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47F951EC-5C02-4B20-9D3C-57A13CB42E46}"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<sst xmlns="http://schemas.openxmlformats.org/spreadsheetml/2006/main" count="7040" uniqueCount="1310">
  <si>
    <t>345000</t>
  </si>
  <si>
    <t>345001</t>
  </si>
  <si>
    <t>345002</t>
  </si>
  <si>
    <t>345003</t>
  </si>
  <si>
    <t>345004</t>
  </si>
  <si>
    <t>345006</t>
  </si>
  <si>
    <t>345008</t>
  </si>
  <si>
    <t>345009</t>
  </si>
  <si>
    <t>345010</t>
  </si>
  <si>
    <t>345011</t>
  </si>
  <si>
    <t>345013</t>
  </si>
  <si>
    <t>345014</t>
  </si>
  <si>
    <t>345015</t>
  </si>
  <si>
    <t>345024</t>
  </si>
  <si>
    <t>345026</t>
  </si>
  <si>
    <t>345036</t>
  </si>
  <si>
    <t>345039</t>
  </si>
  <si>
    <t>345044</t>
  </si>
  <si>
    <t>345045</t>
  </si>
  <si>
    <t>345048</t>
  </si>
  <si>
    <t>345049</t>
  </si>
  <si>
    <t>345050</t>
  </si>
  <si>
    <t>345051</t>
  </si>
  <si>
    <t>345053</t>
  </si>
  <si>
    <t>345054</t>
  </si>
  <si>
    <t>345061</t>
  </si>
  <si>
    <t>345063</t>
  </si>
  <si>
    <t>345066</t>
  </si>
  <si>
    <t>345070</t>
  </si>
  <si>
    <t>345072</t>
  </si>
  <si>
    <t>345077</t>
  </si>
  <si>
    <t>345078</t>
  </si>
  <si>
    <t>345080</t>
  </si>
  <si>
    <t>345081</t>
  </si>
  <si>
    <t>345083</t>
  </si>
  <si>
    <t>345088</t>
  </si>
  <si>
    <t>345089</t>
  </si>
  <si>
    <t>345090</t>
  </si>
  <si>
    <t>345091</t>
  </si>
  <si>
    <t>345092</t>
  </si>
  <si>
    <t>345093</t>
  </si>
  <si>
    <t>345095</t>
  </si>
  <si>
    <t>345096</t>
  </si>
  <si>
    <t>345097</t>
  </si>
  <si>
    <t>345102</t>
  </si>
  <si>
    <t>345103</t>
  </si>
  <si>
    <t>345104</t>
  </si>
  <si>
    <t>345106</t>
  </si>
  <si>
    <t>345109</t>
  </si>
  <si>
    <t>345110</t>
  </si>
  <si>
    <t>345111</t>
  </si>
  <si>
    <t>345113</t>
  </si>
  <si>
    <t>345115</t>
  </si>
  <si>
    <t>345116</t>
  </si>
  <si>
    <t>345119</t>
  </si>
  <si>
    <t>345123</t>
  </si>
  <si>
    <t>345124</t>
  </si>
  <si>
    <t>345126</t>
  </si>
  <si>
    <t>345127</t>
  </si>
  <si>
    <t>345128</t>
  </si>
  <si>
    <t>345129</t>
  </si>
  <si>
    <t>345130</t>
  </si>
  <si>
    <t>345131</t>
  </si>
  <si>
    <t>345132</t>
  </si>
  <si>
    <t>345133</t>
  </si>
  <si>
    <t>345134</t>
  </si>
  <si>
    <t>345137</t>
  </si>
  <si>
    <t>345138</t>
  </si>
  <si>
    <t>345140</t>
  </si>
  <si>
    <t>345142</t>
  </si>
  <si>
    <t>345143</t>
  </si>
  <si>
    <t>345144</t>
  </si>
  <si>
    <t>345145</t>
  </si>
  <si>
    <t>345146</t>
  </si>
  <si>
    <t>345149</t>
  </si>
  <si>
    <t>345150</t>
  </si>
  <si>
    <t>345151</t>
  </si>
  <si>
    <t>345152</t>
  </si>
  <si>
    <t>345153</t>
  </si>
  <si>
    <t>345155</t>
  </si>
  <si>
    <t>345156</t>
  </si>
  <si>
    <t>345159</t>
  </si>
  <si>
    <t>345160</t>
  </si>
  <si>
    <t>345161</t>
  </si>
  <si>
    <t>345162</t>
  </si>
  <si>
    <t>345163</t>
  </si>
  <si>
    <t>345164</t>
  </si>
  <si>
    <t>345165</t>
  </si>
  <si>
    <t>345166</t>
  </si>
  <si>
    <t>345167</t>
  </si>
  <si>
    <t>345168</t>
  </si>
  <si>
    <t>345169</t>
  </si>
  <si>
    <t>345170</t>
  </si>
  <si>
    <t>345171</t>
  </si>
  <si>
    <t>345172</t>
  </si>
  <si>
    <t>345173</t>
  </si>
  <si>
    <t>345174</t>
  </si>
  <si>
    <t>345175</t>
  </si>
  <si>
    <t>345177</t>
  </si>
  <si>
    <t>345179</t>
  </si>
  <si>
    <t>345180</t>
  </si>
  <si>
    <t>345181</t>
  </si>
  <si>
    <t>345182</t>
  </si>
  <si>
    <t>345183</t>
  </si>
  <si>
    <t>345184</t>
  </si>
  <si>
    <t>345185</t>
  </si>
  <si>
    <t>345186</t>
  </si>
  <si>
    <t>345187</t>
  </si>
  <si>
    <t>345190</t>
  </si>
  <si>
    <t>345191</t>
  </si>
  <si>
    <t>345193</t>
  </si>
  <si>
    <t>345194</t>
  </si>
  <si>
    <t>345195</t>
  </si>
  <si>
    <t>345196</t>
  </si>
  <si>
    <t>345197</t>
  </si>
  <si>
    <t>345198</t>
  </si>
  <si>
    <t>345199</t>
  </si>
  <si>
    <t>345201</t>
  </si>
  <si>
    <t>345202</t>
  </si>
  <si>
    <t>345203</t>
  </si>
  <si>
    <t>345204</t>
  </si>
  <si>
    <t>345205</t>
  </si>
  <si>
    <t>345206</t>
  </si>
  <si>
    <t>345207</t>
  </si>
  <si>
    <t>345208</t>
  </si>
  <si>
    <t>345209</t>
  </si>
  <si>
    <t>345210</t>
  </si>
  <si>
    <t>345211</t>
  </si>
  <si>
    <t>345212</t>
  </si>
  <si>
    <t>345213</t>
  </si>
  <si>
    <t>345215</t>
  </si>
  <si>
    <t>345216</t>
  </si>
  <si>
    <t>345217</t>
  </si>
  <si>
    <t>345218</t>
  </si>
  <si>
    <t>345219</t>
  </si>
  <si>
    <t>345221</t>
  </si>
  <si>
    <t>345222</t>
  </si>
  <si>
    <t>345223</t>
  </si>
  <si>
    <t>345225</t>
  </si>
  <si>
    <t>345226</t>
  </si>
  <si>
    <t>345227</t>
  </si>
  <si>
    <t>345228</t>
  </si>
  <si>
    <t>345229</t>
  </si>
  <si>
    <t>345232</t>
  </si>
  <si>
    <t>345233</t>
  </si>
  <si>
    <t>345234</t>
  </si>
  <si>
    <t>345235</t>
  </si>
  <si>
    <t>345236</t>
  </si>
  <si>
    <t>345237</t>
  </si>
  <si>
    <t>345238</t>
  </si>
  <si>
    <t>345240</t>
  </si>
  <si>
    <t>345241</t>
  </si>
  <si>
    <t>345242</t>
  </si>
  <si>
    <t>345243</t>
  </si>
  <si>
    <t>345245</t>
  </si>
  <si>
    <t>345246</t>
  </si>
  <si>
    <t>345247</t>
  </si>
  <si>
    <t>345249</t>
  </si>
  <si>
    <t>345250</t>
  </si>
  <si>
    <t>345252</t>
  </si>
  <si>
    <t>345253</t>
  </si>
  <si>
    <t>345254</t>
  </si>
  <si>
    <t>345255</t>
  </si>
  <si>
    <t>345258</t>
  </si>
  <si>
    <t>345260</t>
  </si>
  <si>
    <t>345261</t>
  </si>
  <si>
    <t>345262</t>
  </si>
  <si>
    <t>345263</t>
  </si>
  <si>
    <t>345264</t>
  </si>
  <si>
    <t>345265</t>
  </si>
  <si>
    <t>345266</t>
  </si>
  <si>
    <t>345267</t>
  </si>
  <si>
    <t>345268</t>
  </si>
  <si>
    <t>345269</t>
  </si>
  <si>
    <t>345270</t>
  </si>
  <si>
    <t>345273</t>
  </si>
  <si>
    <t>345277</t>
  </si>
  <si>
    <t>345278</t>
  </si>
  <si>
    <t>345279</t>
  </si>
  <si>
    <t>345280</t>
  </si>
  <si>
    <t>345281</t>
  </si>
  <si>
    <t>345282</t>
  </si>
  <si>
    <t>345283</t>
  </si>
  <si>
    <t>345284</t>
  </si>
  <si>
    <t>345285</t>
  </si>
  <si>
    <t>345286</t>
  </si>
  <si>
    <t>345288</t>
  </si>
  <si>
    <t>345289</t>
  </si>
  <si>
    <t>345291</t>
  </si>
  <si>
    <t>345292</t>
  </si>
  <si>
    <t>345293</t>
  </si>
  <si>
    <t>345294</t>
  </si>
  <si>
    <t>345296</t>
  </si>
  <si>
    <t>345297</t>
  </si>
  <si>
    <t>345298</t>
  </si>
  <si>
    <t>345301</t>
  </si>
  <si>
    <t>345302</t>
  </si>
  <si>
    <t>345303</t>
  </si>
  <si>
    <t>345304</t>
  </si>
  <si>
    <t>345305</t>
  </si>
  <si>
    <t>345306</t>
  </si>
  <si>
    <t>345307</t>
  </si>
  <si>
    <t>345309</t>
  </si>
  <si>
    <t>345310</t>
  </si>
  <si>
    <t>345311</t>
  </si>
  <si>
    <t>345312</t>
  </si>
  <si>
    <t>345313</t>
  </si>
  <si>
    <t>345314</t>
  </si>
  <si>
    <t>345316</t>
  </si>
  <si>
    <t>345317</t>
  </si>
  <si>
    <t>345319</t>
  </si>
  <si>
    <t>345321</t>
  </si>
  <si>
    <t>345322</t>
  </si>
  <si>
    <t>345323</t>
  </si>
  <si>
    <t>345325</t>
  </si>
  <si>
    <t>345326</t>
  </si>
  <si>
    <t>345328</t>
  </si>
  <si>
    <t>345329</t>
  </si>
  <si>
    <t>345330</t>
  </si>
  <si>
    <t>345331</t>
  </si>
  <si>
    <t>345332</t>
  </si>
  <si>
    <t>345333</t>
  </si>
  <si>
    <t>345335</t>
  </si>
  <si>
    <t>345336</t>
  </si>
  <si>
    <t>345337</t>
  </si>
  <si>
    <t>345339</t>
  </si>
  <si>
    <t>345340</t>
  </si>
  <si>
    <t>345341</t>
  </si>
  <si>
    <t>345342</t>
  </si>
  <si>
    <t>345343</t>
  </si>
  <si>
    <t>345344</t>
  </si>
  <si>
    <t>345345</t>
  </si>
  <si>
    <t>345348</t>
  </si>
  <si>
    <t>345349</t>
  </si>
  <si>
    <t>345350</t>
  </si>
  <si>
    <t>345351</t>
  </si>
  <si>
    <t>345353</t>
  </si>
  <si>
    <t>345354</t>
  </si>
  <si>
    <t>345355</t>
  </si>
  <si>
    <t>345356</t>
  </si>
  <si>
    <t>345357</t>
  </si>
  <si>
    <t>345358</t>
  </si>
  <si>
    <t>345359</t>
  </si>
  <si>
    <t>345362</t>
  </si>
  <si>
    <t>345363</t>
  </si>
  <si>
    <t>345365</t>
  </si>
  <si>
    <t>345366</t>
  </si>
  <si>
    <t>345367</t>
  </si>
  <si>
    <t>345369</t>
  </si>
  <si>
    <t>345370</t>
  </si>
  <si>
    <t>345371</t>
  </si>
  <si>
    <t>345372</t>
  </si>
  <si>
    <t>345373</t>
  </si>
  <si>
    <t>345375</t>
  </si>
  <si>
    <t>345377</t>
  </si>
  <si>
    <t>345378</t>
  </si>
  <si>
    <t>345380</t>
  </si>
  <si>
    <t>345381</t>
  </si>
  <si>
    <t>345383</t>
  </si>
  <si>
    <t>345384</t>
  </si>
  <si>
    <t>345385</t>
  </si>
  <si>
    <t>345386</t>
  </si>
  <si>
    <t>345388</t>
  </si>
  <si>
    <t>345389</t>
  </si>
  <si>
    <t>345390</t>
  </si>
  <si>
    <t>345391</t>
  </si>
  <si>
    <t>345392</t>
  </si>
  <si>
    <t>345393</t>
  </si>
  <si>
    <t>345394</t>
  </si>
  <si>
    <t>345395</t>
  </si>
  <si>
    <t>345396</t>
  </si>
  <si>
    <t>345397</t>
  </si>
  <si>
    <t>345400</t>
  </si>
  <si>
    <t>345401</t>
  </si>
  <si>
    <t>345403</t>
  </si>
  <si>
    <t>345404</t>
  </si>
  <si>
    <t>345405</t>
  </si>
  <si>
    <t>345406</t>
  </si>
  <si>
    <t>345408</t>
  </si>
  <si>
    <t>345409</t>
  </si>
  <si>
    <t>345410</t>
  </si>
  <si>
    <t>345411</t>
  </si>
  <si>
    <t>345413</t>
  </si>
  <si>
    <t>345414</t>
  </si>
  <si>
    <t>345415</t>
  </si>
  <si>
    <t>345416</t>
  </si>
  <si>
    <t>345417</t>
  </si>
  <si>
    <t>345418</t>
  </si>
  <si>
    <t>345419</t>
  </si>
  <si>
    <t>345420</t>
  </si>
  <si>
    <t>345421</t>
  </si>
  <si>
    <t>345423</t>
  </si>
  <si>
    <t>345425</t>
  </si>
  <si>
    <t>345426</t>
  </si>
  <si>
    <t>345428</t>
  </si>
  <si>
    <t>345429</t>
  </si>
  <si>
    <t>345432</t>
  </si>
  <si>
    <t>345433</t>
  </si>
  <si>
    <t>345434</t>
  </si>
  <si>
    <t>345436</t>
  </si>
  <si>
    <t>345437</t>
  </si>
  <si>
    <t>345438</t>
  </si>
  <si>
    <t>345439</t>
  </si>
  <si>
    <t>345441</t>
  </si>
  <si>
    <t>345442</t>
  </si>
  <si>
    <t>345443</t>
  </si>
  <si>
    <t>345445</t>
  </si>
  <si>
    <t>345446</t>
  </si>
  <si>
    <t>345447</t>
  </si>
  <si>
    <t>345448</t>
  </si>
  <si>
    <t>345449</t>
  </si>
  <si>
    <t>345450</t>
  </si>
  <si>
    <t>345457</t>
  </si>
  <si>
    <t>345458</t>
  </si>
  <si>
    <t>345459</t>
  </si>
  <si>
    <t>345460</t>
  </si>
  <si>
    <t>345462</t>
  </si>
  <si>
    <t>345463</t>
  </si>
  <si>
    <t>345464</t>
  </si>
  <si>
    <t>345465</t>
  </si>
  <si>
    <t>345466</t>
  </si>
  <si>
    <t>345468</t>
  </si>
  <si>
    <t>345471</t>
  </si>
  <si>
    <t>345472</t>
  </si>
  <si>
    <t>345473</t>
  </si>
  <si>
    <t>345475</t>
  </si>
  <si>
    <t>345477</t>
  </si>
  <si>
    <t>345478</t>
  </si>
  <si>
    <t>345479</t>
  </si>
  <si>
    <t>345481</t>
  </si>
  <si>
    <t>345483</t>
  </si>
  <si>
    <t>345487</t>
  </si>
  <si>
    <t>345489</t>
  </si>
  <si>
    <t>345490</t>
  </si>
  <si>
    <t>345491</t>
  </si>
  <si>
    <t>345492</t>
  </si>
  <si>
    <t>345493</t>
  </si>
  <si>
    <t>345494</t>
  </si>
  <si>
    <t>345495</t>
  </si>
  <si>
    <t>345496</t>
  </si>
  <si>
    <t>345499</t>
  </si>
  <si>
    <t>345500</t>
  </si>
  <si>
    <t>345501</t>
  </si>
  <si>
    <t>345502</t>
  </si>
  <si>
    <t>345503</t>
  </si>
  <si>
    <t>345505</t>
  </si>
  <si>
    <t>345507</t>
  </si>
  <si>
    <t>345508</t>
  </si>
  <si>
    <t>345509</t>
  </si>
  <si>
    <t>345510</t>
  </si>
  <si>
    <t>345511</t>
  </si>
  <si>
    <t>345512</t>
  </si>
  <si>
    <t>345513</t>
  </si>
  <si>
    <t>345514</t>
  </si>
  <si>
    <t>345515</t>
  </si>
  <si>
    <t>345516</t>
  </si>
  <si>
    <t>345518</t>
  </si>
  <si>
    <t>345519</t>
  </si>
  <si>
    <t>345520</t>
  </si>
  <si>
    <t>345522</t>
  </si>
  <si>
    <t>345523</t>
  </si>
  <si>
    <t>345525</t>
  </si>
  <si>
    <t>345526</t>
  </si>
  <si>
    <t>345528</t>
  </si>
  <si>
    <t>345529</t>
  </si>
  <si>
    <t>345530</t>
  </si>
  <si>
    <t>345531</t>
  </si>
  <si>
    <t>345532</t>
  </si>
  <si>
    <t>345534</t>
  </si>
  <si>
    <t>345535</t>
  </si>
  <si>
    <t>345537</t>
  </si>
  <si>
    <t>345538</t>
  </si>
  <si>
    <t>345541</t>
  </si>
  <si>
    <t>345542</t>
  </si>
  <si>
    <t>345543</t>
  </si>
  <si>
    <t>345544</t>
  </si>
  <si>
    <t>345545</t>
  </si>
  <si>
    <t>345546</t>
  </si>
  <si>
    <t>345547</t>
  </si>
  <si>
    <t>345548</t>
  </si>
  <si>
    <t>345549</t>
  </si>
  <si>
    <t>345550</t>
  </si>
  <si>
    <t>345551</t>
  </si>
  <si>
    <t>345552</t>
  </si>
  <si>
    <t>345553</t>
  </si>
  <si>
    <t>345554</t>
  </si>
  <si>
    <t>345555</t>
  </si>
  <si>
    <t>345556</t>
  </si>
  <si>
    <t>345557</t>
  </si>
  <si>
    <t>345558</t>
  </si>
  <si>
    <t>345559</t>
  </si>
  <si>
    <t>345560</t>
  </si>
  <si>
    <t>345561</t>
  </si>
  <si>
    <t>345562</t>
  </si>
  <si>
    <t>345563</t>
  </si>
  <si>
    <t>345564</t>
  </si>
  <si>
    <t>345565</t>
  </si>
  <si>
    <t>345566</t>
  </si>
  <si>
    <t>345567</t>
  </si>
  <si>
    <t>345568</t>
  </si>
  <si>
    <t>345569</t>
  </si>
  <si>
    <t>345570</t>
  </si>
  <si>
    <t>345571</t>
  </si>
  <si>
    <t>345572</t>
  </si>
  <si>
    <t>345573</t>
  </si>
  <si>
    <t>345574</t>
  </si>
  <si>
    <t>345575</t>
  </si>
  <si>
    <t>345576</t>
  </si>
  <si>
    <t>345577</t>
  </si>
  <si>
    <t>FAIRVIEW</t>
  </si>
  <si>
    <t>SOUTHERN PINES</t>
  </si>
  <si>
    <t>STONECREEK HEALTH AND REHABILITATION</t>
  </si>
  <si>
    <t>AUTUMN CARE OF BISCOE</t>
  </si>
  <si>
    <t>HILLCREST CONVALESCENT CENTER</t>
  </si>
  <si>
    <t>CYPRESS POINTE REHABILITATION CENTER</t>
  </si>
  <si>
    <t>SILAS CREEK REHABILITATION CENTER</t>
  </si>
  <si>
    <t>PERSON MEMORIAL HOSPITAL</t>
  </si>
  <si>
    <t>BLUMENTHAL NURSING &amp; REHABILITATION CENTER</t>
  </si>
  <si>
    <t>THE CITADEL AT MYERS PARK, LLC</t>
  </si>
  <si>
    <t>THE OAKS AT WHITAKER GLEN-MAYVIEW</t>
  </si>
  <si>
    <t>ACCORDIUS HEALTH AT ASHEVILLE</t>
  </si>
  <si>
    <t>ACCORDIUS HEALTH AT LEXINGTON</t>
  </si>
  <si>
    <t>PEAK RESOURCES - CHARLOTTE</t>
  </si>
  <si>
    <t>ACCORDIUS HEALTH AT GREENSBORO, LLC</t>
  </si>
  <si>
    <t>CLAPP'S CONVALESCENT NURSING HOME INC</t>
  </si>
  <si>
    <t>CLAPPS NURSING CENTER INC</t>
  </si>
  <si>
    <t>ROYAL PARK REHAB &amp; HEALTH CTR OF MATTHEWS</t>
  </si>
  <si>
    <t>ELIZABETH CITY HEALTH AND REHABILITATION</t>
  </si>
  <si>
    <t>SUMMERSTONE HEALTH AND REHABILITATION CENTER</t>
  </si>
  <si>
    <t>SAINT JOSEPH OF THE PINES HEALTH CENTER</t>
  </si>
  <si>
    <t>THE FOLEY CENTER AT CHESTNUT RIDGE</t>
  </si>
  <si>
    <t>MOUNTAIN RIDGE HEALTH AND REHAB</t>
  </si>
  <si>
    <t>RALEIGH REHABILITATION CENTER</t>
  </si>
  <si>
    <t>JACOB'S CREEK NURSING AND REHABILITATION CENTER</t>
  </si>
  <si>
    <t>ANSON HEALTH AND REHABILITATION</t>
  </si>
  <si>
    <t>PETTIGREW REHABILITATION CENTER</t>
  </si>
  <si>
    <t>WOODHAVEN NURS &amp; ALZHEIMER'S C</t>
  </si>
  <si>
    <t>PRUITTHEALTH-DURHAM</t>
  </si>
  <si>
    <t>ACCORDIUS HEALTH AT WILSON</t>
  </si>
  <si>
    <t>ALSTON BROOK</t>
  </si>
  <si>
    <t>DURHAM NURSING &amp; REHABILITATION CENTER</t>
  </si>
  <si>
    <t>CAROLINA RIVERS NURSING AND REHABILITATION CENTER</t>
  </si>
  <si>
    <t>SUNNYBROOK REHABILITATION CENTER</t>
  </si>
  <si>
    <t>HIGHLAND FARMS</t>
  </si>
  <si>
    <t>BRIAN CENTER HEALTH &amp; REHAB HICKORY VIEWMONT</t>
  </si>
  <si>
    <t>ACCORDIUS HEALTH AT ROSE MANOR LLC</t>
  </si>
  <si>
    <t>ACCORDIUS HEALTH AT RUTHERFORD LLC</t>
  </si>
  <si>
    <t>TRINITY GLEN</t>
  </si>
  <si>
    <t>WALNUT COVE HEALTH AND REHABILITATION CENTER</t>
  </si>
  <si>
    <t>WESTCHESTER MANOR AT PROVIDENCE PLACE</t>
  </si>
  <si>
    <t>EDGEWOOD PLACE AT THE VILLAGE AT BROOKWOOD</t>
  </si>
  <si>
    <t>THE CITADEL AT WINSTON SALEM</t>
  </si>
  <si>
    <t>MARYFIELD NURSING HOME</t>
  </si>
  <si>
    <t>CHATHAM NURSING &amp; REHABILITATION</t>
  </si>
  <si>
    <t>HUNTERSVILLE OAKS</t>
  </si>
  <si>
    <t>JESSE HELMS NURSING CENTER</t>
  </si>
  <si>
    <t>MAGGIE VALLEY NURSING AND REHABILITATION</t>
  </si>
  <si>
    <t>CARRINGTON PLACE</t>
  </si>
  <si>
    <t>ZEBULON REHABILITATION CENTER</t>
  </si>
  <si>
    <t>TRINITY RIDGE</t>
  </si>
  <si>
    <t>TRINITY PLACE</t>
  </si>
  <si>
    <t>AUTUMN CARE OF WAYNESVILLE</t>
  </si>
  <si>
    <t>PENICK VILLAGE</t>
  </si>
  <si>
    <t>WILLOW CREEK NURSING AND REHABILITATION CENTER</t>
  </si>
  <si>
    <t>ACCORDIUS HEALTH AT SALISBURY</t>
  </si>
  <si>
    <t>CAROLINA PINES AT GREENSBORO, LLC</t>
  </si>
  <si>
    <t>NORTHCHASE NURSING AND REHABILITATION CENTER</t>
  </si>
  <si>
    <t>CAROLINA VILLAGE INC</t>
  </si>
  <si>
    <t>PRUITTHEALTH-ELKIN</t>
  </si>
  <si>
    <t>MOUNT OLIVE CENTER</t>
  </si>
  <si>
    <t>WHITE OAK MANOR - TRYON</t>
  </si>
  <si>
    <t>ACCORDIUS HEALTH AT STATESVILLE</t>
  </si>
  <si>
    <t>DAVIE NURSING AND REHABILITATION CENTER</t>
  </si>
  <si>
    <t>ACCORDIUS HEALTH AT CONCORD</t>
  </si>
  <si>
    <t>ACCORDIUS HEALTH AT CLEMMONS</t>
  </si>
  <si>
    <t>GREENHAVEN HEALTH AND REHABILITATION CENTER</t>
  </si>
  <si>
    <t>ACCORDIUS HEALTH AT WILKESBORO</t>
  </si>
  <si>
    <t>PELICAN HEALTH RANDOLPH LLC</t>
  </si>
  <si>
    <t>THE LODGE AT ROCKY MOUNT HEALTH AND REHABILITATION</t>
  </si>
  <si>
    <t>LENOIR HEALTHCARE CENTER</t>
  </si>
  <si>
    <t>BRIGHTMOOR NURSING CENTER</t>
  </si>
  <si>
    <t>UNIVERSITY PLACE NURSING AND REHABILITATION CENTER</t>
  </si>
  <si>
    <t>SILER CITY CENTER</t>
  </si>
  <si>
    <t>PINE RIDGE HEALTH AND REHABILITATION CENTER</t>
  </si>
  <si>
    <t>THE CARROLTON OF WILLIAMSTON</t>
  </si>
  <si>
    <t>BETHANY WOODS NURSING AND REHABILITATION CENTER</t>
  </si>
  <si>
    <t>ACCORDIUS HEALTH AT WINSTON SALEM</t>
  </si>
  <si>
    <t>KENANSVILLE HEALTH &amp; REHABILITATION CENTER</t>
  </si>
  <si>
    <t>WHITE OAK MANOR - KINGS MOUNTAIN</t>
  </si>
  <si>
    <t>TRINITY VILLAGE</t>
  </si>
  <si>
    <t>TRINITY OAKS</t>
  </si>
  <si>
    <t>ALPINE HEALTH AND REHABILITATION OF ASHEBORO</t>
  </si>
  <si>
    <t>HARMONY HALL NURSING AND REHABILITATION CENTER</t>
  </si>
  <si>
    <t>LINCOLNTON REHABILITATION CENTER</t>
  </si>
  <si>
    <t>DAVIS HEALTH CARE CENTER</t>
  </si>
  <si>
    <t>ABERNETHY LAURELS</t>
  </si>
  <si>
    <t>ACCORDIUS HEALTH AT GASTONIA</t>
  </si>
  <si>
    <t>GLENBRIDGE HEALTH AND REHABILTATION CENTER</t>
  </si>
  <si>
    <t>CHOWAN RIVER NURSING AND REHABILITATION CENTER</t>
  </si>
  <si>
    <t>AUTUMN CARE OF MARION</t>
  </si>
  <si>
    <t>STOKES COUNTY NURSING HOME</t>
  </si>
  <si>
    <t>YADKIN NURSING CARE CENTER</t>
  </si>
  <si>
    <t>MACGREGOR DOWNS HEALTH AND REHABILITATION</t>
  </si>
  <si>
    <t>BRIAN CENTER HEALTH &amp; REHAB/GASTONIA</t>
  </si>
  <si>
    <t>CRYSTAL BLUFFS REHABILITATION AND HEALTH CARE CENT</t>
  </si>
  <si>
    <t>WHITE OAK MANOR - SHELBY</t>
  </si>
  <si>
    <t>MERIDIAN CENTER</t>
  </si>
  <si>
    <t>EMERALD HEALTH &amp; REHAB CENTER</t>
  </si>
  <si>
    <t>CAROLINA PINES AT ASHEVILLE</t>
  </si>
  <si>
    <t>SMITHFIELD MANOR NURSING AND REHAB</t>
  </si>
  <si>
    <t>THE GREENS AT PINEHURST REHAB &amp; LIVING CENTER</t>
  </si>
  <si>
    <t>ACCORDIUS HEALTH AT MOORESVILLE</t>
  </si>
  <si>
    <t>WESLEY PINES RETIREMENT COMM</t>
  </si>
  <si>
    <t>UNIVERSAL HEALTH CARE / GREENVILLE</t>
  </si>
  <si>
    <t>PRUITTHEALTH-SEALEVEL</t>
  </si>
  <si>
    <t>UNIVERSAL HEALTH CARE &amp; REHAB</t>
  </si>
  <si>
    <t>CITADEL ELIZABETH CITY LLC</t>
  </si>
  <si>
    <t>PREMIER LIVING AND REHAB CENTER</t>
  </si>
  <si>
    <t>FIVE OAKS MANOR</t>
  </si>
  <si>
    <t>GRACE HEIGHTS HEALTH &amp; REHABILITATION</t>
  </si>
  <si>
    <t>MURPHY REHABILITATION &amp; NURSING</t>
  </si>
  <si>
    <t>SURRY COMMUNITY HEALTH AND REHAB CENTER</t>
  </si>
  <si>
    <t>MOUNTAIN VIEW MANOR NURSING CE</t>
  </si>
  <si>
    <t>GLENFLORA</t>
  </si>
  <si>
    <t>EDGECOMBE HEALTH AND REHAB CENTER</t>
  </si>
  <si>
    <t>MOUNTAIN VISTA HEALTH PARK</t>
  </si>
  <si>
    <t>WILLOW RIDGE OF NC</t>
  </si>
  <si>
    <t>ASTON PARK HEALTH CARE CENTER</t>
  </si>
  <si>
    <t>CAROL WOODS</t>
  </si>
  <si>
    <t>PELICAN HEALTH AT CHARLOTTE</t>
  </si>
  <si>
    <t>CAPITAL NURSING AND REHABILITATION CENTER</t>
  </si>
  <si>
    <t>LIFE CARE CENTER OF BANNER ELK</t>
  </si>
  <si>
    <t>WESTWOOD HILLS NURSING AND REHABILITATION CENTER</t>
  </si>
  <si>
    <t>MADISON HEALTH AND REHABILITATION</t>
  </si>
  <si>
    <t>LIBERTY COMMONS N&amp;R CTR OF COLUMBUS CTY</t>
  </si>
  <si>
    <t>ACCORDIUS HEALTH AT BREVARD</t>
  </si>
  <si>
    <t>BROOKRIDGE RETIREMENT COMMUNITY</t>
  </si>
  <si>
    <t>ELIZABETHTOWN HEALTHCARE &amp; REHAB CENTER</t>
  </si>
  <si>
    <t>RIVERPOINT CREST NURSING AND REHABILITATION CENTER</t>
  </si>
  <si>
    <t>BETHESDA HEALTH CARE FACILITY</t>
  </si>
  <si>
    <t>UNIVERSAL HEALTH CARE LILLINGTON</t>
  </si>
  <si>
    <t>RIVER TRACE NURSING AND REHABILITATION CENTER</t>
  </si>
  <si>
    <t>WESTFIELD REHABILITATION AND HEALTH CENTER</t>
  </si>
  <si>
    <t>PREMIER NURSING AND REHABILITATION CENTER</t>
  </si>
  <si>
    <t>MARY GRAN NURSING CENTER</t>
  </si>
  <si>
    <t>MAGNOLIA LANE NURSING AND REHABILITATION CENTER</t>
  </si>
  <si>
    <t>BRIAN CENTER HEALTH &amp; REHABILITATION WEAVERVILLE</t>
  </si>
  <si>
    <t>AUTUMN CARE OF DREXEL</t>
  </si>
  <si>
    <t>BLUE RIDGE HEALTH AND REHABILITATION CENTER</t>
  </si>
  <si>
    <t>SIGNATURE HEALTHCARE OF CHAPEL HILL</t>
  </si>
  <si>
    <t>PEAK RESOURCES-OUTER BANKS</t>
  </si>
  <si>
    <t>PELICAN HEALTH REIDSVILLE</t>
  </si>
  <si>
    <t>RIDGEWOOD LIVING &amp; REHAB CENTER</t>
  </si>
  <si>
    <t>PEAK RESOURCES - SHELBY</t>
  </si>
  <si>
    <t>BRIAN CENTER HEALTH &amp; REHAB HICKORY</t>
  </si>
  <si>
    <t>DEER PARK HEALTH &amp; REHABILITATION</t>
  </si>
  <si>
    <t>LUMBERTON HEALTH AND REHAB CENTER</t>
  </si>
  <si>
    <t>TWIN LAKES COMMUNITY</t>
  </si>
  <si>
    <t>ACCORDIUS HEALTH AT WILMINGTON</t>
  </si>
  <si>
    <t>BARBOUR COURT NURSING AND REHABILITATION CENTER</t>
  </si>
  <si>
    <t>WHITE OAK MANOR - CHARLOTTE</t>
  </si>
  <si>
    <t>WARREN HILLS NURSING CENTER</t>
  </si>
  <si>
    <t>BRIAN CENTER HEALTH &amp; REHAB/EDEN</t>
  </si>
  <si>
    <t>THE FOUNTAINS AT THE ALBEMARLE</t>
  </si>
  <si>
    <t>ACCORDIUS HEALTH AT CHARLOTTE</t>
  </si>
  <si>
    <t>PENDER MEMORIAL HOSP SNF</t>
  </si>
  <si>
    <t>HICKORY FALLS HEALTH AND REHABILITATION</t>
  </si>
  <si>
    <t>VALLEY NURSING CENTER</t>
  </si>
  <si>
    <t>UNC ROCKINGHAM REHAB &amp; NURSING CARE CENTER</t>
  </si>
  <si>
    <t>BRIAN CENTER HEALTH &amp; RETIREMENT/LINCOLNTON</t>
  </si>
  <si>
    <t>WARSAW NURSING AND REHABILITATION CENTER</t>
  </si>
  <si>
    <t>THE LODGE AT MILLS RIVER</t>
  </si>
  <si>
    <t>MONROE REHABILITATION CENTER</t>
  </si>
  <si>
    <t>CAROLINA CARE HEALTH AND REHABILITATION</t>
  </si>
  <si>
    <t>TRANSITIONAL HEALTH SERVICES OF KANNAPOLIS</t>
  </si>
  <si>
    <t>ROCKY MOUNT REHABILITATION CENTER</t>
  </si>
  <si>
    <t>ALLEGHANY CENTER</t>
  </si>
  <si>
    <t>BRIAN CENTER HEALTH &amp; REHAB/HERTFORD</t>
  </si>
  <si>
    <t>MACON VALLEY NURSING AND REHABILITATION CENTER</t>
  </si>
  <si>
    <t>STANLEY TOTAL LIVING CENTER</t>
  </si>
  <si>
    <t>BRIAN CENTER HEALTH &amp; REHAB/YANCEYVILLE</t>
  </si>
  <si>
    <t>THE CARROLTON OF PLYMOUTH</t>
  </si>
  <si>
    <t>BLADEN EAST HEALTH AND REHAB, LLC</t>
  </si>
  <si>
    <t>AUTUMN CARE OF MARSHVILLE</t>
  </si>
  <si>
    <t>AUTUMN CARE OF SALISBURY</t>
  </si>
  <si>
    <t>BRIAN CENTER HEALTH &amp; REHABILITATION/SPRUCE PINES</t>
  </si>
  <si>
    <t>KINDRED HOSPITAL EAST GREENSBORO</t>
  </si>
  <si>
    <t>WOODLAND HILL CENTER</t>
  </si>
  <si>
    <t>NORTHERN REGIONAL HOSPITAL</t>
  </si>
  <si>
    <t>THE CARROLTON OF NASH</t>
  </si>
  <si>
    <t>AUTUMN CARE OF RAEFORD</t>
  </si>
  <si>
    <t>STANLY MANOR</t>
  </si>
  <si>
    <t>CLEVELAND PINES</t>
  </si>
  <si>
    <t>THE CITADEL MOORESVILLE</t>
  </si>
  <si>
    <t>THE OAKS</t>
  </si>
  <si>
    <t>ACCORDIUS HEALTH AT HENDERSONVILLE LLC</t>
  </si>
  <si>
    <t>THE CITADEL SALISBURY</t>
  </si>
  <si>
    <t>COMPASS HEALTHCARE AND REHAB ROWAN, LLC</t>
  </si>
  <si>
    <t>CURRITUCK HEALTH &amp; REHAB CENTER</t>
  </si>
  <si>
    <t>UNIVERSAL HEALTH CARE / OXFORD</t>
  </si>
  <si>
    <t>GRANTSBROOK NURSING AND REHABILITATION CENTER</t>
  </si>
  <si>
    <t>RICHMOND PINES HEALTHCARE AND REHABILITATION CENTE</t>
  </si>
  <si>
    <t>AUTUMN CARE OF SHALLOTTE</t>
  </si>
  <si>
    <t>MARGATE HEALTH AND REHAB CENTER</t>
  </si>
  <si>
    <t>SCOTIA VILLAGE-SNF</t>
  </si>
  <si>
    <t>THE LAURELS OF PENDER</t>
  </si>
  <si>
    <t>WHITE OAK MANOR - BURLINGTON</t>
  </si>
  <si>
    <t>VERO HEALTH &amp; REHAB OF SYLVA</t>
  </si>
  <si>
    <t>THE LAURELS OF GREENTREE RIDGE</t>
  </si>
  <si>
    <t>ACCORDIUS HEALTH AT MIDWOOD, LLC</t>
  </si>
  <si>
    <t>SMOKY RIDGE HEALTH &amp; REHABILITATION</t>
  </si>
  <si>
    <t>IREDELL MEMORIAL HOSPITAL INC</t>
  </si>
  <si>
    <t>THE IVY AT GASTONIA LLC</t>
  </si>
  <si>
    <t>LIBERTY COMMONS NSG AND REHAB CTR OF HALIFAX CTY</t>
  </si>
  <si>
    <t>PIEDMONT CROSSING</t>
  </si>
  <si>
    <t>ROXBORO HEALTHCARE &amp; REHAB CENTER</t>
  </si>
  <si>
    <t>BRIAN CENTER HEALTH &amp; REHAB/HENDERSONVILLE</t>
  </si>
  <si>
    <t>NORTHAMPTON NURSING AND REHABILITATION CENTER</t>
  </si>
  <si>
    <t>FAIR HAVEN OF FOREST CITY, LLC</t>
  </si>
  <si>
    <t>SENIOR CITIZENS HOME</t>
  </si>
  <si>
    <t>BRIAN CENTER HEALTH &amp; RETIREMENT CLAYTON</t>
  </si>
  <si>
    <t>ELDERBERRY HEALTH CARE</t>
  </si>
  <si>
    <t>KERR LAKE NURSING AND REHABILITATION CENTER</t>
  </si>
  <si>
    <t>THE LAURELS OF HENDERSONVILLE</t>
  </si>
  <si>
    <t>BRIAN CENTER HEALTH &amp; REHABILITATION WALLACE</t>
  </si>
  <si>
    <t>THE CARROLTON OF DUNN</t>
  </si>
  <si>
    <t>WILLOWBROOKE COURT SC CTR AT MATTHEWS GLEN</t>
  </si>
  <si>
    <t>GIVENS HEALTH CENTER</t>
  </si>
  <si>
    <t>GATEWAY REHABILITATION AND HEALTHCARE</t>
  </si>
  <si>
    <t>THE GRAYBRIER NURS &amp; RETIREMENT CT</t>
  </si>
  <si>
    <t>SARDIS OAKS</t>
  </si>
  <si>
    <t>BRIAN CENTER HEALTH AND REHABILITATION/WILSON</t>
  </si>
  <si>
    <t>ABBOTTS CREEK CENTER</t>
  </si>
  <si>
    <t>FRANKLIN OAKS NURSING AND REHABILITATION CENTER</t>
  </si>
  <si>
    <t>SIGNATURE HEALTHCARE OF ROANOKE RAPIDS</t>
  </si>
  <si>
    <t>PEAK RESOURCES - ALAMANCE, INC</t>
  </si>
  <si>
    <t>BRIAN CENTER HEALTH &amp; REHABILITATION/WINDSOR</t>
  </si>
  <si>
    <t>MAPLE LEAF HEALTH CARE</t>
  </si>
  <si>
    <t>SILVER BLUFF INC</t>
  </si>
  <si>
    <t>BIG ELM RETIREMENT AND NURSING CENTERS</t>
  </si>
  <si>
    <t>BRIAN CENTER HEALTH AND REHABILITATION/GOLDSBORO</t>
  </si>
  <si>
    <t>PELICAN HEALTH HENDERSON LLC</t>
  </si>
  <si>
    <t>ACCORDIUS HEALTH AT MONROE</t>
  </si>
  <si>
    <t>WHISPERING PINES NURSING &amp; REHAB CENTER</t>
  </si>
  <si>
    <t>WOODBURY WELLNESS CENTER INC</t>
  </si>
  <si>
    <t>COURTLAND TERRACE</t>
  </si>
  <si>
    <t>AUTUMN CARE OF SALUDA</t>
  </si>
  <si>
    <t>HIGHLAND HOUSE REHABILITATION AND HEALTHCARE</t>
  </si>
  <si>
    <t>PINEY GROVE NURSING AND REHABILITATION CENTER</t>
  </si>
  <si>
    <t>GRAHAM HEALTHCARE AND REHABILITATION CENTER</t>
  </si>
  <si>
    <t>RICH  SQUARE NURSING &amp; REHAB</t>
  </si>
  <si>
    <t>PRUITTHEALTH-NEUSE</t>
  </si>
  <si>
    <t>LOUISBURG HEALTHCARE &amp; REHABILITATION CENTER</t>
  </si>
  <si>
    <t>ACCORDIUS HEALTH AT CREEKSIDE CARE</t>
  </si>
  <si>
    <t>BRIAN CENTER HEALTH &amp; RETIREMENT/CABARRUS</t>
  </si>
  <si>
    <t>COMPASS HEALTHCARE AND REHAB HAWFIELDS, INC</t>
  </si>
  <si>
    <t>SIGNATURE HEALTHCARE OF KINSTON</t>
  </si>
  <si>
    <t>GREENDALE FOREST NURSING AND REHABILITATION CENTER</t>
  </si>
  <si>
    <t>GOLDEN YEARS NURSING HOME</t>
  </si>
  <si>
    <t>REX REHAB &amp; NSG CARE CENTER</t>
  </si>
  <si>
    <t>PINEHURST HEALTHCARE &amp; REHABILITATION CENTER</t>
  </si>
  <si>
    <t>PRUITTHEALTH-TRENT</t>
  </si>
  <si>
    <t>WILSON PINES NURSING AND REHABILITATION CENTER</t>
  </si>
  <si>
    <t>LIBERTY COMMONS NRSG &amp; REHAB CNTR OF SOUTHPORT LLC</t>
  </si>
  <si>
    <t>ACCORDIUS HEALTH AT SCOTLAND MANOR</t>
  </si>
  <si>
    <t>EAST CAROLINA REHAB AND WELLNESS</t>
  </si>
  <si>
    <t>PRUITTHEALTH-ROCKINGHAM</t>
  </si>
  <si>
    <t>VILLAGE GREEN HEALTH AND REHABILITATION</t>
  </si>
  <si>
    <t>VILLAGE CARE OF KING</t>
  </si>
  <si>
    <t>SCOTTISH PINES REHABILITATION AND NURSING CENTER</t>
  </si>
  <si>
    <t>PRUITTHEATH-FARMVILLE</t>
  </si>
  <si>
    <t>CARDINAL HEALTHCARE AND REHAB</t>
  </si>
  <si>
    <t>WILKES REGIONAL MEDICAL CTR SN</t>
  </si>
  <si>
    <t>HUNTER WOODS NURSING AND REHAB</t>
  </si>
  <si>
    <t>THE LAURELS OF FOREST GLENN</t>
  </si>
  <si>
    <t>COUNTRYSIDE</t>
  </si>
  <si>
    <t>HEARTLAND LIVING &amp; REHAB AT THE MOSES H CONE MEM H</t>
  </si>
  <si>
    <t>WADESBORO HEALTH &amp; REHAB CENTER</t>
  </si>
  <si>
    <t>PISGAH MANOR HEALTH CARE CENTER</t>
  </si>
  <si>
    <t>BROOK STONE LIVING CENTER</t>
  </si>
  <si>
    <t>PEAK RESOURCES-CHERRYVILLE</t>
  </si>
  <si>
    <t>SMOKY MOUNTAIN HEALTH AND REHABILITATION CENTER</t>
  </si>
  <si>
    <t>SHORELAND HLTH CARE &amp; RETIREME</t>
  </si>
  <si>
    <t>SKYLAND CARE CENTER</t>
  </si>
  <si>
    <t>WILKESBORO HEALTH AND REHABILITATION</t>
  </si>
  <si>
    <t>CARY HEALTH AND REHABILITATION</t>
  </si>
  <si>
    <t>THREE RIVERS HEALTH AND REHAB</t>
  </si>
  <si>
    <t>CHARLOTTE HEALTH &amp; REHABILITATION CENTER</t>
  </si>
  <si>
    <t>ACCORDIUS HEALTH AND REHABILITATION</t>
  </si>
  <si>
    <t>BRIAN CENTER SOUTHPOINT</t>
  </si>
  <si>
    <t>PEMBROKE CENTER</t>
  </si>
  <si>
    <t>CENTRAL CONTINUING CARE</t>
  </si>
  <si>
    <t>HAYWOOD NURSING AND REHABILITATION CENTER</t>
  </si>
  <si>
    <t>FLESHERS FAIRVIEW HEALTH CARE</t>
  </si>
  <si>
    <t>HAYMOUNT REHABILITATION &amp; NURSING CENTER, INC</t>
  </si>
  <si>
    <t>PINEVILLE REHABILITATION AND LIVING CTR</t>
  </si>
  <si>
    <t>BERMUDA VILLAGE RETIREMENT CENTER</t>
  </si>
  <si>
    <t>HILLSIDE NURSING CENTER OF WAKE FOREST</t>
  </si>
  <si>
    <t>PELICAN HEALTH AT ASHEVILLE</t>
  </si>
  <si>
    <t>LEXINGTON HEALTH CARE CENTER</t>
  </si>
  <si>
    <t>ALAMANCE HEALTH CARE CENTER</t>
  </si>
  <si>
    <t>THE LAURELS OF CHATHAM</t>
  </si>
  <si>
    <t>WILSON REHABILITATION AND NURSING CENTER</t>
  </si>
  <si>
    <t>FAIR HAVEN HOME INC</t>
  </si>
  <si>
    <t>VALLEY VIEW CARE &amp; REHAB CENTER</t>
  </si>
  <si>
    <t>THE LAURELS OF SALISBURY</t>
  </si>
  <si>
    <t>PEAK RESOURCES - PINELAKE</t>
  </si>
  <si>
    <t>WESTERN NORTH CAROLINA BAPTIST HOME</t>
  </si>
  <si>
    <t>CLAY COUNTY CARE CENTER</t>
  </si>
  <si>
    <t>CARVER LIVING CENTER</t>
  </si>
  <si>
    <t>WELLINGTON REHABILITATION AND HEALTHCARE</t>
  </si>
  <si>
    <t>ECKERD LIVING CENTER</t>
  </si>
  <si>
    <t>THE LAURELS OF SUMMIT RIDGE</t>
  </si>
  <si>
    <t>PEAK RESOURCES - BROOKSHIRE, INC</t>
  </si>
  <si>
    <t>ALEXANDRIA PLACE</t>
  </si>
  <si>
    <t>FORREST OAKES HEALTHCARE CENTER</t>
  </si>
  <si>
    <t>OAK FOREST HEALTH AND REHABILITATION</t>
  </si>
  <si>
    <t>GLENAIRE</t>
  </si>
  <si>
    <t>COLLEGE PINES HEALTH AND REHABILITATION</t>
  </si>
  <si>
    <t>EMERALD RIDGE REHAB AND CARE CENTER</t>
  </si>
  <si>
    <t>MAPLE GROVE HEALTH AND REHABILITATION CENTER</t>
  </si>
  <si>
    <t>UNIVERSAL HEALTH CARE/KING</t>
  </si>
  <si>
    <t>WESTWOOD HEALTH AND REHABILITATION</t>
  </si>
  <si>
    <t>BELAIRE HEALTH CARE CENTER</t>
  </si>
  <si>
    <t>TREYBURN REHABILITATION CENTER</t>
  </si>
  <si>
    <t>WILLOWBROOKE COURT SC CTR AT TRYON ESTATES</t>
  </si>
  <si>
    <t>GUILFORD HEALTH CARE CENTER</t>
  </si>
  <si>
    <t>THE OAKS-BREVARD</t>
  </si>
  <si>
    <t>LIFE CARE CENTER OF HENDERSONVILLE</t>
  </si>
  <si>
    <t>OAK GROVE HEALTH CARE CENTER</t>
  </si>
  <si>
    <t>BAYVIEW NURSING &amp; REHAB CENTER</t>
  </si>
  <si>
    <t>WILLOWBROOK REHABILITATION AND CARE CENTER</t>
  </si>
  <si>
    <t>LIBERTY COMMONS REHABILITATION CENTER</t>
  </si>
  <si>
    <t>MECKLENBURG HEALTH &amp; REHABILITATION</t>
  </si>
  <si>
    <t>SOUTHWOOD NURSING AND RETIREMENT</t>
  </si>
  <si>
    <t>WILORA LAKE HEALTHCARE CENTER</t>
  </si>
  <si>
    <t>TSALI CARE CENTER</t>
  </si>
  <si>
    <t>THE OAKS AT SWEETEN CREEK</t>
  </si>
  <si>
    <t>HARNETT WOODS NURSING AND REHABILITATION CENTER</t>
  </si>
  <si>
    <t>SALEMTOWNE</t>
  </si>
  <si>
    <t>WOODLANDS NURSING &amp; REHABILITATION CENTER</t>
  </si>
  <si>
    <t>SHAIRE NURSING CENTER</t>
  </si>
  <si>
    <t>CHERRY POINT BAY NURSING AND REHABILITATION CENTER</t>
  </si>
  <si>
    <t>SATURN NURSING AND REHABILITATION CENTER</t>
  </si>
  <si>
    <t>AYDEN COURT NURSING AND REHABILITATION CENTER</t>
  </si>
  <si>
    <t>CROATAN RIDGE NURSING AND REHABILITATION CENTER</t>
  </si>
  <si>
    <t>NC STATE VETERANS HOME - FAYETTEVILLE</t>
  </si>
  <si>
    <t>HENDERSONVILLE HEALTH AND REHABILITATION</t>
  </si>
  <si>
    <t>PEAK RESOURCES -  GASTONIA</t>
  </si>
  <si>
    <t>THE STEWART HEALTH CENTER</t>
  </si>
  <si>
    <t>LIBERTY COMMONS NURSING &amp; REHAB ALAMANCE</t>
  </si>
  <si>
    <t>LITCHFORD FALLS HEALTHCARE</t>
  </si>
  <si>
    <t>WINDSOR POINT CONTINUING CARE</t>
  </si>
  <si>
    <t>CROASDAILE VILLAGE</t>
  </si>
  <si>
    <t>LAKE PARK NURSING AND REHABILITATION CENTER</t>
  </si>
  <si>
    <t>LIBERTY COMMONS NSG &amp; REHAB  CTR OF ROWAN COUNTY</t>
  </si>
  <si>
    <t>CAROLINA REHAB CENTER OF CUMBERLAND</t>
  </si>
  <si>
    <t>AUTUMN CARE OF MYRTLE GROVE</t>
  </si>
  <si>
    <t>UNC REX REHAB &amp; NURSING CARE CENTER OF APEX</t>
  </si>
  <si>
    <t>ACCORDIUS HEALTH AT ABERDEEN</t>
  </si>
  <si>
    <t>PRODIGY TRANSITIONAL REHAB</t>
  </si>
  <si>
    <t>AUTUMN CARE OF STATESVILLE</t>
  </si>
  <si>
    <t>CYPRESS GLEN RETIREMENT COMMUNITY</t>
  </si>
  <si>
    <t>TOWER NURSING AND REHABILITATION CENTER</t>
  </si>
  <si>
    <t>AUTUMN CARE OF NASH</t>
  </si>
  <si>
    <t>PRUITTHEALTH-TOWN CENTER</t>
  </si>
  <si>
    <t>CONOVER NURSING AND REHABILITATION CENTER</t>
  </si>
  <si>
    <t>INN AT QUAIL HAVEN VILLAGE</t>
  </si>
  <si>
    <t>LIBERTY COMMONS NSG &amp; REHAB CTR OF JOHNSTON CTY</t>
  </si>
  <si>
    <t>PELICAN HEALTH THOMASVILLE</t>
  </si>
  <si>
    <t>UNIVERSAL HEALTH CARE/FLETCHER</t>
  </si>
  <si>
    <t>UNIVERSAL HEALTH CARE/RAMSEUR</t>
  </si>
  <si>
    <t>THE GARDENS OF TAYLOR GLEN RET COM</t>
  </si>
  <si>
    <t>CAROLINA REHAB CENTER OF BURKE</t>
  </si>
  <si>
    <t>RIVER LANDING AT SANDY RIDGE</t>
  </si>
  <si>
    <t>UNIVERSAL HEALTH CARE/NORTH RALEIGH</t>
  </si>
  <si>
    <t>PENN NURSING CENTER</t>
  </si>
  <si>
    <t>NC STATE VETERANS HOME - SALISBURY</t>
  </si>
  <si>
    <t>LIBERTY COMMONS NSG AND REHAB CTR OF LEE COUNTY</t>
  </si>
  <si>
    <t>SANFORD HEALTH &amp; REHABILITATION CO</t>
  </si>
  <si>
    <t>ADAMS FARM LIVING &amp; REHABILITATION</t>
  </si>
  <si>
    <t>PEAK RESOURCES-WILMINGTON, INC</t>
  </si>
  <si>
    <t>PRUITTHEALTH-RALEIGH</t>
  </si>
  <si>
    <t>OLDE KNOX COMMONS AT THE VILLAGES OF MECKLENBURG</t>
  </si>
  <si>
    <t>THE FOREST AT DUKE INC</t>
  </si>
  <si>
    <t>BERMUDA COMMONS NURSING AND REHABILITATION CENTER</t>
  </si>
  <si>
    <t>ASBURY HEALTH AND REHABILITATION CENTER</t>
  </si>
  <si>
    <t>TWIN LAKES COMMUNITY MEMORY CARE</t>
  </si>
  <si>
    <t>THE ROSEWOOD HEALTH CENTER</t>
  </si>
  <si>
    <t>CAMDEN HEALTH AND REHABILITATION</t>
  </si>
  <si>
    <t>ASHTON HEALTH AND REHABILITATION</t>
  </si>
  <si>
    <t>UNIVERSAL HEALTH CARE / BRUNSWICK</t>
  </si>
  <si>
    <t>WHITE OAK OF WAXHAW</t>
  </si>
  <si>
    <t>PRUITTHEALTH-CAROLINA POINT</t>
  </si>
  <si>
    <t>THE SHANNON GRAY REHABILITATION &amp; RECOVERY CENTER</t>
  </si>
  <si>
    <t>AUTUMN CARE OF FAYETTEVILLE</t>
  </si>
  <si>
    <t>TRINITY GROVE</t>
  </si>
  <si>
    <t>HILLCREST RALEIGH AT CRABTREE VALLEY</t>
  </si>
  <si>
    <t>DEERFIELD EPISCOPAL  RETIREMENT</t>
  </si>
  <si>
    <t>AZALEA HEALTH &amp; REHAB CENTER</t>
  </si>
  <si>
    <t>NC STATE VETERANS HOME-BLACK MOUNTAIN</t>
  </si>
  <si>
    <t>HOMESTEAD HILLS</t>
  </si>
  <si>
    <t>NC STATE VETERANS HOME-KINSTON</t>
  </si>
  <si>
    <t>UNIVERSAL HEALTH CARE/FUQUAY-VARINA</t>
  </si>
  <si>
    <t>CLEAR CREEK NURSING &amp; REHABILITATION CENTER</t>
  </si>
  <si>
    <t>PAVILION HEALTH CENTER AT BRIGHTMORE</t>
  </si>
  <si>
    <t>SHARON TOWERS</t>
  </si>
  <si>
    <t>TRINITY ELMS</t>
  </si>
  <si>
    <t>PRUITTHEALTH-UNION POINTE</t>
  </si>
  <si>
    <t>AUTUMN CARE OF CORNELIUS</t>
  </si>
  <si>
    <t>DAVIS HEALTH &amp; WELLNESS CTR AT CAMBRIDGE VILLAG</t>
  </si>
  <si>
    <t>SPRINGBROOK NURSING &amp; REHABILITATION  CENTER</t>
  </si>
  <si>
    <t>HUNTERSVILLE HEALTH &amp; REHAB CENTER</t>
  </si>
  <si>
    <t>BRADLEY CREEK HEALTH CENTER</t>
  </si>
  <si>
    <t>THE CARDINAL AT NORTH HILLS</t>
  </si>
  <si>
    <t>ARBOR ACRES UNITED METHODIST RETIREMENT COMMUNITY</t>
  </si>
  <si>
    <t>BELLAROSE NURSING AND REHAB</t>
  </si>
  <si>
    <t>BRUNSWICK HEALTH &amp; REHAB CENTER</t>
  </si>
  <si>
    <t>PARKVIEW HEALTH &amp; REHAB CENTER</t>
  </si>
  <si>
    <t>SWIFT CREEK HEALTH CENTER</t>
  </si>
  <si>
    <t>MARION</t>
  </si>
  <si>
    <t>OXFORD</t>
  </si>
  <si>
    <t>JACKSON</t>
  </si>
  <si>
    <t>GREENVILLE</t>
  </si>
  <si>
    <t>MADISON</t>
  </si>
  <si>
    <t>THOMASVILLE</t>
  </si>
  <si>
    <t>JACKSONVILLE</t>
  </si>
  <si>
    <t>GREENSBORO</t>
  </si>
  <si>
    <t>BENSON</t>
  </si>
  <si>
    <t>FAYETTEVILLE</t>
  </si>
  <si>
    <t>NASHVILLE</t>
  </si>
  <si>
    <t>NEWPORT</t>
  </si>
  <si>
    <t>MARSHALL</t>
  </si>
  <si>
    <t>HARRISBURG</t>
  </si>
  <si>
    <t>CLINTON</t>
  </si>
  <si>
    <t>CONCORD</t>
  </si>
  <si>
    <t>WINDSOR</t>
  </si>
  <si>
    <t>BURLINGTON</t>
  </si>
  <si>
    <t>DANBURY</t>
  </si>
  <si>
    <t>SOUTHPORT</t>
  </si>
  <si>
    <t>SALISBURY</t>
  </si>
  <si>
    <t>PLYMOUTH</t>
  </si>
  <si>
    <t>DURHAM</t>
  </si>
  <si>
    <t>WILMINGTON</t>
  </si>
  <si>
    <t>WASHINGTON</t>
  </si>
  <si>
    <t>SANFORD</t>
  </si>
  <si>
    <t>TRINITY</t>
  </si>
  <si>
    <t>MONROE</t>
  </si>
  <si>
    <t>COLUMBUS</t>
  </si>
  <si>
    <t>WARRENTON</t>
  </si>
  <si>
    <t>SPARTA</t>
  </si>
  <si>
    <t>CANTON</t>
  </si>
  <si>
    <t>REIDSVILLE</t>
  </si>
  <si>
    <t>FRANKLIN</t>
  </si>
  <si>
    <t>CLAYTON</t>
  </si>
  <si>
    <t>NEWTON</t>
  </si>
  <si>
    <t>WARSAW</t>
  </si>
  <si>
    <t>MOORESVILLE</t>
  </si>
  <si>
    <t>SPENCER</t>
  </si>
  <si>
    <t>FOREST CITY</t>
  </si>
  <si>
    <t>JEFFERSON</t>
  </si>
  <si>
    <t>CHEROKEE</t>
  </si>
  <si>
    <t>GARNER</t>
  </si>
  <si>
    <t>BOONE</t>
  </si>
  <si>
    <t>WILSON</t>
  </si>
  <si>
    <t>LOUISBURG</t>
  </si>
  <si>
    <t>LEXINGTON</t>
  </si>
  <si>
    <t>ELIZABETHTOWN</t>
  </si>
  <si>
    <t>HENDERSON</t>
  </si>
  <si>
    <t>PINEVILLE</t>
  </si>
  <si>
    <t>JAMESTOWN</t>
  </si>
  <si>
    <t>TAYLORSVILLE</t>
  </si>
  <si>
    <t>PEMBROKE</t>
  </si>
  <si>
    <t>MARS HILL</t>
  </si>
  <si>
    <t>DENTON</t>
  </si>
  <si>
    <t>SNOW HILL</t>
  </si>
  <si>
    <t>MOUNT AIRY</t>
  </si>
  <si>
    <t>BURNSVILLE</t>
  </si>
  <si>
    <t>GRANITE FALLS</t>
  </si>
  <si>
    <t>ABERDEEN</t>
  </si>
  <si>
    <t>CARTHAGE</t>
  </si>
  <si>
    <t>SHELBY</t>
  </si>
  <si>
    <t>RALEIGH</t>
  </si>
  <si>
    <t>WAYNESVILLE</t>
  </si>
  <si>
    <t>ADVANCE</t>
  </si>
  <si>
    <t>MATTHEWS</t>
  </si>
  <si>
    <t>LUMBERTON</t>
  </si>
  <si>
    <t>HILLSBOROUGH</t>
  </si>
  <si>
    <t>EDEN</t>
  </si>
  <si>
    <t>BISCOE</t>
  </si>
  <si>
    <t>WINSTON-SALEM</t>
  </si>
  <si>
    <t>ROXBORO</t>
  </si>
  <si>
    <t>CHARLOTTE</t>
  </si>
  <si>
    <t>ASHEVILLE</t>
  </si>
  <si>
    <t>ASHEBORO</t>
  </si>
  <si>
    <t>PLEASANT GARDEN</t>
  </si>
  <si>
    <t>ELIZABETH CITY</t>
  </si>
  <si>
    <t>KERNERSVILLE</t>
  </si>
  <si>
    <t>PINEHURST</t>
  </si>
  <si>
    <t>BLOWING ROCK</t>
  </si>
  <si>
    <t>BLACK MOUNTAIN</t>
  </si>
  <si>
    <t>WADESBORO</t>
  </si>
  <si>
    <t>HICKORY</t>
  </si>
  <si>
    <t>RUTHERFORDTON</t>
  </si>
  <si>
    <t>WALNUT COVE</t>
  </si>
  <si>
    <t>HIGH POINT</t>
  </si>
  <si>
    <t>ELKIN</t>
  </si>
  <si>
    <t>HUNTERSVILLE</t>
  </si>
  <si>
    <t>MAGGIE VALLEY</t>
  </si>
  <si>
    <t>ZEBULON</t>
  </si>
  <si>
    <t>ALBEMARLE</t>
  </si>
  <si>
    <t>GOLDSBORO</t>
  </si>
  <si>
    <t>HENDERSONVILLE</t>
  </si>
  <si>
    <t>MOUNT OLIVE</t>
  </si>
  <si>
    <t>TRYON</t>
  </si>
  <si>
    <t>STATESVILLE</t>
  </si>
  <si>
    <t>MOCKSVILLE</t>
  </si>
  <si>
    <t>CLEMMONS</t>
  </si>
  <si>
    <t>WILKESBORO</t>
  </si>
  <si>
    <t>ROCKY MOUNT</t>
  </si>
  <si>
    <t>LENOIR</t>
  </si>
  <si>
    <t>SILER CITY</t>
  </si>
  <si>
    <t>WILLIAMSTON</t>
  </si>
  <si>
    <t>KENANSVILLE</t>
  </si>
  <si>
    <t>KINGS MOUNTAIN</t>
  </si>
  <si>
    <t>KINSTON</t>
  </si>
  <si>
    <t>LINCOLNTON</t>
  </si>
  <si>
    <t>GASTONIA</t>
  </si>
  <si>
    <t>EDENTON</t>
  </si>
  <si>
    <t>YADKINVILLE</t>
  </si>
  <si>
    <t>MOREHEAD CITY</t>
  </si>
  <si>
    <t>LILLINGTON</t>
  </si>
  <si>
    <t>SMITHFIELD</t>
  </si>
  <si>
    <t>SEALEVEL</t>
  </si>
  <si>
    <t>LAKE WACCAMAW</t>
  </si>
  <si>
    <t>MORGANTON</t>
  </si>
  <si>
    <t>MURPHY</t>
  </si>
  <si>
    <t>BRYSON CITY</t>
  </si>
  <si>
    <t>TARBORO</t>
  </si>
  <si>
    <t>CHAPEL HILL</t>
  </si>
  <si>
    <t>BANNER ELK</t>
  </si>
  <si>
    <t>WHITEVILLE</t>
  </si>
  <si>
    <t>BREVARD</t>
  </si>
  <si>
    <t>NEW BERN</t>
  </si>
  <si>
    <t>EASTOVER</t>
  </si>
  <si>
    <t>WEAVERVILLE</t>
  </si>
  <si>
    <t>NAGS HEAD</t>
  </si>
  <si>
    <t>NEBO</t>
  </si>
  <si>
    <t>BURGAW</t>
  </si>
  <si>
    <t>MILLS RIVER</t>
  </si>
  <si>
    <t>CHERRYVILLE</t>
  </si>
  <si>
    <t>KANNAPOLIS</t>
  </si>
  <si>
    <t>HERTFORD</t>
  </si>
  <si>
    <t>STANLEY</t>
  </si>
  <si>
    <t>YANCEYVILLE</t>
  </si>
  <si>
    <t>MARSHVILLE</t>
  </si>
  <si>
    <t>SPRUCE PINE</t>
  </si>
  <si>
    <t>RAEFORD</t>
  </si>
  <si>
    <t>WINSTON SALEM</t>
  </si>
  <si>
    <t>BARCO</t>
  </si>
  <si>
    <t>GRANTSBORO</t>
  </si>
  <si>
    <t>HAMLET</t>
  </si>
  <si>
    <t>SHALLOTTE</t>
  </si>
  <si>
    <t>LAURINBURG</t>
  </si>
  <si>
    <t>SYLVA</t>
  </si>
  <si>
    <t>WELDON</t>
  </si>
  <si>
    <t>WALLACE</t>
  </si>
  <si>
    <t>DUNN</t>
  </si>
  <si>
    <t>ROANOKE RAPIDS</t>
  </si>
  <si>
    <t>GRAHAM</t>
  </si>
  <si>
    <t>HAMPSTEAD</t>
  </si>
  <si>
    <t>SALUDA</t>
  </si>
  <si>
    <t>ROBBINSVILLE</t>
  </si>
  <si>
    <t>RICH SQUARE</t>
  </si>
  <si>
    <t>AHOSKIE</t>
  </si>
  <si>
    <t>MEBANE</t>
  </si>
  <si>
    <t>FALCON</t>
  </si>
  <si>
    <t>SCOTLAND NECK</t>
  </si>
  <si>
    <t>ROCKINGHAM</t>
  </si>
  <si>
    <t>KING</t>
  </si>
  <si>
    <t>FARMVILLE</t>
  </si>
  <si>
    <t>NORTH WILKESBORO</t>
  </si>
  <si>
    <t>STOKESDALE</t>
  </si>
  <si>
    <t>CANDLER</t>
  </si>
  <si>
    <t>POLLOCKSVILLE</t>
  </si>
  <si>
    <t>CARY</t>
  </si>
  <si>
    <t>GATESVILLE</t>
  </si>
  <si>
    <t>BERMUDA RUN</t>
  </si>
  <si>
    <t>WAKE FOREST</t>
  </si>
  <si>
    <t>SWANNANOA</t>
  </si>
  <si>
    <t>PITTSBORO</t>
  </si>
  <si>
    <t>BOSTIC</t>
  </si>
  <si>
    <t>ANDREWS</t>
  </si>
  <si>
    <t>HAYESVILLE</t>
  </si>
  <si>
    <t>KNIGHTDALE</t>
  </si>
  <si>
    <t>HIGHLANDS</t>
  </si>
  <si>
    <t>CONNELLY SPG</t>
  </si>
  <si>
    <t>ARCHDALE</t>
  </si>
  <si>
    <t>ARDEN</t>
  </si>
  <si>
    <t>HAVELOCK</t>
  </si>
  <si>
    <t>AYDEN</t>
  </si>
  <si>
    <t>FLAT ROCK</t>
  </si>
  <si>
    <t>FUQUAY VARINA</t>
  </si>
  <si>
    <t>INDIAN TRAIL</t>
  </si>
  <si>
    <t>APEX</t>
  </si>
  <si>
    <t>CONOVER</t>
  </si>
  <si>
    <t>FLETCHER</t>
  </si>
  <si>
    <t>RAMSEUR</t>
  </si>
  <si>
    <t>COLFAX</t>
  </si>
  <si>
    <t>MCLEANSVILLE</t>
  </si>
  <si>
    <t>BOLIVIA</t>
  </si>
  <si>
    <t>WAXHAW</t>
  </si>
  <si>
    <t>MINT HILL</t>
  </si>
  <si>
    <t>CORNELIUS</t>
  </si>
  <si>
    <t>ASH</t>
  </si>
  <si>
    <t>Montgomery</t>
  </si>
  <si>
    <t>Franklin</t>
  </si>
  <si>
    <t>Madison</t>
  </si>
  <si>
    <t>Macon</t>
  </si>
  <si>
    <t>Washington</t>
  </si>
  <si>
    <t>Clay</t>
  </si>
  <si>
    <t>Randolph</t>
  </si>
  <si>
    <t>Jackson</t>
  </si>
  <si>
    <t>Lee</t>
  </si>
  <si>
    <t>Cherokee</t>
  </si>
  <si>
    <t>Graham</t>
  </si>
  <si>
    <t>Greene</t>
  </si>
  <si>
    <t>Union</t>
  </si>
  <si>
    <t>Lincoln</t>
  </si>
  <si>
    <t>Polk</t>
  </si>
  <si>
    <t>Cleveland</t>
  </si>
  <si>
    <t>Orange</t>
  </si>
  <si>
    <t>Martin</t>
  </si>
  <si>
    <t>Richmond</t>
  </si>
  <si>
    <t>Chatham</t>
  </si>
  <si>
    <t>Mitchell</t>
  </si>
  <si>
    <t>Warren</t>
  </si>
  <si>
    <t>Wilkes</t>
  </si>
  <si>
    <t>Burke</t>
  </si>
  <si>
    <t>Wayne</t>
  </si>
  <si>
    <t>Forsyth</t>
  </si>
  <si>
    <t>Jones</t>
  </si>
  <si>
    <t>Cumberland</t>
  </si>
  <si>
    <t>Henderson</t>
  </si>
  <si>
    <t>Wilson</t>
  </si>
  <si>
    <t>Rowan</t>
  </si>
  <si>
    <t>Caldwell</t>
  </si>
  <si>
    <t>Scotland</t>
  </si>
  <si>
    <t>Rockingham</t>
  </si>
  <si>
    <t>Durham</t>
  </si>
  <si>
    <t>New Hanover</t>
  </si>
  <si>
    <t>Person</t>
  </si>
  <si>
    <t>Guilford</t>
  </si>
  <si>
    <t>Mecklenburg</t>
  </si>
  <si>
    <t>Wake</t>
  </si>
  <si>
    <t>Buncombe</t>
  </si>
  <si>
    <t>Davidson</t>
  </si>
  <si>
    <t>Pasquotank</t>
  </si>
  <si>
    <t>Moore</t>
  </si>
  <si>
    <t>Watauga</t>
  </si>
  <si>
    <t>Anson</t>
  </si>
  <si>
    <t>Robeson</t>
  </si>
  <si>
    <t>Onslow</t>
  </si>
  <si>
    <t>Catawba</t>
  </si>
  <si>
    <t>Rutherford</t>
  </si>
  <si>
    <t>Stokes</t>
  </si>
  <si>
    <t>Alamance</t>
  </si>
  <si>
    <t>Surry</t>
  </si>
  <si>
    <t>Haywood</t>
  </si>
  <si>
    <t>Stanly</t>
  </si>
  <si>
    <t>Iredell</t>
  </si>
  <si>
    <t>Davie</t>
  </si>
  <si>
    <t>Cabarrus</t>
  </si>
  <si>
    <t>Edgecombe</t>
  </si>
  <si>
    <t>Duplin</t>
  </si>
  <si>
    <t>Lenoir</t>
  </si>
  <si>
    <t>Gaston</t>
  </si>
  <si>
    <t>Chowan</t>
  </si>
  <si>
    <t>Mc Dowell</t>
  </si>
  <si>
    <t>Yadkin</t>
  </si>
  <si>
    <t>Pitt</t>
  </si>
  <si>
    <t>Carteret</t>
  </si>
  <si>
    <t>Harnett</t>
  </si>
  <si>
    <t>Johnston</t>
  </si>
  <si>
    <t>Columbus</t>
  </si>
  <si>
    <t>Swain</t>
  </si>
  <si>
    <t>Avery</t>
  </si>
  <si>
    <t>Transylvania</t>
  </si>
  <si>
    <t>Bladen</t>
  </si>
  <si>
    <t>Craven</t>
  </si>
  <si>
    <t>Beaufort</t>
  </si>
  <si>
    <t>Sampson</t>
  </si>
  <si>
    <t>Dare</t>
  </si>
  <si>
    <t>Pender</t>
  </si>
  <si>
    <t>Alexander</t>
  </si>
  <si>
    <t>Nash</t>
  </si>
  <si>
    <t>Alleghany</t>
  </si>
  <si>
    <t>Perquimans</t>
  </si>
  <si>
    <t>Caswell</t>
  </si>
  <si>
    <t>Hoke</t>
  </si>
  <si>
    <t>Currituck</t>
  </si>
  <si>
    <t>Granville</t>
  </si>
  <si>
    <t>Pamlico</t>
  </si>
  <si>
    <t>Brunswick</t>
  </si>
  <si>
    <t>Ashe</t>
  </si>
  <si>
    <t>Yancey</t>
  </si>
  <si>
    <t>Halifax</t>
  </si>
  <si>
    <t>Northampton</t>
  </si>
  <si>
    <t>Vance</t>
  </si>
  <si>
    <t>Bertie</t>
  </si>
  <si>
    <t>Hertford</t>
  </si>
  <si>
    <t>Gates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</si>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</sst>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410" totalsRowShown="0" headerRowDxfId="125">
  <autoFilter ref="A1:AG410"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410" totalsRowShown="0" headerRowDxfId="96">
  <autoFilter ref="A1:AK410" xr:uid="{F6C3CB19-CE12-4B14-8BE9-BE2DA56924F3}"/>
  <sortState xmlns:xlrd2="http://schemas.microsoft.com/office/spreadsheetml/2017/richdata2" ref="A2:AK410">
    <sortCondition ref="A1:A410"/>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410" totalsRowShown="0" headerRowDxfId="63">
  <autoFilter ref="A1:AI410" xr:uid="{0BC5ADF1-15D4-4F74-902E-CBC634AC45F1}"/>
  <sortState xmlns:xlrd2="http://schemas.microsoft.com/office/spreadsheetml/2017/richdata2" ref="A2:AI410">
    <sortCondition ref="A1:A410"/>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422"/>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1163</v>
      </c>
      <c r="B1" s="1" t="s">
        <v>1230</v>
      </c>
      <c r="C1" s="1" t="s">
        <v>1166</v>
      </c>
      <c r="D1" s="1" t="s">
        <v>1165</v>
      </c>
      <c r="E1" s="1" t="s">
        <v>1167</v>
      </c>
      <c r="F1" s="1" t="s">
        <v>1171</v>
      </c>
      <c r="G1" s="1" t="s">
        <v>1174</v>
      </c>
      <c r="H1" s="1" t="s">
        <v>1173</v>
      </c>
      <c r="I1" s="1" t="s">
        <v>1231</v>
      </c>
      <c r="J1" s="1" t="s">
        <v>1210</v>
      </c>
      <c r="K1" s="1" t="s">
        <v>1212</v>
      </c>
      <c r="L1" s="1" t="s">
        <v>1211</v>
      </c>
      <c r="M1" s="1" t="s">
        <v>1213</v>
      </c>
      <c r="N1" s="1" t="s">
        <v>1214</v>
      </c>
      <c r="O1" s="1" t="s">
        <v>1215</v>
      </c>
      <c r="P1" s="1" t="s">
        <v>1220</v>
      </c>
      <c r="Q1" s="1" t="s">
        <v>1221</v>
      </c>
      <c r="R1" s="1" t="s">
        <v>1216</v>
      </c>
      <c r="S1" s="1" t="s">
        <v>1232</v>
      </c>
      <c r="T1" s="1" t="s">
        <v>1217</v>
      </c>
      <c r="U1" s="1" t="s">
        <v>1218</v>
      </c>
      <c r="V1" s="1" t="s">
        <v>1219</v>
      </c>
      <c r="W1" s="1" t="s">
        <v>1233</v>
      </c>
      <c r="X1" s="1" t="s">
        <v>1223</v>
      </c>
      <c r="Y1" s="1" t="s">
        <v>1222</v>
      </c>
      <c r="Z1" s="1" t="s">
        <v>1224</v>
      </c>
      <c r="AA1" s="1" t="s">
        <v>1234</v>
      </c>
      <c r="AB1" s="1" t="s">
        <v>1225</v>
      </c>
      <c r="AC1" s="1" t="s">
        <v>1226</v>
      </c>
      <c r="AD1" s="1" t="s">
        <v>1227</v>
      </c>
      <c r="AE1" s="1" t="s">
        <v>1228</v>
      </c>
      <c r="AF1" s="1" t="s">
        <v>1164</v>
      </c>
      <c r="AG1" s="38" t="s">
        <v>1175</v>
      </c>
    </row>
    <row r="2" spans="1:34" x14ac:dyDescent="0.25">
      <c r="A2" t="s">
        <v>1139</v>
      </c>
      <c r="B2" t="s">
        <v>632</v>
      </c>
      <c r="C2" t="s">
        <v>866</v>
      </c>
      <c r="D2" t="s">
        <v>1056</v>
      </c>
      <c r="E2" s="31">
        <v>60.141304347826086</v>
      </c>
      <c r="F2" s="31">
        <v>3.3611078980661491</v>
      </c>
      <c r="G2" s="31">
        <v>3.0552069401771194</v>
      </c>
      <c r="H2" s="31">
        <v>0.48591903126694386</v>
      </c>
      <c r="I2" s="31">
        <v>0.19300921742273636</v>
      </c>
      <c r="J2" s="31">
        <v>202.14141304347828</v>
      </c>
      <c r="K2" s="31">
        <v>183.74413043478262</v>
      </c>
      <c r="L2" s="31">
        <v>29.223804347826089</v>
      </c>
      <c r="M2" s="31">
        <v>11.607826086956525</v>
      </c>
      <c r="N2" s="31">
        <v>13.094239130434783</v>
      </c>
      <c r="O2" s="31">
        <v>4.5217391304347823</v>
      </c>
      <c r="P2" s="31">
        <v>59.510217391304352</v>
      </c>
      <c r="Q2" s="31">
        <v>58.728913043478265</v>
      </c>
      <c r="R2" s="31">
        <v>0.78130434782608704</v>
      </c>
      <c r="S2" s="31">
        <v>113.40739130434783</v>
      </c>
      <c r="T2" s="31">
        <v>110.16032608695652</v>
      </c>
      <c r="U2" s="31">
        <v>0</v>
      </c>
      <c r="V2" s="31">
        <v>3.247065217391305</v>
      </c>
      <c r="W2" s="31">
        <v>82.354456521739138</v>
      </c>
      <c r="X2" s="31">
        <v>8.483478260869564</v>
      </c>
      <c r="Y2" s="31">
        <v>0</v>
      </c>
      <c r="Z2" s="31">
        <v>0</v>
      </c>
      <c r="AA2" s="31">
        <v>25.412065217391302</v>
      </c>
      <c r="AB2" s="31">
        <v>0</v>
      </c>
      <c r="AC2" s="31">
        <v>48.458913043478276</v>
      </c>
      <c r="AD2" s="31">
        <v>0</v>
      </c>
      <c r="AE2" s="31">
        <v>0</v>
      </c>
      <c r="AF2" t="s">
        <v>221</v>
      </c>
      <c r="AG2" s="32">
        <v>4</v>
      </c>
      <c r="AH2"/>
    </row>
    <row r="3" spans="1:34" x14ac:dyDescent="0.25">
      <c r="A3" t="s">
        <v>1139</v>
      </c>
      <c r="B3" t="s">
        <v>495</v>
      </c>
      <c r="C3" t="s">
        <v>855</v>
      </c>
      <c r="D3" t="s">
        <v>1063</v>
      </c>
      <c r="E3" s="31">
        <v>140.96739130434781</v>
      </c>
      <c r="F3" s="31">
        <v>3.6661577608142499</v>
      </c>
      <c r="G3" s="31">
        <v>3.455848561955432</v>
      </c>
      <c r="H3" s="31">
        <v>0.85661423394247826</v>
      </c>
      <c r="I3" s="31">
        <v>0.64630503508366111</v>
      </c>
      <c r="J3" s="31">
        <v>516.80869565217392</v>
      </c>
      <c r="K3" s="31">
        <v>487.16195652173906</v>
      </c>
      <c r="L3" s="31">
        <v>120.75467391304348</v>
      </c>
      <c r="M3" s="31">
        <v>91.107934782608694</v>
      </c>
      <c r="N3" s="31">
        <v>24.125</v>
      </c>
      <c r="O3" s="31">
        <v>5.5217391304347823</v>
      </c>
      <c r="P3" s="31">
        <v>82.837608695652165</v>
      </c>
      <c r="Q3" s="31">
        <v>82.837608695652165</v>
      </c>
      <c r="R3" s="31">
        <v>0</v>
      </c>
      <c r="S3" s="31">
        <v>313.21641304347821</v>
      </c>
      <c r="T3" s="31">
        <v>269.01891304347822</v>
      </c>
      <c r="U3" s="31">
        <v>0</v>
      </c>
      <c r="V3" s="31">
        <v>44.197499999999998</v>
      </c>
      <c r="W3" s="31">
        <v>0</v>
      </c>
      <c r="X3" s="31">
        <v>0</v>
      </c>
      <c r="Y3" s="31">
        <v>0</v>
      </c>
      <c r="Z3" s="31">
        <v>0</v>
      </c>
      <c r="AA3" s="31">
        <v>0</v>
      </c>
      <c r="AB3" s="31">
        <v>0</v>
      </c>
      <c r="AC3" s="31">
        <v>0</v>
      </c>
      <c r="AD3" s="31">
        <v>0</v>
      </c>
      <c r="AE3" s="31">
        <v>0</v>
      </c>
      <c r="AF3" t="s">
        <v>83</v>
      </c>
      <c r="AG3" s="32">
        <v>4</v>
      </c>
      <c r="AH3"/>
    </row>
    <row r="4" spans="1:34" x14ac:dyDescent="0.25">
      <c r="A4" t="s">
        <v>1139</v>
      </c>
      <c r="B4" t="s">
        <v>688</v>
      </c>
      <c r="C4" t="s">
        <v>986</v>
      </c>
      <c r="D4" t="s">
        <v>1111</v>
      </c>
      <c r="E4" s="31">
        <v>43.826086956521742</v>
      </c>
      <c r="F4" s="31">
        <v>3.3910590277777772</v>
      </c>
      <c r="G4" s="31">
        <v>3.1517609126984123</v>
      </c>
      <c r="H4" s="31">
        <v>0.34680307539682537</v>
      </c>
      <c r="I4" s="31">
        <v>0.1075049603174603</v>
      </c>
      <c r="J4" s="31">
        <v>148.61684782608694</v>
      </c>
      <c r="K4" s="31">
        <v>138.12934782608696</v>
      </c>
      <c r="L4" s="31">
        <v>15.199021739130433</v>
      </c>
      <c r="M4" s="31">
        <v>4.7115217391304345</v>
      </c>
      <c r="N4" s="31">
        <v>5.3871739130434779</v>
      </c>
      <c r="O4" s="31">
        <v>5.1003260869565219</v>
      </c>
      <c r="P4" s="31">
        <v>40.206739130434798</v>
      </c>
      <c r="Q4" s="31">
        <v>40.206739130434798</v>
      </c>
      <c r="R4" s="31">
        <v>0</v>
      </c>
      <c r="S4" s="31">
        <v>93.211086956521726</v>
      </c>
      <c r="T4" s="31">
        <v>78.655217391304333</v>
      </c>
      <c r="U4" s="31">
        <v>0</v>
      </c>
      <c r="V4" s="31">
        <v>14.555869565217392</v>
      </c>
      <c r="W4" s="31">
        <v>62.420978260869575</v>
      </c>
      <c r="X4" s="31">
        <v>3.9288043478260879</v>
      </c>
      <c r="Y4" s="31">
        <v>0</v>
      </c>
      <c r="Z4" s="31">
        <v>0</v>
      </c>
      <c r="AA4" s="31">
        <v>8.4617391304347809</v>
      </c>
      <c r="AB4" s="31">
        <v>0</v>
      </c>
      <c r="AC4" s="31">
        <v>50.030434782608708</v>
      </c>
      <c r="AD4" s="31">
        <v>0</v>
      </c>
      <c r="AE4" s="31">
        <v>0</v>
      </c>
      <c r="AF4" t="s">
        <v>277</v>
      </c>
      <c r="AG4" s="32">
        <v>4</v>
      </c>
      <c r="AH4"/>
    </row>
    <row r="5" spans="1:34" x14ac:dyDescent="0.25">
      <c r="A5" t="s">
        <v>1139</v>
      </c>
      <c r="B5" t="s">
        <v>759</v>
      </c>
      <c r="C5" t="s">
        <v>879</v>
      </c>
      <c r="D5" t="s">
        <v>1058</v>
      </c>
      <c r="E5" s="31">
        <v>64.347826086956516</v>
      </c>
      <c r="F5" s="31">
        <v>3.6790574324324332</v>
      </c>
      <c r="G5" s="31">
        <v>3.2883817567567575</v>
      </c>
      <c r="H5" s="31">
        <v>0.28509797297297301</v>
      </c>
      <c r="I5" s="31">
        <v>8.7155405405405423E-2</v>
      </c>
      <c r="J5" s="31">
        <v>236.739347826087</v>
      </c>
      <c r="K5" s="31">
        <v>211.60021739130437</v>
      </c>
      <c r="L5" s="31">
        <v>18.345434782608695</v>
      </c>
      <c r="M5" s="31">
        <v>5.6082608695652176</v>
      </c>
      <c r="N5" s="31">
        <v>5.9130434782608692</v>
      </c>
      <c r="O5" s="31">
        <v>6.8241304347826093</v>
      </c>
      <c r="P5" s="31">
        <v>70.952934782608708</v>
      </c>
      <c r="Q5" s="31">
        <v>58.550978260869577</v>
      </c>
      <c r="R5" s="31">
        <v>12.401956521739134</v>
      </c>
      <c r="S5" s="31">
        <v>147.44097826086957</v>
      </c>
      <c r="T5" s="31">
        <v>147.44097826086957</v>
      </c>
      <c r="U5" s="31">
        <v>0</v>
      </c>
      <c r="V5" s="31">
        <v>0</v>
      </c>
      <c r="W5" s="31">
        <v>42.985217391304353</v>
      </c>
      <c r="X5" s="31">
        <v>0</v>
      </c>
      <c r="Y5" s="31">
        <v>0</v>
      </c>
      <c r="Z5" s="31">
        <v>0</v>
      </c>
      <c r="AA5" s="31">
        <v>2.1210869565217392</v>
      </c>
      <c r="AB5" s="31">
        <v>0</v>
      </c>
      <c r="AC5" s="31">
        <v>40.864130434782616</v>
      </c>
      <c r="AD5" s="31">
        <v>0</v>
      </c>
      <c r="AE5" s="31">
        <v>0</v>
      </c>
      <c r="AF5" t="s">
        <v>348</v>
      </c>
      <c r="AG5" s="32">
        <v>4</v>
      </c>
      <c r="AH5"/>
    </row>
    <row r="6" spans="1:34" x14ac:dyDescent="0.25">
      <c r="A6" t="s">
        <v>1139</v>
      </c>
      <c r="B6" t="s">
        <v>420</v>
      </c>
      <c r="C6" t="s">
        <v>893</v>
      </c>
      <c r="D6" t="s">
        <v>1055</v>
      </c>
      <c r="E6" s="31">
        <v>57.282608695652172</v>
      </c>
      <c r="F6" s="31">
        <v>3.2627077798861479</v>
      </c>
      <c r="G6" s="31">
        <v>3.0468557874762809</v>
      </c>
      <c r="H6" s="31">
        <v>0.41256925996204935</v>
      </c>
      <c r="I6" s="31">
        <v>0.29603605313092979</v>
      </c>
      <c r="J6" s="31">
        <v>186.89641304347825</v>
      </c>
      <c r="K6" s="31">
        <v>174.53184782608696</v>
      </c>
      <c r="L6" s="31">
        <v>23.63304347826087</v>
      </c>
      <c r="M6" s="31">
        <v>16.957717391304346</v>
      </c>
      <c r="N6" s="31">
        <v>1.1861956521739132</v>
      </c>
      <c r="O6" s="31">
        <v>5.4891304347826084</v>
      </c>
      <c r="P6" s="31">
        <v>43.139891304347834</v>
      </c>
      <c r="Q6" s="31">
        <v>37.450652173913049</v>
      </c>
      <c r="R6" s="31">
        <v>5.6892391304347827</v>
      </c>
      <c r="S6" s="31">
        <v>120.12347826086956</v>
      </c>
      <c r="T6" s="31">
        <v>99.600978260869553</v>
      </c>
      <c r="U6" s="31">
        <v>0</v>
      </c>
      <c r="V6" s="31">
        <v>20.522500000000008</v>
      </c>
      <c r="W6" s="31">
        <v>78.126739130434771</v>
      </c>
      <c r="X6" s="31">
        <v>11.193369565217392</v>
      </c>
      <c r="Y6" s="31">
        <v>0</v>
      </c>
      <c r="Z6" s="31">
        <v>0</v>
      </c>
      <c r="AA6" s="31">
        <v>13.020760869565219</v>
      </c>
      <c r="AB6" s="31">
        <v>0</v>
      </c>
      <c r="AC6" s="31">
        <v>41.651413043478257</v>
      </c>
      <c r="AD6" s="31">
        <v>0</v>
      </c>
      <c r="AE6" s="31">
        <v>12.261195652173912</v>
      </c>
      <c r="AF6" t="s">
        <v>8</v>
      </c>
      <c r="AG6" s="32">
        <v>4</v>
      </c>
      <c r="AH6"/>
    </row>
    <row r="7" spans="1:34" x14ac:dyDescent="0.25">
      <c r="A7" t="s">
        <v>1139</v>
      </c>
      <c r="B7" t="s">
        <v>535</v>
      </c>
      <c r="C7" t="s">
        <v>942</v>
      </c>
      <c r="D7" t="s">
        <v>1087</v>
      </c>
      <c r="E7" s="31">
        <v>58.043478260869563</v>
      </c>
      <c r="F7" s="31">
        <v>2.9738970037453187</v>
      </c>
      <c r="G7" s="31">
        <v>2.6964681647940076</v>
      </c>
      <c r="H7" s="31">
        <v>0.56782209737827727</v>
      </c>
      <c r="I7" s="31">
        <v>0.29509363295880159</v>
      </c>
      <c r="J7" s="31">
        <v>172.61532608695654</v>
      </c>
      <c r="K7" s="31">
        <v>156.51239130434783</v>
      </c>
      <c r="L7" s="31">
        <v>32.958369565217396</v>
      </c>
      <c r="M7" s="31">
        <v>17.128260869565221</v>
      </c>
      <c r="N7" s="31">
        <v>10.090978260869566</v>
      </c>
      <c r="O7" s="31">
        <v>5.7391304347826084</v>
      </c>
      <c r="P7" s="31">
        <v>28.030434782608683</v>
      </c>
      <c r="Q7" s="31">
        <v>27.757608695652163</v>
      </c>
      <c r="R7" s="31">
        <v>0.27282608695652177</v>
      </c>
      <c r="S7" s="31">
        <v>111.62652173913045</v>
      </c>
      <c r="T7" s="31">
        <v>94.271521739130449</v>
      </c>
      <c r="U7" s="31">
        <v>0</v>
      </c>
      <c r="V7" s="31">
        <v>17.355000000000004</v>
      </c>
      <c r="W7" s="31">
        <v>42.47304347826087</v>
      </c>
      <c r="X7" s="31">
        <v>6.3458695652173907</v>
      </c>
      <c r="Y7" s="31">
        <v>0</v>
      </c>
      <c r="Z7" s="31">
        <v>0</v>
      </c>
      <c r="AA7" s="31">
        <v>10.489021739130436</v>
      </c>
      <c r="AB7" s="31">
        <v>0</v>
      </c>
      <c r="AC7" s="31">
        <v>25.010434782608694</v>
      </c>
      <c r="AD7" s="31">
        <v>0</v>
      </c>
      <c r="AE7" s="31">
        <v>0.62771739130434778</v>
      </c>
      <c r="AF7" t="s">
        <v>124</v>
      </c>
      <c r="AG7" s="32">
        <v>4</v>
      </c>
      <c r="AH7"/>
    </row>
    <row r="8" spans="1:34" x14ac:dyDescent="0.25">
      <c r="A8" t="s">
        <v>1139</v>
      </c>
      <c r="B8" t="s">
        <v>564</v>
      </c>
      <c r="C8" t="s">
        <v>892</v>
      </c>
      <c r="D8" t="s">
        <v>1053</v>
      </c>
      <c r="E8" s="31">
        <v>68.195652173913047</v>
      </c>
      <c r="F8" s="31">
        <v>3.6594979279566457</v>
      </c>
      <c r="G8" s="31">
        <v>3.4453936882371687</v>
      </c>
      <c r="H8" s="31">
        <v>0.5617899266815426</v>
      </c>
      <c r="I8" s="31">
        <v>0.48655881415364977</v>
      </c>
      <c r="J8" s="31">
        <v>249.56184782608693</v>
      </c>
      <c r="K8" s="31">
        <v>234.96086956521737</v>
      </c>
      <c r="L8" s="31">
        <v>38.311630434782593</v>
      </c>
      <c r="M8" s="31">
        <v>33.181195652173898</v>
      </c>
      <c r="N8" s="31">
        <v>0</v>
      </c>
      <c r="O8" s="31">
        <v>5.1304347826086953</v>
      </c>
      <c r="P8" s="31">
        <v>67.071521739130432</v>
      </c>
      <c r="Q8" s="31">
        <v>57.600978260869553</v>
      </c>
      <c r="R8" s="31">
        <v>9.4705434782608737</v>
      </c>
      <c r="S8" s="31">
        <v>144.1786956521739</v>
      </c>
      <c r="T8" s="31">
        <v>108.91391304347825</v>
      </c>
      <c r="U8" s="31">
        <v>0</v>
      </c>
      <c r="V8" s="31">
        <v>35.264782608695654</v>
      </c>
      <c r="W8" s="31">
        <v>32.258043478260866</v>
      </c>
      <c r="X8" s="31">
        <v>0</v>
      </c>
      <c r="Y8" s="31">
        <v>0</v>
      </c>
      <c r="Z8" s="31">
        <v>0</v>
      </c>
      <c r="AA8" s="31">
        <v>20.217065217391305</v>
      </c>
      <c r="AB8" s="31">
        <v>0</v>
      </c>
      <c r="AC8" s="31">
        <v>12.040978260869563</v>
      </c>
      <c r="AD8" s="31">
        <v>0</v>
      </c>
      <c r="AE8" s="31">
        <v>0</v>
      </c>
      <c r="AF8" t="s">
        <v>153</v>
      </c>
      <c r="AG8" s="32">
        <v>4</v>
      </c>
      <c r="AH8"/>
    </row>
    <row r="9" spans="1:34" x14ac:dyDescent="0.25">
      <c r="A9" t="s">
        <v>1139</v>
      </c>
      <c r="B9" t="s">
        <v>474</v>
      </c>
      <c r="C9" t="s">
        <v>917</v>
      </c>
      <c r="D9" t="s">
        <v>1056</v>
      </c>
      <c r="E9" s="31">
        <v>75.456521739130437</v>
      </c>
      <c r="F9" s="31">
        <v>2.7230826851051568</v>
      </c>
      <c r="G9" s="31">
        <v>2.504443964275425</v>
      </c>
      <c r="H9" s="31">
        <v>0.29797896859694606</v>
      </c>
      <c r="I9" s="31">
        <v>7.9340247767214045E-2</v>
      </c>
      <c r="J9" s="31">
        <v>205.47434782608696</v>
      </c>
      <c r="K9" s="31">
        <v>188.97663043478261</v>
      </c>
      <c r="L9" s="31">
        <v>22.484456521739126</v>
      </c>
      <c r="M9" s="31">
        <v>5.9867391304347812</v>
      </c>
      <c r="N9" s="31">
        <v>7.5411956521739114</v>
      </c>
      <c r="O9" s="31">
        <v>8.9565217391304355</v>
      </c>
      <c r="P9" s="31">
        <v>26.263260869565226</v>
      </c>
      <c r="Q9" s="31">
        <v>26.263260869565226</v>
      </c>
      <c r="R9" s="31">
        <v>0</v>
      </c>
      <c r="S9" s="31">
        <v>156.72663043478258</v>
      </c>
      <c r="T9" s="31">
        <v>122.59913043478259</v>
      </c>
      <c r="U9" s="31">
        <v>0</v>
      </c>
      <c r="V9" s="31">
        <v>34.127499999999998</v>
      </c>
      <c r="W9" s="31">
        <v>119.05173913043481</v>
      </c>
      <c r="X9" s="31">
        <v>4.5054347826086953</v>
      </c>
      <c r="Y9" s="31">
        <v>0</v>
      </c>
      <c r="Z9" s="31">
        <v>0</v>
      </c>
      <c r="AA9" s="31">
        <v>9.0067391304347844</v>
      </c>
      <c r="AB9" s="31">
        <v>0</v>
      </c>
      <c r="AC9" s="31">
        <v>87.058260869565245</v>
      </c>
      <c r="AD9" s="31">
        <v>0</v>
      </c>
      <c r="AE9" s="31">
        <v>18.481304347826086</v>
      </c>
      <c r="AF9" t="s">
        <v>62</v>
      </c>
      <c r="AG9" s="32">
        <v>4</v>
      </c>
      <c r="AH9"/>
    </row>
    <row r="10" spans="1:34" x14ac:dyDescent="0.25">
      <c r="A10" t="s">
        <v>1139</v>
      </c>
      <c r="B10" t="s">
        <v>473</v>
      </c>
      <c r="C10" t="s">
        <v>835</v>
      </c>
      <c r="D10" t="s">
        <v>1072</v>
      </c>
      <c r="E10" s="31">
        <v>63.065217391304351</v>
      </c>
      <c r="F10" s="31">
        <v>2.7199620820406767</v>
      </c>
      <c r="G10" s="31">
        <v>2.3202930024129622</v>
      </c>
      <c r="H10" s="31">
        <v>0.59573078248879685</v>
      </c>
      <c r="I10" s="31">
        <v>0.19606170286108232</v>
      </c>
      <c r="J10" s="31">
        <v>171.53500000000008</v>
      </c>
      <c r="K10" s="31">
        <v>146.32978260869572</v>
      </c>
      <c r="L10" s="31">
        <v>37.56989130434782</v>
      </c>
      <c r="M10" s="31">
        <v>12.364673913043475</v>
      </c>
      <c r="N10" s="31">
        <v>20.161739130434782</v>
      </c>
      <c r="O10" s="31">
        <v>5.0434782608695654</v>
      </c>
      <c r="P10" s="31">
        <v>41.736521739130438</v>
      </c>
      <c r="Q10" s="31">
        <v>41.736521739130438</v>
      </c>
      <c r="R10" s="31">
        <v>0</v>
      </c>
      <c r="S10" s="31">
        <v>92.228586956521809</v>
      </c>
      <c r="T10" s="31">
        <v>92.228586956521809</v>
      </c>
      <c r="U10" s="31">
        <v>0</v>
      </c>
      <c r="V10" s="31">
        <v>0</v>
      </c>
      <c r="W10" s="31">
        <v>45.868586956521746</v>
      </c>
      <c r="X10" s="31">
        <v>0.80652173913043479</v>
      </c>
      <c r="Y10" s="31">
        <v>0</v>
      </c>
      <c r="Z10" s="31">
        <v>0</v>
      </c>
      <c r="AA10" s="31">
        <v>10.306521739130433</v>
      </c>
      <c r="AB10" s="31">
        <v>0</v>
      </c>
      <c r="AC10" s="31">
        <v>34.755543478260876</v>
      </c>
      <c r="AD10" s="31">
        <v>0</v>
      </c>
      <c r="AE10" s="31">
        <v>0</v>
      </c>
      <c r="AF10" t="s">
        <v>61</v>
      </c>
      <c r="AG10" s="32">
        <v>4</v>
      </c>
      <c r="AH10"/>
    </row>
    <row r="11" spans="1:34" x14ac:dyDescent="0.25">
      <c r="A11" t="s">
        <v>1139</v>
      </c>
      <c r="B11" t="s">
        <v>653</v>
      </c>
      <c r="C11" t="s">
        <v>974</v>
      </c>
      <c r="D11" t="s">
        <v>1110</v>
      </c>
      <c r="E11" s="31">
        <v>102.10869565217391</v>
      </c>
      <c r="F11" s="31">
        <v>3.352870981477539</v>
      </c>
      <c r="G11" s="31">
        <v>3.0412497338726845</v>
      </c>
      <c r="H11" s="31">
        <v>0.39670960187353632</v>
      </c>
      <c r="I11" s="31">
        <v>0.2736523312752821</v>
      </c>
      <c r="J11" s="31">
        <v>342.35728260869564</v>
      </c>
      <c r="K11" s="31">
        <v>310.53804347826082</v>
      </c>
      <c r="L11" s="31">
        <v>40.5075</v>
      </c>
      <c r="M11" s="31">
        <v>27.942282608695653</v>
      </c>
      <c r="N11" s="31">
        <v>7.2173913043478262</v>
      </c>
      <c r="O11" s="31">
        <v>5.3478260869565215</v>
      </c>
      <c r="P11" s="31">
        <v>104.52597826086954</v>
      </c>
      <c r="Q11" s="31">
        <v>85.271956521739099</v>
      </c>
      <c r="R11" s="31">
        <v>19.25402173913044</v>
      </c>
      <c r="S11" s="31">
        <v>197.32380434782604</v>
      </c>
      <c r="T11" s="31">
        <v>182.50684782608693</v>
      </c>
      <c r="U11" s="31">
        <v>0</v>
      </c>
      <c r="V11" s="31">
        <v>14.816956521739126</v>
      </c>
      <c r="W11" s="31">
        <v>145.94293478260866</v>
      </c>
      <c r="X11" s="31">
        <v>22.121304347826086</v>
      </c>
      <c r="Y11" s="31">
        <v>0</v>
      </c>
      <c r="Z11" s="31">
        <v>0</v>
      </c>
      <c r="AA11" s="31">
        <v>51.891086956521747</v>
      </c>
      <c r="AB11" s="31">
        <v>0</v>
      </c>
      <c r="AC11" s="31">
        <v>71.159347826086929</v>
      </c>
      <c r="AD11" s="31">
        <v>0</v>
      </c>
      <c r="AE11" s="31">
        <v>0.77119565217391306</v>
      </c>
      <c r="AF11" t="s">
        <v>242</v>
      </c>
      <c r="AG11" s="32">
        <v>4</v>
      </c>
      <c r="AH11"/>
    </row>
    <row r="12" spans="1:34" x14ac:dyDescent="0.25">
      <c r="A12" t="s">
        <v>1139</v>
      </c>
      <c r="B12" t="s">
        <v>496</v>
      </c>
      <c r="C12" t="s">
        <v>927</v>
      </c>
      <c r="D12" t="s">
        <v>1076</v>
      </c>
      <c r="E12" s="31">
        <v>71.173913043478265</v>
      </c>
      <c r="F12" s="31">
        <v>3.0456062919975562</v>
      </c>
      <c r="G12" s="31">
        <v>2.8022953573610256</v>
      </c>
      <c r="H12" s="31">
        <v>0.36497861942577881</v>
      </c>
      <c r="I12" s="31">
        <v>0.18454031765424553</v>
      </c>
      <c r="J12" s="31">
        <v>216.76771739130433</v>
      </c>
      <c r="K12" s="31">
        <v>199.45032608695649</v>
      </c>
      <c r="L12" s="31">
        <v>25.97695652173913</v>
      </c>
      <c r="M12" s="31">
        <v>13.134456521739128</v>
      </c>
      <c r="N12" s="31">
        <v>12.059891304347826</v>
      </c>
      <c r="O12" s="31">
        <v>0.78260869565217395</v>
      </c>
      <c r="P12" s="31">
        <v>60.672173913043466</v>
      </c>
      <c r="Q12" s="31">
        <v>56.197282608695637</v>
      </c>
      <c r="R12" s="31">
        <v>4.4748913043478256</v>
      </c>
      <c r="S12" s="31">
        <v>130.11858695652174</v>
      </c>
      <c r="T12" s="31">
        <v>129.40097826086958</v>
      </c>
      <c r="U12" s="31">
        <v>0</v>
      </c>
      <c r="V12" s="31">
        <v>0.717608695652174</v>
      </c>
      <c r="W12" s="31">
        <v>13.128695652173915</v>
      </c>
      <c r="X12" s="31">
        <v>0.25913043478260872</v>
      </c>
      <c r="Y12" s="31">
        <v>0</v>
      </c>
      <c r="Z12" s="31">
        <v>0</v>
      </c>
      <c r="AA12" s="31">
        <v>2.9673913043478262</v>
      </c>
      <c r="AB12" s="31">
        <v>0</v>
      </c>
      <c r="AC12" s="31">
        <v>9.9021739130434803</v>
      </c>
      <c r="AD12" s="31">
        <v>0</v>
      </c>
      <c r="AE12" s="31">
        <v>0</v>
      </c>
      <c r="AF12" t="s">
        <v>84</v>
      </c>
      <c r="AG12" s="32">
        <v>4</v>
      </c>
      <c r="AH12"/>
    </row>
    <row r="13" spans="1:34" x14ac:dyDescent="0.25">
      <c r="A13" t="s">
        <v>1139</v>
      </c>
      <c r="B13" t="s">
        <v>423</v>
      </c>
      <c r="C13" t="s">
        <v>827</v>
      </c>
      <c r="D13" t="s">
        <v>1052</v>
      </c>
      <c r="E13" s="31">
        <v>74.032608695652172</v>
      </c>
      <c r="F13" s="31">
        <v>3.0662428424607264</v>
      </c>
      <c r="G13" s="31">
        <v>2.8335883130230517</v>
      </c>
      <c r="H13" s="31">
        <v>0.35024225517545143</v>
      </c>
      <c r="I13" s="31">
        <v>0.19886947584789308</v>
      </c>
      <c r="J13" s="31">
        <v>227.0019565217392</v>
      </c>
      <c r="K13" s="31">
        <v>209.77793478260875</v>
      </c>
      <c r="L13" s="31">
        <v>25.929347826086953</v>
      </c>
      <c r="M13" s="31">
        <v>14.72282608695652</v>
      </c>
      <c r="N13" s="31">
        <v>5.4673913043478262</v>
      </c>
      <c r="O13" s="31">
        <v>5.7391304347826084</v>
      </c>
      <c r="P13" s="31">
        <v>67.247065217391309</v>
      </c>
      <c r="Q13" s="31">
        <v>61.229565217391304</v>
      </c>
      <c r="R13" s="31">
        <v>6.0175000000000027</v>
      </c>
      <c r="S13" s="31">
        <v>133.82554347826093</v>
      </c>
      <c r="T13" s="31">
        <v>123.2281521739131</v>
      </c>
      <c r="U13" s="31">
        <v>0</v>
      </c>
      <c r="V13" s="31">
        <v>10.597391304347827</v>
      </c>
      <c r="W13" s="31">
        <v>58.093369565217387</v>
      </c>
      <c r="X13" s="31">
        <v>12.783804347826083</v>
      </c>
      <c r="Y13" s="31">
        <v>0</v>
      </c>
      <c r="Z13" s="31">
        <v>0</v>
      </c>
      <c r="AA13" s="31">
        <v>26.611739130434774</v>
      </c>
      <c r="AB13" s="31">
        <v>0</v>
      </c>
      <c r="AC13" s="31">
        <v>18.697826086956528</v>
      </c>
      <c r="AD13" s="31">
        <v>0</v>
      </c>
      <c r="AE13" s="31">
        <v>0</v>
      </c>
      <c r="AF13" t="s">
        <v>11</v>
      </c>
      <c r="AG13" s="32">
        <v>4</v>
      </c>
      <c r="AH13"/>
    </row>
    <row r="14" spans="1:34" x14ac:dyDescent="0.25">
      <c r="A14" t="s">
        <v>1139</v>
      </c>
      <c r="B14" t="s">
        <v>595</v>
      </c>
      <c r="C14" t="s">
        <v>912</v>
      </c>
      <c r="D14" t="s">
        <v>1043</v>
      </c>
      <c r="E14" s="31">
        <v>78.684782608695656</v>
      </c>
      <c r="F14" s="31">
        <v>2.7860077358751214</v>
      </c>
      <c r="G14" s="31">
        <v>2.5371308191739197</v>
      </c>
      <c r="H14" s="31">
        <v>0.33332228208316067</v>
      </c>
      <c r="I14" s="31">
        <v>0.18189390799834237</v>
      </c>
      <c r="J14" s="31">
        <v>219.2164130434783</v>
      </c>
      <c r="K14" s="31">
        <v>199.63358695652178</v>
      </c>
      <c r="L14" s="31">
        <v>26.22739130434783</v>
      </c>
      <c r="M14" s="31">
        <v>14.312282608695657</v>
      </c>
      <c r="N14" s="31">
        <v>6.3498913043478256</v>
      </c>
      <c r="O14" s="31">
        <v>5.5652173913043477</v>
      </c>
      <c r="P14" s="31">
        <v>49.762500000000003</v>
      </c>
      <c r="Q14" s="31">
        <v>42.09478260869566</v>
      </c>
      <c r="R14" s="31">
        <v>7.667717391304345</v>
      </c>
      <c r="S14" s="31">
        <v>143.22652173913045</v>
      </c>
      <c r="T14" s="31">
        <v>125.50739130434783</v>
      </c>
      <c r="U14" s="31">
        <v>0</v>
      </c>
      <c r="V14" s="31">
        <v>17.719130434782613</v>
      </c>
      <c r="W14" s="31">
        <v>58.942282608695621</v>
      </c>
      <c r="X14" s="31">
        <v>10.319130434782604</v>
      </c>
      <c r="Y14" s="31">
        <v>0</v>
      </c>
      <c r="Z14" s="31">
        <v>0</v>
      </c>
      <c r="AA14" s="31">
        <v>7.3171739130434768</v>
      </c>
      <c r="AB14" s="31">
        <v>0</v>
      </c>
      <c r="AC14" s="31">
        <v>41.305978260869544</v>
      </c>
      <c r="AD14" s="31">
        <v>0</v>
      </c>
      <c r="AE14" s="31">
        <v>0</v>
      </c>
      <c r="AF14" t="s">
        <v>184</v>
      </c>
      <c r="AG14" s="32">
        <v>4</v>
      </c>
      <c r="AH14"/>
    </row>
    <row r="15" spans="1:34" x14ac:dyDescent="0.25">
      <c r="A15" t="s">
        <v>1139</v>
      </c>
      <c r="B15" t="s">
        <v>421</v>
      </c>
      <c r="C15" t="s">
        <v>866</v>
      </c>
      <c r="D15" t="s">
        <v>1056</v>
      </c>
      <c r="E15" s="31">
        <v>80.065217391304344</v>
      </c>
      <c r="F15" s="31">
        <v>3.3954222101547646</v>
      </c>
      <c r="G15" s="31">
        <v>3.1274518055932656</v>
      </c>
      <c r="H15" s="31">
        <v>0.41424653814824874</v>
      </c>
      <c r="I15" s="31">
        <v>0.27740157480314959</v>
      </c>
      <c r="J15" s="31">
        <v>271.85521739130428</v>
      </c>
      <c r="K15" s="31">
        <v>250.40010869565211</v>
      </c>
      <c r="L15" s="31">
        <v>33.166739130434784</v>
      </c>
      <c r="M15" s="31">
        <v>22.210217391304347</v>
      </c>
      <c r="N15" s="31">
        <v>5.2173913043478262</v>
      </c>
      <c r="O15" s="31">
        <v>5.7391304347826084</v>
      </c>
      <c r="P15" s="31">
        <v>72.864673913043504</v>
      </c>
      <c r="Q15" s="31">
        <v>62.366086956521762</v>
      </c>
      <c r="R15" s="31">
        <v>10.498586956521741</v>
      </c>
      <c r="S15" s="31">
        <v>165.82380434782601</v>
      </c>
      <c r="T15" s="31">
        <v>159.72434782608687</v>
      </c>
      <c r="U15" s="31">
        <v>0</v>
      </c>
      <c r="V15" s="31">
        <v>6.099456521739131</v>
      </c>
      <c r="W15" s="31">
        <v>163.69695652173911</v>
      </c>
      <c r="X15" s="31">
        <v>11.239891304347827</v>
      </c>
      <c r="Y15" s="31">
        <v>0</v>
      </c>
      <c r="Z15" s="31">
        <v>0</v>
      </c>
      <c r="AA15" s="31">
        <v>41.005543478260854</v>
      </c>
      <c r="AB15" s="31">
        <v>0</v>
      </c>
      <c r="AC15" s="31">
        <v>111.39369565217393</v>
      </c>
      <c r="AD15" s="31">
        <v>0</v>
      </c>
      <c r="AE15" s="31">
        <v>5.7826086956521743E-2</v>
      </c>
      <c r="AF15" t="s">
        <v>9</v>
      </c>
      <c r="AG15" s="32">
        <v>4</v>
      </c>
      <c r="AH15"/>
    </row>
    <row r="16" spans="1:34" x14ac:dyDescent="0.25">
      <c r="A16" t="s">
        <v>1139</v>
      </c>
      <c r="B16" t="s">
        <v>609</v>
      </c>
      <c r="C16" t="s">
        <v>892</v>
      </c>
      <c r="D16" t="s">
        <v>1053</v>
      </c>
      <c r="E16" s="31">
        <v>52.402173913043477</v>
      </c>
      <c r="F16" s="31">
        <v>3.5206098319850652</v>
      </c>
      <c r="G16" s="31">
        <v>3.1520265505081935</v>
      </c>
      <c r="H16" s="31">
        <v>0.56671644886952921</v>
      </c>
      <c r="I16" s="31">
        <v>0.33388093756482051</v>
      </c>
      <c r="J16" s="31">
        <v>184.48760869565217</v>
      </c>
      <c r="K16" s="31">
        <v>165.17304347826087</v>
      </c>
      <c r="L16" s="31">
        <v>29.697173913043478</v>
      </c>
      <c r="M16" s="31">
        <v>17.496086956521737</v>
      </c>
      <c r="N16" s="31">
        <v>6.896739130434784</v>
      </c>
      <c r="O16" s="31">
        <v>5.3043478260869561</v>
      </c>
      <c r="P16" s="31">
        <v>50.904456521739114</v>
      </c>
      <c r="Q16" s="31">
        <v>43.790978260869551</v>
      </c>
      <c r="R16" s="31">
        <v>7.1134782608695657</v>
      </c>
      <c r="S16" s="31">
        <v>103.88597826086956</v>
      </c>
      <c r="T16" s="31">
        <v>79.164891304347833</v>
      </c>
      <c r="U16" s="31">
        <v>0</v>
      </c>
      <c r="V16" s="31">
        <v>24.721086956521731</v>
      </c>
      <c r="W16" s="31">
        <v>3.9066304347826084</v>
      </c>
      <c r="X16" s="31">
        <v>0.39434782608695651</v>
      </c>
      <c r="Y16" s="31">
        <v>0</v>
      </c>
      <c r="Z16" s="31">
        <v>0</v>
      </c>
      <c r="AA16" s="31">
        <v>1.642391304347826</v>
      </c>
      <c r="AB16" s="31">
        <v>0</v>
      </c>
      <c r="AC16" s="31">
        <v>1.869891304347826</v>
      </c>
      <c r="AD16" s="31">
        <v>0</v>
      </c>
      <c r="AE16" s="31">
        <v>0</v>
      </c>
      <c r="AF16" t="s">
        <v>198</v>
      </c>
      <c r="AG16" s="32">
        <v>4</v>
      </c>
      <c r="AH16"/>
    </row>
    <row r="17" spans="1:34" x14ac:dyDescent="0.25">
      <c r="A17" t="s">
        <v>1139</v>
      </c>
      <c r="B17" t="s">
        <v>642</v>
      </c>
      <c r="C17" t="s">
        <v>847</v>
      </c>
      <c r="D17" t="s">
        <v>1027</v>
      </c>
      <c r="E17" s="31">
        <v>40.108695652173914</v>
      </c>
      <c r="F17" s="31">
        <v>3.0065962059620603</v>
      </c>
      <c r="G17" s="31">
        <v>2.7867100271002716</v>
      </c>
      <c r="H17" s="31">
        <v>0.63252574525745264</v>
      </c>
      <c r="I17" s="31">
        <v>0.50678048780487805</v>
      </c>
      <c r="J17" s="31">
        <v>120.59065217391307</v>
      </c>
      <c r="K17" s="31">
        <v>111.77130434782612</v>
      </c>
      <c r="L17" s="31">
        <v>25.369782608695655</v>
      </c>
      <c r="M17" s="31">
        <v>20.326304347826088</v>
      </c>
      <c r="N17" s="31">
        <v>0</v>
      </c>
      <c r="O17" s="31">
        <v>5.0434782608695654</v>
      </c>
      <c r="P17" s="31">
        <v>23.310326086956529</v>
      </c>
      <c r="Q17" s="31">
        <v>19.534456521739138</v>
      </c>
      <c r="R17" s="31">
        <v>3.7758695652173913</v>
      </c>
      <c r="S17" s="31">
        <v>71.910543478260891</v>
      </c>
      <c r="T17" s="31">
        <v>65.904456521739149</v>
      </c>
      <c r="U17" s="31">
        <v>0</v>
      </c>
      <c r="V17" s="31">
        <v>6.0060869565217399</v>
      </c>
      <c r="W17" s="31">
        <v>4.4495652173913047</v>
      </c>
      <c r="X17" s="31">
        <v>0</v>
      </c>
      <c r="Y17" s="31">
        <v>0</v>
      </c>
      <c r="Z17" s="31">
        <v>0</v>
      </c>
      <c r="AA17" s="31">
        <v>2.1601086956521738</v>
      </c>
      <c r="AB17" s="31">
        <v>0</v>
      </c>
      <c r="AC17" s="31">
        <v>2.2894565217391305</v>
      </c>
      <c r="AD17" s="31">
        <v>0</v>
      </c>
      <c r="AE17" s="31">
        <v>0</v>
      </c>
      <c r="AF17" t="s">
        <v>231</v>
      </c>
      <c r="AG17" s="32">
        <v>4</v>
      </c>
      <c r="AH17"/>
    </row>
    <row r="18" spans="1:34" x14ac:dyDescent="0.25">
      <c r="A18" t="s">
        <v>1139</v>
      </c>
      <c r="B18" t="s">
        <v>511</v>
      </c>
      <c r="C18" t="s">
        <v>857</v>
      </c>
      <c r="D18" t="s">
        <v>1070</v>
      </c>
      <c r="E18" s="31">
        <v>65.097826086956516</v>
      </c>
      <c r="F18" s="31">
        <v>2.9407747537151452</v>
      </c>
      <c r="G18" s="31">
        <v>2.7110318918016367</v>
      </c>
      <c r="H18" s="31">
        <v>0.49601102020370669</v>
      </c>
      <c r="I18" s="31">
        <v>0.33304558356987801</v>
      </c>
      <c r="J18" s="31">
        <v>191.43804347826091</v>
      </c>
      <c r="K18" s="31">
        <v>176.48228260869567</v>
      </c>
      <c r="L18" s="31">
        <v>32.289239130434773</v>
      </c>
      <c r="M18" s="31">
        <v>21.680543478260862</v>
      </c>
      <c r="N18" s="31">
        <v>5.3043478260869561</v>
      </c>
      <c r="O18" s="31">
        <v>5.3043478260869561</v>
      </c>
      <c r="P18" s="31">
        <v>41.632282608695661</v>
      </c>
      <c r="Q18" s="31">
        <v>37.285217391304357</v>
      </c>
      <c r="R18" s="31">
        <v>4.3470652173913038</v>
      </c>
      <c r="S18" s="31">
        <v>117.51652173913045</v>
      </c>
      <c r="T18" s="31">
        <v>101.41934782608696</v>
      </c>
      <c r="U18" s="31">
        <v>0</v>
      </c>
      <c r="V18" s="31">
        <v>16.097173913043488</v>
      </c>
      <c r="W18" s="31">
        <v>74.538913043478246</v>
      </c>
      <c r="X18" s="31">
        <v>14.258043478260872</v>
      </c>
      <c r="Y18" s="31">
        <v>0</v>
      </c>
      <c r="Z18" s="31">
        <v>0</v>
      </c>
      <c r="AA18" s="31">
        <v>21.518586956521737</v>
      </c>
      <c r="AB18" s="31">
        <v>0</v>
      </c>
      <c r="AC18" s="31">
        <v>38.762282608695635</v>
      </c>
      <c r="AD18" s="31">
        <v>0</v>
      </c>
      <c r="AE18" s="31">
        <v>0</v>
      </c>
      <c r="AF18" t="s">
        <v>99</v>
      </c>
      <c r="AG18" s="32">
        <v>4</v>
      </c>
      <c r="AH18"/>
    </row>
    <row r="19" spans="1:34" x14ac:dyDescent="0.25">
      <c r="A19" t="s">
        <v>1139</v>
      </c>
      <c r="B19" t="s">
        <v>445</v>
      </c>
      <c r="C19" t="s">
        <v>842</v>
      </c>
      <c r="D19" t="s">
        <v>1049</v>
      </c>
      <c r="E19" s="31">
        <v>82.326086956521735</v>
      </c>
      <c r="F19" s="31">
        <v>2.7323303406390282</v>
      </c>
      <c r="G19" s="31">
        <v>2.6190480591497227</v>
      </c>
      <c r="H19" s="31">
        <v>0.29951544758383936</v>
      </c>
      <c r="I19" s="31">
        <v>0.18623316609453383</v>
      </c>
      <c r="J19" s="31">
        <v>224.9420652173913</v>
      </c>
      <c r="K19" s="31">
        <v>215.61597826086955</v>
      </c>
      <c r="L19" s="31">
        <v>24.657934782608685</v>
      </c>
      <c r="M19" s="31">
        <v>15.331847826086948</v>
      </c>
      <c r="N19" s="31">
        <v>3.4130434782608696</v>
      </c>
      <c r="O19" s="31">
        <v>5.9130434782608692</v>
      </c>
      <c r="P19" s="31">
        <v>79.772173913043517</v>
      </c>
      <c r="Q19" s="31">
        <v>79.772173913043517</v>
      </c>
      <c r="R19" s="31">
        <v>0</v>
      </c>
      <c r="S19" s="31">
        <v>120.51195652173909</v>
      </c>
      <c r="T19" s="31">
        <v>120.51195652173909</v>
      </c>
      <c r="U19" s="31">
        <v>0</v>
      </c>
      <c r="V19" s="31">
        <v>0</v>
      </c>
      <c r="W19" s="31">
        <v>12.163913043478262</v>
      </c>
      <c r="X19" s="31">
        <v>3.798369565217393</v>
      </c>
      <c r="Y19" s="31">
        <v>0</v>
      </c>
      <c r="Z19" s="31">
        <v>0</v>
      </c>
      <c r="AA19" s="31">
        <v>4.6852173913043469</v>
      </c>
      <c r="AB19" s="31">
        <v>0</v>
      </c>
      <c r="AC19" s="31">
        <v>3.6803260869565215</v>
      </c>
      <c r="AD19" s="31">
        <v>0</v>
      </c>
      <c r="AE19" s="31">
        <v>0</v>
      </c>
      <c r="AF19" t="s">
        <v>33</v>
      </c>
      <c r="AG19" s="32">
        <v>4</v>
      </c>
      <c r="AH19"/>
    </row>
    <row r="20" spans="1:34" x14ac:dyDescent="0.25">
      <c r="A20" t="s">
        <v>1139</v>
      </c>
      <c r="B20" t="s">
        <v>446</v>
      </c>
      <c r="C20" t="s">
        <v>903</v>
      </c>
      <c r="D20" t="s">
        <v>1064</v>
      </c>
      <c r="E20" s="31">
        <v>68.978260869565219</v>
      </c>
      <c r="F20" s="31">
        <v>3.3648361172392045</v>
      </c>
      <c r="G20" s="31">
        <v>3.0621604160100837</v>
      </c>
      <c r="H20" s="31">
        <v>0.35514497321147176</v>
      </c>
      <c r="I20" s="31">
        <v>0.18652221872045383</v>
      </c>
      <c r="J20" s="31">
        <v>232.10054347826079</v>
      </c>
      <c r="K20" s="31">
        <v>211.22249999999991</v>
      </c>
      <c r="L20" s="31">
        <v>24.497282608695649</v>
      </c>
      <c r="M20" s="31">
        <v>12.865978260869564</v>
      </c>
      <c r="N20" s="31">
        <v>6.8185869565217399</v>
      </c>
      <c r="O20" s="31">
        <v>4.8127173913043473</v>
      </c>
      <c r="P20" s="31">
        <v>68.840434782608696</v>
      </c>
      <c r="Q20" s="31">
        <v>59.593695652173913</v>
      </c>
      <c r="R20" s="31">
        <v>9.2467391304347863</v>
      </c>
      <c r="S20" s="31">
        <v>138.76282608695644</v>
      </c>
      <c r="T20" s="31">
        <v>135.38956521739121</v>
      </c>
      <c r="U20" s="31">
        <v>0</v>
      </c>
      <c r="V20" s="31">
        <v>3.3732608695652178</v>
      </c>
      <c r="W20" s="31">
        <v>8.9944565217391297</v>
      </c>
      <c r="X20" s="31">
        <v>2.2961956521739131</v>
      </c>
      <c r="Y20" s="31">
        <v>0</v>
      </c>
      <c r="Z20" s="31">
        <v>0</v>
      </c>
      <c r="AA20" s="31">
        <v>3.152173913043478</v>
      </c>
      <c r="AB20" s="31">
        <v>0</v>
      </c>
      <c r="AC20" s="31">
        <v>3.5460869565217386</v>
      </c>
      <c r="AD20" s="31">
        <v>0</v>
      </c>
      <c r="AE20" s="31">
        <v>0</v>
      </c>
      <c r="AF20" t="s">
        <v>34</v>
      </c>
      <c r="AG20" s="32">
        <v>4</v>
      </c>
      <c r="AH20"/>
    </row>
    <row r="21" spans="1:34" x14ac:dyDescent="0.25">
      <c r="A21" t="s">
        <v>1139</v>
      </c>
      <c r="B21" t="s">
        <v>464</v>
      </c>
      <c r="C21" t="s">
        <v>840</v>
      </c>
      <c r="D21" t="s">
        <v>1045</v>
      </c>
      <c r="E21" s="31">
        <v>125.3695652173913</v>
      </c>
      <c r="F21" s="31">
        <v>2.4791572741460031</v>
      </c>
      <c r="G21" s="31">
        <v>2.3462718917981622</v>
      </c>
      <c r="H21" s="31">
        <v>0.31538321484307269</v>
      </c>
      <c r="I21" s="31">
        <v>0.18634038494884694</v>
      </c>
      <c r="J21" s="31">
        <v>310.81086956521739</v>
      </c>
      <c r="K21" s="31">
        <v>294.15108695652174</v>
      </c>
      <c r="L21" s="31">
        <v>39.539456521739133</v>
      </c>
      <c r="M21" s="31">
        <v>23.361413043478265</v>
      </c>
      <c r="N21" s="31">
        <v>10.00413043478261</v>
      </c>
      <c r="O21" s="31">
        <v>6.1739130434782608</v>
      </c>
      <c r="P21" s="31">
        <v>33.51576086956522</v>
      </c>
      <c r="Q21" s="31">
        <v>33.034021739130438</v>
      </c>
      <c r="R21" s="31">
        <v>0.48173913043478261</v>
      </c>
      <c r="S21" s="31">
        <v>237.75565217391306</v>
      </c>
      <c r="T21" s="31">
        <v>201.50434782608698</v>
      </c>
      <c r="U21" s="31">
        <v>0</v>
      </c>
      <c r="V21" s="31">
        <v>36.251304347826093</v>
      </c>
      <c r="W21" s="31">
        <v>137.99934782608696</v>
      </c>
      <c r="X21" s="31">
        <v>10.99641304347826</v>
      </c>
      <c r="Y21" s="31">
        <v>1.0954347826086954</v>
      </c>
      <c r="Z21" s="31">
        <v>0</v>
      </c>
      <c r="AA21" s="31">
        <v>12.832934782608694</v>
      </c>
      <c r="AB21" s="31">
        <v>0</v>
      </c>
      <c r="AC21" s="31">
        <v>113.07456521739131</v>
      </c>
      <c r="AD21" s="31">
        <v>0</v>
      </c>
      <c r="AE21" s="31">
        <v>0</v>
      </c>
      <c r="AF21" t="s">
        <v>52</v>
      </c>
      <c r="AG21" s="32">
        <v>4</v>
      </c>
      <c r="AH21"/>
    </row>
    <row r="22" spans="1:34" x14ac:dyDescent="0.25">
      <c r="A22" t="s">
        <v>1139</v>
      </c>
      <c r="B22" t="s">
        <v>664</v>
      </c>
      <c r="C22" t="s">
        <v>977</v>
      </c>
      <c r="D22" t="s">
        <v>1106</v>
      </c>
      <c r="E22" s="31">
        <v>46.858695652173914</v>
      </c>
      <c r="F22" s="31">
        <v>2.6222987705868706</v>
      </c>
      <c r="G22" s="31">
        <v>2.4545256321039202</v>
      </c>
      <c r="H22" s="31">
        <v>0.52222222222222214</v>
      </c>
      <c r="I22" s="31">
        <v>0.4628392484342379</v>
      </c>
      <c r="J22" s="31">
        <v>122.8775</v>
      </c>
      <c r="K22" s="31">
        <v>115.01586956521739</v>
      </c>
      <c r="L22" s="31">
        <v>24.470652173913038</v>
      </c>
      <c r="M22" s="31">
        <v>21.688043478260866</v>
      </c>
      <c r="N22" s="31">
        <v>0</v>
      </c>
      <c r="O22" s="31">
        <v>2.7826086956521738</v>
      </c>
      <c r="P22" s="31">
        <v>21.505543478260872</v>
      </c>
      <c r="Q22" s="31">
        <v>16.426521739130436</v>
      </c>
      <c r="R22" s="31">
        <v>5.0790217391304351</v>
      </c>
      <c r="S22" s="31">
        <v>76.901304347826084</v>
      </c>
      <c r="T22" s="31">
        <v>72.931086956521739</v>
      </c>
      <c r="U22" s="31">
        <v>0</v>
      </c>
      <c r="V22" s="31">
        <v>3.9702173913043479</v>
      </c>
      <c r="W22" s="31">
        <v>25.850760869565214</v>
      </c>
      <c r="X22" s="31">
        <v>1.775869565217391</v>
      </c>
      <c r="Y22" s="31">
        <v>0</v>
      </c>
      <c r="Z22" s="31">
        <v>0</v>
      </c>
      <c r="AA22" s="31">
        <v>6.5135869565217401</v>
      </c>
      <c r="AB22" s="31">
        <v>0</v>
      </c>
      <c r="AC22" s="31">
        <v>17.300434782608693</v>
      </c>
      <c r="AD22" s="31">
        <v>0</v>
      </c>
      <c r="AE22" s="31">
        <v>0.2608695652173913</v>
      </c>
      <c r="AF22" t="s">
        <v>253</v>
      </c>
      <c r="AG22" s="32">
        <v>4</v>
      </c>
      <c r="AH22"/>
    </row>
    <row r="23" spans="1:34" x14ac:dyDescent="0.25">
      <c r="A23" t="s">
        <v>1139</v>
      </c>
      <c r="B23" t="s">
        <v>471</v>
      </c>
      <c r="C23" t="s">
        <v>915</v>
      </c>
      <c r="D23" t="s">
        <v>1070</v>
      </c>
      <c r="E23" s="31">
        <v>85.739130434782609</v>
      </c>
      <c r="F23" s="31">
        <v>2.6874492900608518</v>
      </c>
      <c r="G23" s="31">
        <v>2.4775570486815415</v>
      </c>
      <c r="H23" s="31">
        <v>0.32553372210953352</v>
      </c>
      <c r="I23" s="31">
        <v>0.17543230223123735</v>
      </c>
      <c r="J23" s="31">
        <v>230.41956521739129</v>
      </c>
      <c r="K23" s="31">
        <v>212.42358695652175</v>
      </c>
      <c r="L23" s="31">
        <v>27.91097826086957</v>
      </c>
      <c r="M23" s="31">
        <v>15.041413043478263</v>
      </c>
      <c r="N23" s="31">
        <v>6.7826086956521738</v>
      </c>
      <c r="O23" s="31">
        <v>6.0869565217391308</v>
      </c>
      <c r="P23" s="31">
        <v>66.212717391304352</v>
      </c>
      <c r="Q23" s="31">
        <v>61.086304347826093</v>
      </c>
      <c r="R23" s="31">
        <v>5.1264130434782604</v>
      </c>
      <c r="S23" s="31">
        <v>136.29586956521737</v>
      </c>
      <c r="T23" s="31">
        <v>121.84369565217391</v>
      </c>
      <c r="U23" s="31">
        <v>0</v>
      </c>
      <c r="V23" s="31">
        <v>14.452173913043477</v>
      </c>
      <c r="W23" s="31">
        <v>107.37065217391306</v>
      </c>
      <c r="X23" s="31">
        <v>8.0839130434782618</v>
      </c>
      <c r="Y23" s="31">
        <v>0</v>
      </c>
      <c r="Z23" s="31">
        <v>0</v>
      </c>
      <c r="AA23" s="31">
        <v>31.925326086956517</v>
      </c>
      <c r="AB23" s="31">
        <v>0</v>
      </c>
      <c r="AC23" s="31">
        <v>66.304347826086982</v>
      </c>
      <c r="AD23" s="31">
        <v>0</v>
      </c>
      <c r="AE23" s="31">
        <v>1.0570652173913044</v>
      </c>
      <c r="AF23" t="s">
        <v>59</v>
      </c>
      <c r="AG23" s="32">
        <v>4</v>
      </c>
      <c r="AH23"/>
    </row>
    <row r="24" spans="1:34" x14ac:dyDescent="0.25">
      <c r="A24" t="s">
        <v>1139</v>
      </c>
      <c r="B24" t="s">
        <v>476</v>
      </c>
      <c r="C24" t="s">
        <v>918</v>
      </c>
      <c r="D24" t="s">
        <v>1037</v>
      </c>
      <c r="E24" s="31">
        <v>84.206521739130437</v>
      </c>
      <c r="F24" s="31">
        <v>2.8512443526526399</v>
      </c>
      <c r="G24" s="31">
        <v>2.6297560345940361</v>
      </c>
      <c r="H24" s="31">
        <v>0.39011488318058601</v>
      </c>
      <c r="I24" s="31">
        <v>0.19287724280366597</v>
      </c>
      <c r="J24" s="31">
        <v>240.09336956521742</v>
      </c>
      <c r="K24" s="31">
        <v>221.44260869565215</v>
      </c>
      <c r="L24" s="31">
        <v>32.850217391304348</v>
      </c>
      <c r="M24" s="31">
        <v>16.241521739130437</v>
      </c>
      <c r="N24" s="31">
        <v>12</v>
      </c>
      <c r="O24" s="31">
        <v>4.6086956521739131</v>
      </c>
      <c r="P24" s="31">
        <v>46.558152173913037</v>
      </c>
      <c r="Q24" s="31">
        <v>44.516086956521733</v>
      </c>
      <c r="R24" s="31">
        <v>2.0420652173913045</v>
      </c>
      <c r="S24" s="31">
        <v>160.685</v>
      </c>
      <c r="T24" s="31">
        <v>118.78793478260867</v>
      </c>
      <c r="U24" s="31">
        <v>0</v>
      </c>
      <c r="V24" s="31">
        <v>41.897065217391329</v>
      </c>
      <c r="W24" s="31">
        <v>43.866304347826087</v>
      </c>
      <c r="X24" s="31">
        <v>5.511086956521738</v>
      </c>
      <c r="Y24" s="31">
        <v>0</v>
      </c>
      <c r="Z24" s="31">
        <v>0</v>
      </c>
      <c r="AA24" s="31">
        <v>30.551521739130433</v>
      </c>
      <c r="AB24" s="31">
        <v>0</v>
      </c>
      <c r="AC24" s="31">
        <v>7.8036956521739134</v>
      </c>
      <c r="AD24" s="31">
        <v>0</v>
      </c>
      <c r="AE24" s="31">
        <v>0</v>
      </c>
      <c r="AF24" t="s">
        <v>64</v>
      </c>
      <c r="AG24" s="32">
        <v>4</v>
      </c>
      <c r="AH24"/>
    </row>
    <row r="25" spans="1:34" x14ac:dyDescent="0.25">
      <c r="A25" t="s">
        <v>1139</v>
      </c>
      <c r="B25" t="s">
        <v>558</v>
      </c>
      <c r="C25" t="s">
        <v>843</v>
      </c>
      <c r="D25" t="s">
        <v>1050</v>
      </c>
      <c r="E25" s="31">
        <v>83.608695652173907</v>
      </c>
      <c r="F25" s="31">
        <v>3.5081968278731144</v>
      </c>
      <c r="G25" s="31">
        <v>3.2133502340093596</v>
      </c>
      <c r="H25" s="31">
        <v>0.34034451378055131</v>
      </c>
      <c r="I25" s="31">
        <v>0.19215548621944883</v>
      </c>
      <c r="J25" s="31">
        <v>293.31576086956517</v>
      </c>
      <c r="K25" s="31">
        <v>268.66402173913036</v>
      </c>
      <c r="L25" s="31">
        <v>28.455760869565221</v>
      </c>
      <c r="M25" s="31">
        <v>16.065869565217394</v>
      </c>
      <c r="N25" s="31">
        <v>7.0855434782608695</v>
      </c>
      <c r="O25" s="31">
        <v>5.3043478260869561</v>
      </c>
      <c r="P25" s="31">
        <v>100.32228260869562</v>
      </c>
      <c r="Q25" s="31">
        <v>88.060434782608667</v>
      </c>
      <c r="R25" s="31">
        <v>12.261847826086955</v>
      </c>
      <c r="S25" s="31">
        <v>164.53771739130431</v>
      </c>
      <c r="T25" s="31">
        <v>144.8677173913043</v>
      </c>
      <c r="U25" s="31">
        <v>0</v>
      </c>
      <c r="V25" s="31">
        <v>19.670000000000005</v>
      </c>
      <c r="W25" s="31">
        <v>41.353695652173904</v>
      </c>
      <c r="X25" s="31">
        <v>0</v>
      </c>
      <c r="Y25" s="31">
        <v>0</v>
      </c>
      <c r="Z25" s="31">
        <v>0</v>
      </c>
      <c r="AA25" s="31">
        <v>8.0282608695652158</v>
      </c>
      <c r="AB25" s="31">
        <v>0</v>
      </c>
      <c r="AC25" s="31">
        <v>33.325434782608689</v>
      </c>
      <c r="AD25" s="31">
        <v>0</v>
      </c>
      <c r="AE25" s="31">
        <v>0</v>
      </c>
      <c r="AF25" t="s">
        <v>147</v>
      </c>
      <c r="AG25" s="32">
        <v>4</v>
      </c>
      <c r="AH25"/>
    </row>
    <row r="26" spans="1:34" x14ac:dyDescent="0.25">
      <c r="A26" t="s">
        <v>1139</v>
      </c>
      <c r="B26" t="s">
        <v>438</v>
      </c>
      <c r="C26" t="s">
        <v>864</v>
      </c>
      <c r="D26" t="s">
        <v>1044</v>
      </c>
      <c r="E26" s="31">
        <v>53.326086956521742</v>
      </c>
      <c r="F26" s="31">
        <v>3.2435507541785569</v>
      </c>
      <c r="G26" s="31">
        <v>3.0250428047289035</v>
      </c>
      <c r="H26" s="31">
        <v>0.34340603342845494</v>
      </c>
      <c r="I26" s="31">
        <v>0.12489808397880144</v>
      </c>
      <c r="J26" s="31">
        <v>172.96586956521739</v>
      </c>
      <c r="K26" s="31">
        <v>161.31369565217392</v>
      </c>
      <c r="L26" s="31">
        <v>18.3125</v>
      </c>
      <c r="M26" s="31">
        <v>6.6603260869565206</v>
      </c>
      <c r="N26" s="31">
        <v>6.4347826086956523</v>
      </c>
      <c r="O26" s="31">
        <v>5.2173913043478262</v>
      </c>
      <c r="P26" s="31">
        <v>45.676521739130422</v>
      </c>
      <c r="Q26" s="31">
        <v>45.676521739130422</v>
      </c>
      <c r="R26" s="31">
        <v>0</v>
      </c>
      <c r="S26" s="31">
        <v>108.976847826087</v>
      </c>
      <c r="T26" s="31">
        <v>93.835000000000036</v>
      </c>
      <c r="U26" s="31">
        <v>0</v>
      </c>
      <c r="V26" s="31">
        <v>15.141847826086956</v>
      </c>
      <c r="W26" s="31">
        <v>66.024673913043458</v>
      </c>
      <c r="X26" s="31">
        <v>5.7508695652173918</v>
      </c>
      <c r="Y26" s="31">
        <v>0</v>
      </c>
      <c r="Z26" s="31">
        <v>0</v>
      </c>
      <c r="AA26" s="31">
        <v>31.818695652173901</v>
      </c>
      <c r="AB26" s="31">
        <v>0</v>
      </c>
      <c r="AC26" s="31">
        <v>28.367173913043466</v>
      </c>
      <c r="AD26" s="31">
        <v>0</v>
      </c>
      <c r="AE26" s="31">
        <v>8.7934782608695652E-2</v>
      </c>
      <c r="AF26" t="s">
        <v>26</v>
      </c>
      <c r="AG26" s="32">
        <v>4</v>
      </c>
      <c r="AH26"/>
    </row>
    <row r="27" spans="1:34" x14ac:dyDescent="0.25">
      <c r="A27" t="s">
        <v>1139</v>
      </c>
      <c r="B27" t="s">
        <v>486</v>
      </c>
      <c r="C27" t="s">
        <v>890</v>
      </c>
      <c r="D27" t="s">
        <v>1040</v>
      </c>
      <c r="E27" s="31">
        <v>57.543478260869563</v>
      </c>
      <c r="F27" s="31">
        <v>3.7208273517189272</v>
      </c>
      <c r="G27" s="31">
        <v>3.3091575368341521</v>
      </c>
      <c r="H27" s="31">
        <v>0.45913864752550054</v>
      </c>
      <c r="I27" s="31">
        <v>0.31325462788061953</v>
      </c>
      <c r="J27" s="31">
        <v>214.10934782608695</v>
      </c>
      <c r="K27" s="31">
        <v>190.42043478260871</v>
      </c>
      <c r="L27" s="31">
        <v>26.420434782608694</v>
      </c>
      <c r="M27" s="31">
        <v>18.025760869565215</v>
      </c>
      <c r="N27" s="31">
        <v>3.3511956521739124</v>
      </c>
      <c r="O27" s="31">
        <v>5.0434782608695654</v>
      </c>
      <c r="P27" s="31">
        <v>62.374347826086954</v>
      </c>
      <c r="Q27" s="31">
        <v>47.080108695652171</v>
      </c>
      <c r="R27" s="31">
        <v>15.294239130434784</v>
      </c>
      <c r="S27" s="31">
        <v>125.3145652173913</v>
      </c>
      <c r="T27" s="31">
        <v>124.72891304347826</v>
      </c>
      <c r="U27" s="31">
        <v>0</v>
      </c>
      <c r="V27" s="31">
        <v>0.58565217391304347</v>
      </c>
      <c r="W27" s="31">
        <v>38.38739130434783</v>
      </c>
      <c r="X27" s="31">
        <v>3.3682608695652174</v>
      </c>
      <c r="Y27" s="31">
        <v>0</v>
      </c>
      <c r="Z27" s="31">
        <v>0</v>
      </c>
      <c r="AA27" s="31">
        <v>7.6303260869565221</v>
      </c>
      <c r="AB27" s="31">
        <v>0.84239130434782605</v>
      </c>
      <c r="AC27" s="31">
        <v>26.546413043478264</v>
      </c>
      <c r="AD27" s="31">
        <v>0</v>
      </c>
      <c r="AE27" s="31">
        <v>0</v>
      </c>
      <c r="AF27" t="s">
        <v>74</v>
      </c>
      <c r="AG27" s="32">
        <v>4</v>
      </c>
      <c r="AH27"/>
    </row>
    <row r="28" spans="1:34" x14ac:dyDescent="0.25">
      <c r="A28" t="s">
        <v>1139</v>
      </c>
      <c r="B28" t="s">
        <v>780</v>
      </c>
      <c r="C28" t="s">
        <v>870</v>
      </c>
      <c r="D28" t="s">
        <v>1052</v>
      </c>
      <c r="E28" s="31">
        <v>96.793478260869563</v>
      </c>
      <c r="F28" s="31">
        <v>3.266654688377316</v>
      </c>
      <c r="G28" s="31">
        <v>2.9249825940482874</v>
      </c>
      <c r="H28" s="31">
        <v>0.57177428411005049</v>
      </c>
      <c r="I28" s="31">
        <v>0.34897810218978098</v>
      </c>
      <c r="J28" s="31">
        <v>316.19086956521738</v>
      </c>
      <c r="K28" s="31">
        <v>283.11923913043478</v>
      </c>
      <c r="L28" s="31">
        <v>55.344021739130426</v>
      </c>
      <c r="M28" s="31">
        <v>33.778804347826082</v>
      </c>
      <c r="N28" s="31">
        <v>16.086956521739129</v>
      </c>
      <c r="O28" s="31">
        <v>5.4782608695652177</v>
      </c>
      <c r="P28" s="31">
        <v>65.131195652173929</v>
      </c>
      <c r="Q28" s="31">
        <v>53.624782608695661</v>
      </c>
      <c r="R28" s="31">
        <v>11.506413043478263</v>
      </c>
      <c r="S28" s="31">
        <v>195.71565217391301</v>
      </c>
      <c r="T28" s="31">
        <v>153.19217391304346</v>
      </c>
      <c r="U28" s="31">
        <v>0</v>
      </c>
      <c r="V28" s="31">
        <v>42.52347826086956</v>
      </c>
      <c r="W28" s="31">
        <v>0</v>
      </c>
      <c r="X28" s="31">
        <v>0</v>
      </c>
      <c r="Y28" s="31">
        <v>0</v>
      </c>
      <c r="Z28" s="31">
        <v>0</v>
      </c>
      <c r="AA28" s="31">
        <v>0</v>
      </c>
      <c r="AB28" s="31">
        <v>0</v>
      </c>
      <c r="AC28" s="31">
        <v>0</v>
      </c>
      <c r="AD28" s="31">
        <v>0</v>
      </c>
      <c r="AE28" s="31">
        <v>0</v>
      </c>
      <c r="AF28" t="s">
        <v>369</v>
      </c>
      <c r="AG28" s="32">
        <v>4</v>
      </c>
      <c r="AH28"/>
    </row>
    <row r="29" spans="1:34" x14ac:dyDescent="0.25">
      <c r="A29" t="s">
        <v>1139</v>
      </c>
      <c r="B29" t="s">
        <v>700</v>
      </c>
      <c r="C29" t="s">
        <v>837</v>
      </c>
      <c r="D29" t="s">
        <v>1066</v>
      </c>
      <c r="E29" s="31">
        <v>142.20652173913044</v>
      </c>
      <c r="F29" s="31">
        <v>2.523486967820836</v>
      </c>
      <c r="G29" s="31">
        <v>2.3764457693189631</v>
      </c>
      <c r="H29" s="31">
        <v>0.21638003516013152</v>
      </c>
      <c r="I29" s="31">
        <v>7.2374073224795527E-2</v>
      </c>
      <c r="J29" s="31">
        <v>358.85630434782604</v>
      </c>
      <c r="K29" s="31">
        <v>337.9460869565217</v>
      </c>
      <c r="L29" s="31">
        <v>30.770652173913049</v>
      </c>
      <c r="M29" s="31">
        <v>10.292065217391304</v>
      </c>
      <c r="N29" s="31">
        <v>14.667173913043483</v>
      </c>
      <c r="O29" s="31">
        <v>5.8114130434782618</v>
      </c>
      <c r="P29" s="31">
        <v>92.256739130434738</v>
      </c>
      <c r="Q29" s="31">
        <v>91.825108695652133</v>
      </c>
      <c r="R29" s="31">
        <v>0.43163043478260871</v>
      </c>
      <c r="S29" s="31">
        <v>235.82891304347825</v>
      </c>
      <c r="T29" s="31">
        <v>235.82891304347825</v>
      </c>
      <c r="U29" s="31">
        <v>0</v>
      </c>
      <c r="V29" s="31">
        <v>0</v>
      </c>
      <c r="W29" s="31">
        <v>69.261630434782603</v>
      </c>
      <c r="X29" s="31">
        <v>0.89228260869565224</v>
      </c>
      <c r="Y29" s="31">
        <v>0</v>
      </c>
      <c r="Z29" s="31">
        <v>0</v>
      </c>
      <c r="AA29" s="31">
        <v>28.848913043478266</v>
      </c>
      <c r="AB29" s="31">
        <v>0</v>
      </c>
      <c r="AC29" s="31">
        <v>39.520434782608689</v>
      </c>
      <c r="AD29" s="31">
        <v>0</v>
      </c>
      <c r="AE29" s="31">
        <v>0</v>
      </c>
      <c r="AF29" t="s">
        <v>289</v>
      </c>
      <c r="AG29" s="32">
        <v>4</v>
      </c>
      <c r="AH29"/>
    </row>
    <row r="30" spans="1:34" x14ac:dyDescent="0.25">
      <c r="A30" t="s">
        <v>1139</v>
      </c>
      <c r="B30" t="s">
        <v>714</v>
      </c>
      <c r="C30" t="s">
        <v>927</v>
      </c>
      <c r="D30" t="s">
        <v>1076</v>
      </c>
      <c r="E30" s="31">
        <v>45.836956521739133</v>
      </c>
      <c r="F30" s="31">
        <v>5.4057955892814791</v>
      </c>
      <c r="G30" s="31">
        <v>5.2843822622717562</v>
      </c>
      <c r="H30" s="31">
        <v>0.30963955418543987</v>
      </c>
      <c r="I30" s="31">
        <v>0.18822622717571733</v>
      </c>
      <c r="J30" s="31">
        <v>247.78521739130434</v>
      </c>
      <c r="K30" s="31">
        <v>242.21999999999997</v>
      </c>
      <c r="L30" s="31">
        <v>14.192934782608695</v>
      </c>
      <c r="M30" s="31">
        <v>8.6277173913043477</v>
      </c>
      <c r="N30" s="31">
        <v>0</v>
      </c>
      <c r="O30" s="31">
        <v>5.5652173913043477</v>
      </c>
      <c r="P30" s="31">
        <v>88.767282608695652</v>
      </c>
      <c r="Q30" s="31">
        <v>88.767282608695652</v>
      </c>
      <c r="R30" s="31">
        <v>0</v>
      </c>
      <c r="S30" s="31">
        <v>144.82499999999999</v>
      </c>
      <c r="T30" s="31">
        <v>122.0641304347826</v>
      </c>
      <c r="U30" s="31">
        <v>0</v>
      </c>
      <c r="V30" s="31">
        <v>22.760869565217391</v>
      </c>
      <c r="W30" s="31">
        <v>122.47826086956522</v>
      </c>
      <c r="X30" s="31">
        <v>0.25271739130434784</v>
      </c>
      <c r="Y30" s="31">
        <v>0</v>
      </c>
      <c r="Z30" s="31">
        <v>0</v>
      </c>
      <c r="AA30" s="31">
        <v>51.114130434782609</v>
      </c>
      <c r="AB30" s="31">
        <v>0</v>
      </c>
      <c r="AC30" s="31">
        <v>71.111413043478265</v>
      </c>
      <c r="AD30" s="31">
        <v>0</v>
      </c>
      <c r="AE30" s="31">
        <v>0</v>
      </c>
      <c r="AF30" t="s">
        <v>303</v>
      </c>
      <c r="AG30" s="32">
        <v>4</v>
      </c>
      <c r="AH30"/>
    </row>
    <row r="31" spans="1:34" x14ac:dyDescent="0.25">
      <c r="A31" t="s">
        <v>1139</v>
      </c>
      <c r="B31" t="s">
        <v>576</v>
      </c>
      <c r="C31" t="s">
        <v>850</v>
      </c>
      <c r="D31" t="s">
        <v>1096</v>
      </c>
      <c r="E31" s="31">
        <v>76.086956521739125</v>
      </c>
      <c r="F31" s="31">
        <v>2.7764557142857149</v>
      </c>
      <c r="G31" s="31">
        <v>2.5056342857142857</v>
      </c>
      <c r="H31" s="31">
        <v>0.56943857142857146</v>
      </c>
      <c r="I31" s="31">
        <v>0.30008142857142855</v>
      </c>
      <c r="J31" s="31">
        <v>211.25206521739133</v>
      </c>
      <c r="K31" s="31">
        <v>190.64608695652174</v>
      </c>
      <c r="L31" s="31">
        <v>43.326847826086954</v>
      </c>
      <c r="M31" s="31">
        <v>22.83228260869565</v>
      </c>
      <c r="N31" s="31">
        <v>16.521739130434781</v>
      </c>
      <c r="O31" s="31">
        <v>3.972826086956522</v>
      </c>
      <c r="P31" s="31">
        <v>58.442065217391303</v>
      </c>
      <c r="Q31" s="31">
        <v>58.330652173913045</v>
      </c>
      <c r="R31" s="31">
        <v>0.11141304347826086</v>
      </c>
      <c r="S31" s="31">
        <v>109.48315217391307</v>
      </c>
      <c r="T31" s="31">
        <v>109.48315217391307</v>
      </c>
      <c r="U31" s="31">
        <v>0</v>
      </c>
      <c r="V31" s="31">
        <v>0</v>
      </c>
      <c r="W31" s="31">
        <v>54.039239130434794</v>
      </c>
      <c r="X31" s="31">
        <v>1.7046739130434785</v>
      </c>
      <c r="Y31" s="31">
        <v>0</v>
      </c>
      <c r="Z31" s="31">
        <v>0</v>
      </c>
      <c r="AA31" s="31">
        <v>15.386739130434787</v>
      </c>
      <c r="AB31" s="31">
        <v>0</v>
      </c>
      <c r="AC31" s="31">
        <v>36.947826086956525</v>
      </c>
      <c r="AD31" s="31">
        <v>0</v>
      </c>
      <c r="AE31" s="31">
        <v>0</v>
      </c>
      <c r="AF31" t="s">
        <v>165</v>
      </c>
      <c r="AG31" s="32">
        <v>4</v>
      </c>
      <c r="AH31"/>
    </row>
    <row r="32" spans="1:34" x14ac:dyDescent="0.25">
      <c r="A32" t="s">
        <v>1139</v>
      </c>
      <c r="B32" t="s">
        <v>491</v>
      </c>
      <c r="C32" t="s">
        <v>894</v>
      </c>
      <c r="D32" t="s">
        <v>1021</v>
      </c>
      <c r="E32" s="31">
        <v>120.3695652173913</v>
      </c>
      <c r="F32" s="31">
        <v>2.8831813256275964</v>
      </c>
      <c r="G32" s="31">
        <v>2.5117879718258984</v>
      </c>
      <c r="H32" s="31">
        <v>0.31256456564926849</v>
      </c>
      <c r="I32" s="31">
        <v>0.140359400397327</v>
      </c>
      <c r="J32" s="31">
        <v>347.04728260869564</v>
      </c>
      <c r="K32" s="31">
        <v>302.34282608695651</v>
      </c>
      <c r="L32" s="31">
        <v>37.623260869565208</v>
      </c>
      <c r="M32" s="31">
        <v>16.894999999999989</v>
      </c>
      <c r="N32" s="31">
        <v>14.815217391304348</v>
      </c>
      <c r="O32" s="31">
        <v>5.9130434782608692</v>
      </c>
      <c r="P32" s="31">
        <v>124.92456521739135</v>
      </c>
      <c r="Q32" s="31">
        <v>100.94836956521743</v>
      </c>
      <c r="R32" s="31">
        <v>23.976195652173914</v>
      </c>
      <c r="S32" s="31">
        <v>184.49945652173912</v>
      </c>
      <c r="T32" s="31">
        <v>164.1653260869565</v>
      </c>
      <c r="U32" s="31">
        <v>0</v>
      </c>
      <c r="V32" s="31">
        <v>20.334130434782615</v>
      </c>
      <c r="W32" s="31">
        <v>20.823695652173917</v>
      </c>
      <c r="X32" s="31">
        <v>1.8559782608695652</v>
      </c>
      <c r="Y32" s="31">
        <v>0</v>
      </c>
      <c r="Z32" s="31">
        <v>0</v>
      </c>
      <c r="AA32" s="31">
        <v>18.967717391304351</v>
      </c>
      <c r="AB32" s="31">
        <v>0</v>
      </c>
      <c r="AC32" s="31">
        <v>0</v>
      </c>
      <c r="AD32" s="31">
        <v>0</v>
      </c>
      <c r="AE32" s="31">
        <v>0</v>
      </c>
      <c r="AF32" t="s">
        <v>79</v>
      </c>
      <c r="AG32" s="32">
        <v>4</v>
      </c>
      <c r="AH32"/>
    </row>
    <row r="33" spans="1:34" x14ac:dyDescent="0.25">
      <c r="A33" t="s">
        <v>1139</v>
      </c>
      <c r="B33" t="s">
        <v>439</v>
      </c>
      <c r="C33" t="s">
        <v>866</v>
      </c>
      <c r="D33" t="s">
        <v>1056</v>
      </c>
      <c r="E33" s="31">
        <v>80.880434782608702</v>
      </c>
      <c r="F33" s="31">
        <v>3.2959145276172555</v>
      </c>
      <c r="G33" s="31">
        <v>3.2959145276172555</v>
      </c>
      <c r="H33" s="31">
        <v>0.22423061416476278</v>
      </c>
      <c r="I33" s="31">
        <v>0.22423061416476278</v>
      </c>
      <c r="J33" s="31">
        <v>266.57499999999999</v>
      </c>
      <c r="K33" s="31">
        <v>266.57499999999999</v>
      </c>
      <c r="L33" s="31">
        <v>18.135869565217391</v>
      </c>
      <c r="M33" s="31">
        <v>18.135869565217391</v>
      </c>
      <c r="N33" s="31">
        <v>0</v>
      </c>
      <c r="O33" s="31">
        <v>0</v>
      </c>
      <c r="P33" s="31">
        <v>86.605978260869563</v>
      </c>
      <c r="Q33" s="31">
        <v>86.605978260869563</v>
      </c>
      <c r="R33" s="31">
        <v>0</v>
      </c>
      <c r="S33" s="31">
        <v>161.83315217391305</v>
      </c>
      <c r="T33" s="31">
        <v>138.66804347826087</v>
      </c>
      <c r="U33" s="31">
        <v>0</v>
      </c>
      <c r="V33" s="31">
        <v>23.165108695652176</v>
      </c>
      <c r="W33" s="31">
        <v>0</v>
      </c>
      <c r="X33" s="31">
        <v>0</v>
      </c>
      <c r="Y33" s="31">
        <v>0</v>
      </c>
      <c r="Z33" s="31">
        <v>0</v>
      </c>
      <c r="AA33" s="31">
        <v>0</v>
      </c>
      <c r="AB33" s="31">
        <v>0</v>
      </c>
      <c r="AC33" s="31">
        <v>0</v>
      </c>
      <c r="AD33" s="31">
        <v>0</v>
      </c>
      <c r="AE33" s="31">
        <v>0</v>
      </c>
      <c r="AF33" t="s">
        <v>27</v>
      </c>
      <c r="AG33" s="32">
        <v>4</v>
      </c>
      <c r="AH33"/>
    </row>
    <row r="34" spans="1:34" x14ac:dyDescent="0.25">
      <c r="A34" t="s">
        <v>1139</v>
      </c>
      <c r="B34" t="s">
        <v>434</v>
      </c>
      <c r="C34" t="s">
        <v>901</v>
      </c>
      <c r="D34" t="s">
        <v>1060</v>
      </c>
      <c r="E34" s="31">
        <v>79.065217391304344</v>
      </c>
      <c r="F34" s="31">
        <v>3.6025776739070658</v>
      </c>
      <c r="G34" s="31">
        <v>3.2893703601869668</v>
      </c>
      <c r="H34" s="31">
        <v>0.49215837228485021</v>
      </c>
      <c r="I34" s="31">
        <v>0.26879158647236734</v>
      </c>
      <c r="J34" s="31">
        <v>284.83858695652168</v>
      </c>
      <c r="K34" s="31">
        <v>260.07478260869561</v>
      </c>
      <c r="L34" s="31">
        <v>38.912608695652175</v>
      </c>
      <c r="M34" s="31">
        <v>21.252065217391305</v>
      </c>
      <c r="N34" s="31">
        <v>12.182282608695653</v>
      </c>
      <c r="O34" s="31">
        <v>5.4782608695652177</v>
      </c>
      <c r="P34" s="31">
        <v>77.538478260869582</v>
      </c>
      <c r="Q34" s="31">
        <v>70.435217391304363</v>
      </c>
      <c r="R34" s="31">
        <v>7.1032608695652177</v>
      </c>
      <c r="S34" s="31">
        <v>168.38749999999996</v>
      </c>
      <c r="T34" s="31">
        <v>162.48684782608692</v>
      </c>
      <c r="U34" s="31">
        <v>5.900652173913044</v>
      </c>
      <c r="V34" s="31">
        <v>0</v>
      </c>
      <c r="W34" s="31">
        <v>2.0991304347826087</v>
      </c>
      <c r="X34" s="31">
        <v>0.24456521739130435</v>
      </c>
      <c r="Y34" s="31">
        <v>9.7826086956521743E-2</v>
      </c>
      <c r="Z34" s="31">
        <v>0</v>
      </c>
      <c r="AA34" s="31">
        <v>0</v>
      </c>
      <c r="AB34" s="31">
        <v>0</v>
      </c>
      <c r="AC34" s="31">
        <v>1.7567391304347826</v>
      </c>
      <c r="AD34" s="31">
        <v>0</v>
      </c>
      <c r="AE34" s="31">
        <v>0</v>
      </c>
      <c r="AF34" t="s">
        <v>22</v>
      </c>
      <c r="AG34" s="32">
        <v>4</v>
      </c>
      <c r="AH34"/>
    </row>
    <row r="35" spans="1:34" x14ac:dyDescent="0.25">
      <c r="A35" t="s">
        <v>1139</v>
      </c>
      <c r="B35" t="s">
        <v>815</v>
      </c>
      <c r="C35" t="s">
        <v>958</v>
      </c>
      <c r="D35" t="s">
        <v>1040</v>
      </c>
      <c r="E35" s="31">
        <v>3.0869565217391304</v>
      </c>
      <c r="F35" s="31">
        <v>7.0304577464788727</v>
      </c>
      <c r="G35" s="31">
        <v>6.500774647887325</v>
      </c>
      <c r="H35" s="31">
        <v>0.57457746478873217</v>
      </c>
      <c r="I35" s="31">
        <v>0.15158450704225354</v>
      </c>
      <c r="J35" s="31">
        <v>21.702717391304347</v>
      </c>
      <c r="K35" s="31">
        <v>20.067608695652176</v>
      </c>
      <c r="L35" s="31">
        <v>1.7736956521739122</v>
      </c>
      <c r="M35" s="31">
        <v>0.4679347826086957</v>
      </c>
      <c r="N35" s="31">
        <v>0.9299999999999996</v>
      </c>
      <c r="O35" s="31">
        <v>0.37576086956521687</v>
      </c>
      <c r="P35" s="31">
        <v>8.0368478260869605</v>
      </c>
      <c r="Q35" s="31">
        <v>7.7075000000000031</v>
      </c>
      <c r="R35" s="31">
        <v>0.32934782608695651</v>
      </c>
      <c r="S35" s="31">
        <v>11.892173913043475</v>
      </c>
      <c r="T35" s="31">
        <v>11.892173913043475</v>
      </c>
      <c r="U35" s="31">
        <v>0</v>
      </c>
      <c r="V35" s="31">
        <v>0</v>
      </c>
      <c r="W35" s="31">
        <v>1.3405434782608696</v>
      </c>
      <c r="X35" s="31">
        <v>0.4679347826086957</v>
      </c>
      <c r="Y35" s="31">
        <v>0</v>
      </c>
      <c r="Z35" s="31">
        <v>0</v>
      </c>
      <c r="AA35" s="31">
        <v>0.87260869565217392</v>
      </c>
      <c r="AB35" s="31">
        <v>0</v>
      </c>
      <c r="AC35" s="31">
        <v>0</v>
      </c>
      <c r="AD35" s="31">
        <v>0</v>
      </c>
      <c r="AE35" s="31">
        <v>0</v>
      </c>
      <c r="AF35" t="s">
        <v>404</v>
      </c>
      <c r="AG35" s="32">
        <v>4</v>
      </c>
      <c r="AH35"/>
    </row>
    <row r="36" spans="1:34" x14ac:dyDescent="0.25">
      <c r="A36" t="s">
        <v>1139</v>
      </c>
      <c r="B36" t="s">
        <v>786</v>
      </c>
      <c r="C36" t="s">
        <v>892</v>
      </c>
      <c r="D36" t="s">
        <v>1053</v>
      </c>
      <c r="E36" s="31">
        <v>111.79347826086956</v>
      </c>
      <c r="F36" s="31">
        <v>4.4219970831307736</v>
      </c>
      <c r="G36" s="31">
        <v>4.4219970831307736</v>
      </c>
      <c r="H36" s="31">
        <v>0.41409917355371911</v>
      </c>
      <c r="I36" s="31">
        <v>0.41409917355371911</v>
      </c>
      <c r="J36" s="31">
        <v>494.35043478260872</v>
      </c>
      <c r="K36" s="31">
        <v>494.35043478260872</v>
      </c>
      <c r="L36" s="31">
        <v>46.29358695652175</v>
      </c>
      <c r="M36" s="31">
        <v>46.29358695652175</v>
      </c>
      <c r="N36" s="31">
        <v>0</v>
      </c>
      <c r="O36" s="31">
        <v>0</v>
      </c>
      <c r="P36" s="31">
        <v>131.79695652173913</v>
      </c>
      <c r="Q36" s="31">
        <v>131.79695652173913</v>
      </c>
      <c r="R36" s="31">
        <v>0</v>
      </c>
      <c r="S36" s="31">
        <v>316.25989130434783</v>
      </c>
      <c r="T36" s="31">
        <v>316.25989130434783</v>
      </c>
      <c r="U36" s="31">
        <v>0</v>
      </c>
      <c r="V36" s="31">
        <v>0</v>
      </c>
      <c r="W36" s="31">
        <v>0</v>
      </c>
      <c r="X36" s="31">
        <v>0</v>
      </c>
      <c r="Y36" s="31">
        <v>0</v>
      </c>
      <c r="Z36" s="31">
        <v>0</v>
      </c>
      <c r="AA36" s="31">
        <v>0</v>
      </c>
      <c r="AB36" s="31">
        <v>0</v>
      </c>
      <c r="AC36" s="31">
        <v>0</v>
      </c>
      <c r="AD36" s="31">
        <v>0</v>
      </c>
      <c r="AE36" s="31">
        <v>0</v>
      </c>
      <c r="AF36" t="s">
        <v>375</v>
      </c>
      <c r="AG36" s="32">
        <v>4</v>
      </c>
      <c r="AH36"/>
    </row>
    <row r="37" spans="1:34" x14ac:dyDescent="0.25">
      <c r="A37" t="s">
        <v>1139</v>
      </c>
      <c r="B37" t="s">
        <v>790</v>
      </c>
      <c r="C37" t="s">
        <v>1009</v>
      </c>
      <c r="D37" t="s">
        <v>1052</v>
      </c>
      <c r="E37" s="31">
        <v>101.16304347826087</v>
      </c>
      <c r="F37" s="31">
        <v>4.1638014397765115</v>
      </c>
      <c r="G37" s="31">
        <v>3.9652949392930039</v>
      </c>
      <c r="H37" s="31">
        <v>0.36266251208767597</v>
      </c>
      <c r="I37" s="31">
        <v>0.1641560116041689</v>
      </c>
      <c r="J37" s="31">
        <v>421.22282608695645</v>
      </c>
      <c r="K37" s="31">
        <v>401.14130434782595</v>
      </c>
      <c r="L37" s="31">
        <v>36.688043478260873</v>
      </c>
      <c r="M37" s="31">
        <v>16.606521739130436</v>
      </c>
      <c r="N37" s="31">
        <v>14.864130434782609</v>
      </c>
      <c r="O37" s="31">
        <v>5.2173913043478262</v>
      </c>
      <c r="P37" s="31">
        <v>119.22728260869563</v>
      </c>
      <c r="Q37" s="31">
        <v>119.22728260869563</v>
      </c>
      <c r="R37" s="31">
        <v>0</v>
      </c>
      <c r="S37" s="31">
        <v>265.30749999999995</v>
      </c>
      <c r="T37" s="31">
        <v>211.52076086956512</v>
      </c>
      <c r="U37" s="31">
        <v>36.087391304347832</v>
      </c>
      <c r="V37" s="31">
        <v>17.699347826086957</v>
      </c>
      <c r="W37" s="31">
        <v>13.05445652173913</v>
      </c>
      <c r="X37" s="31">
        <v>5.7391304347826084</v>
      </c>
      <c r="Y37" s="31">
        <v>5.2989130434782608</v>
      </c>
      <c r="Z37" s="31">
        <v>0</v>
      </c>
      <c r="AA37" s="31">
        <v>0</v>
      </c>
      <c r="AB37" s="31">
        <v>0</v>
      </c>
      <c r="AC37" s="31">
        <v>2.0164130434782606</v>
      </c>
      <c r="AD37" s="31">
        <v>0</v>
      </c>
      <c r="AE37" s="31">
        <v>0</v>
      </c>
      <c r="AF37" t="s">
        <v>379</v>
      </c>
      <c r="AG37" s="32">
        <v>4</v>
      </c>
      <c r="AH37"/>
    </row>
    <row r="38" spans="1:34" x14ac:dyDescent="0.25">
      <c r="A38" t="s">
        <v>1139</v>
      </c>
      <c r="B38" t="s">
        <v>527</v>
      </c>
      <c r="C38" t="s">
        <v>893</v>
      </c>
      <c r="D38" t="s">
        <v>1055</v>
      </c>
      <c r="E38" s="31">
        <v>86.347826086956516</v>
      </c>
      <c r="F38" s="31">
        <v>4.7314929506545829</v>
      </c>
      <c r="G38" s="31">
        <v>4.4207754279959737</v>
      </c>
      <c r="H38" s="31">
        <v>1.4851497985901314</v>
      </c>
      <c r="I38" s="31">
        <v>1.1744322759315211</v>
      </c>
      <c r="J38" s="31">
        <v>408.55413043478268</v>
      </c>
      <c r="K38" s="31">
        <v>381.72434782608707</v>
      </c>
      <c r="L38" s="31">
        <v>128.23945652173916</v>
      </c>
      <c r="M38" s="31">
        <v>101.40967391304351</v>
      </c>
      <c r="N38" s="31">
        <v>21.699347826086964</v>
      </c>
      <c r="O38" s="31">
        <v>5.1304347826086953</v>
      </c>
      <c r="P38" s="31">
        <v>57.743804347826078</v>
      </c>
      <c r="Q38" s="31">
        <v>57.743804347826078</v>
      </c>
      <c r="R38" s="31">
        <v>0</v>
      </c>
      <c r="S38" s="31">
        <v>222.57086956521746</v>
      </c>
      <c r="T38" s="31">
        <v>216.9348913043479</v>
      </c>
      <c r="U38" s="31">
        <v>0</v>
      </c>
      <c r="V38" s="31">
        <v>5.6359782608695639</v>
      </c>
      <c r="W38" s="31">
        <v>135.31532608695653</v>
      </c>
      <c r="X38" s="31">
        <v>0</v>
      </c>
      <c r="Y38" s="31">
        <v>0</v>
      </c>
      <c r="Z38" s="31">
        <v>0</v>
      </c>
      <c r="AA38" s="31">
        <v>35.979456521739131</v>
      </c>
      <c r="AB38" s="31">
        <v>0</v>
      </c>
      <c r="AC38" s="31">
        <v>99.335869565217408</v>
      </c>
      <c r="AD38" s="31">
        <v>0</v>
      </c>
      <c r="AE38" s="31">
        <v>0</v>
      </c>
      <c r="AF38" t="s">
        <v>115</v>
      </c>
      <c r="AG38" s="32">
        <v>4</v>
      </c>
      <c r="AH38"/>
    </row>
    <row r="39" spans="1:34" x14ac:dyDescent="0.25">
      <c r="A39" t="s">
        <v>1139</v>
      </c>
      <c r="B39" t="s">
        <v>412</v>
      </c>
      <c r="C39" t="s">
        <v>889</v>
      </c>
      <c r="D39" t="s">
        <v>1015</v>
      </c>
      <c r="E39" s="31">
        <v>78.934782608695656</v>
      </c>
      <c r="F39" s="31">
        <v>2.4418700082621867</v>
      </c>
      <c r="G39" s="31">
        <v>2.3008620214816853</v>
      </c>
      <c r="H39" s="31">
        <v>0.28411594602038004</v>
      </c>
      <c r="I39" s="31">
        <v>0.14310795923987879</v>
      </c>
      <c r="J39" s="31">
        <v>192.74847826086958</v>
      </c>
      <c r="K39" s="31">
        <v>181.61804347826086</v>
      </c>
      <c r="L39" s="31">
        <v>22.426630434782609</v>
      </c>
      <c r="M39" s="31">
        <v>11.296195652173912</v>
      </c>
      <c r="N39" s="31">
        <v>6</v>
      </c>
      <c r="O39" s="31">
        <v>5.1304347826086953</v>
      </c>
      <c r="P39" s="31">
        <v>55.45402173913044</v>
      </c>
      <c r="Q39" s="31">
        <v>55.45402173913044</v>
      </c>
      <c r="R39" s="31">
        <v>0</v>
      </c>
      <c r="S39" s="31">
        <v>114.86782608695651</v>
      </c>
      <c r="T39" s="31">
        <v>70.446630434782605</v>
      </c>
      <c r="U39" s="31">
        <v>44.421195652173914</v>
      </c>
      <c r="V39" s="31">
        <v>0</v>
      </c>
      <c r="W39" s="31">
        <v>24.327282608695654</v>
      </c>
      <c r="X39" s="31">
        <v>6.4375</v>
      </c>
      <c r="Y39" s="31">
        <v>0</v>
      </c>
      <c r="Z39" s="31">
        <v>0</v>
      </c>
      <c r="AA39" s="31">
        <v>15.714891304347827</v>
      </c>
      <c r="AB39" s="31">
        <v>0</v>
      </c>
      <c r="AC39" s="31">
        <v>2.1748913043478262</v>
      </c>
      <c r="AD39" s="31">
        <v>0</v>
      </c>
      <c r="AE39" s="31">
        <v>0</v>
      </c>
      <c r="AF39" t="s">
        <v>0</v>
      </c>
      <c r="AG39" s="32">
        <v>4</v>
      </c>
      <c r="AH39"/>
    </row>
    <row r="40" spans="1:34" x14ac:dyDescent="0.25">
      <c r="A40" t="s">
        <v>1139</v>
      </c>
      <c r="B40" t="s">
        <v>809</v>
      </c>
      <c r="C40" t="s">
        <v>1013</v>
      </c>
      <c r="D40" t="s">
        <v>1053</v>
      </c>
      <c r="E40" s="31">
        <v>85.130434782608702</v>
      </c>
      <c r="F40" s="31">
        <v>3.3227451481103172</v>
      </c>
      <c r="G40" s="31">
        <v>3.1317977528089886</v>
      </c>
      <c r="H40" s="31">
        <v>0.30576736465781407</v>
      </c>
      <c r="I40" s="31">
        <v>0.1148199693564862</v>
      </c>
      <c r="J40" s="31">
        <v>282.86673913043484</v>
      </c>
      <c r="K40" s="31">
        <v>266.61130434782609</v>
      </c>
      <c r="L40" s="31">
        <v>26.030108695652174</v>
      </c>
      <c r="M40" s="31">
        <v>9.7746739130434772</v>
      </c>
      <c r="N40" s="31">
        <v>10.842391304347826</v>
      </c>
      <c r="O40" s="31">
        <v>5.4130434782608692</v>
      </c>
      <c r="P40" s="31">
        <v>100.35652173913047</v>
      </c>
      <c r="Q40" s="31">
        <v>100.35652173913047</v>
      </c>
      <c r="R40" s="31">
        <v>0</v>
      </c>
      <c r="S40" s="31">
        <v>156.48010869565218</v>
      </c>
      <c r="T40" s="31">
        <v>88.118695652173912</v>
      </c>
      <c r="U40" s="31">
        <v>68.361413043478265</v>
      </c>
      <c r="V40" s="31">
        <v>0</v>
      </c>
      <c r="W40" s="31">
        <v>36.374891304347827</v>
      </c>
      <c r="X40" s="31">
        <v>5.3181521739130435</v>
      </c>
      <c r="Y40" s="31">
        <v>0</v>
      </c>
      <c r="Z40" s="31">
        <v>0.52173913043478259</v>
      </c>
      <c r="AA40" s="31">
        <v>23.024999999999999</v>
      </c>
      <c r="AB40" s="31">
        <v>0</v>
      </c>
      <c r="AC40" s="31">
        <v>6.7871739130434774</v>
      </c>
      <c r="AD40" s="31">
        <v>0.72282608695652173</v>
      </c>
      <c r="AE40" s="31">
        <v>0</v>
      </c>
      <c r="AF40" t="s">
        <v>398</v>
      </c>
      <c r="AG40" s="32">
        <v>4</v>
      </c>
      <c r="AH40"/>
    </row>
    <row r="41" spans="1:34" x14ac:dyDescent="0.25">
      <c r="A41" t="s">
        <v>1139</v>
      </c>
      <c r="B41" t="s">
        <v>547</v>
      </c>
      <c r="C41" t="s">
        <v>935</v>
      </c>
      <c r="D41" t="s">
        <v>1038</v>
      </c>
      <c r="E41" s="31">
        <v>80.869565217391298</v>
      </c>
      <c r="F41" s="31">
        <v>3.5561666666666678</v>
      </c>
      <c r="G41" s="31">
        <v>3.2927258064516143</v>
      </c>
      <c r="H41" s="31">
        <v>0.56502016129032251</v>
      </c>
      <c r="I41" s="31">
        <v>0.30157930107526881</v>
      </c>
      <c r="J41" s="31">
        <v>287.5856521739131</v>
      </c>
      <c r="K41" s="31">
        <v>266.28130434782616</v>
      </c>
      <c r="L41" s="31">
        <v>45.692934782608688</v>
      </c>
      <c r="M41" s="31">
        <v>24.388586956521738</v>
      </c>
      <c r="N41" s="31">
        <v>16.260869565217391</v>
      </c>
      <c r="O41" s="31">
        <v>5.0434782608695654</v>
      </c>
      <c r="P41" s="31">
        <v>69.592826086956535</v>
      </c>
      <c r="Q41" s="31">
        <v>69.592826086956535</v>
      </c>
      <c r="R41" s="31">
        <v>0</v>
      </c>
      <c r="S41" s="31">
        <v>172.29989130434785</v>
      </c>
      <c r="T41" s="31">
        <v>151.22923913043482</v>
      </c>
      <c r="U41" s="31">
        <v>21.070652173913043</v>
      </c>
      <c r="V41" s="31">
        <v>0</v>
      </c>
      <c r="W41" s="31">
        <v>12.515000000000001</v>
      </c>
      <c r="X41" s="31">
        <v>0</v>
      </c>
      <c r="Y41" s="31">
        <v>0</v>
      </c>
      <c r="Z41" s="31">
        <v>0</v>
      </c>
      <c r="AA41" s="31">
        <v>5.2776086956521739</v>
      </c>
      <c r="AB41" s="31">
        <v>0</v>
      </c>
      <c r="AC41" s="31">
        <v>7.2373913043478266</v>
      </c>
      <c r="AD41" s="31">
        <v>0</v>
      </c>
      <c r="AE41" s="31">
        <v>0</v>
      </c>
      <c r="AF41" t="s">
        <v>136</v>
      </c>
      <c r="AG41" s="32">
        <v>4</v>
      </c>
      <c r="AH41"/>
    </row>
    <row r="42" spans="1:34" x14ac:dyDescent="0.25">
      <c r="A42" t="s">
        <v>1139</v>
      </c>
      <c r="B42" t="s">
        <v>795</v>
      </c>
      <c r="C42" t="s">
        <v>829</v>
      </c>
      <c r="D42" t="s">
        <v>1042</v>
      </c>
      <c r="E42" s="31">
        <v>76.673913043478265</v>
      </c>
      <c r="F42" s="31">
        <v>3.4434406010774024</v>
      </c>
      <c r="G42" s="31">
        <v>3.205384179189112</v>
      </c>
      <c r="H42" s="31">
        <v>0.51853558264814292</v>
      </c>
      <c r="I42" s="31">
        <v>0.28047916075985252</v>
      </c>
      <c r="J42" s="31">
        <v>264.02206521739129</v>
      </c>
      <c r="K42" s="31">
        <v>245.76934782608694</v>
      </c>
      <c r="L42" s="31">
        <v>39.758152173913047</v>
      </c>
      <c r="M42" s="31">
        <v>21.505434782608695</v>
      </c>
      <c r="N42" s="31">
        <v>12.513586956521738</v>
      </c>
      <c r="O42" s="31">
        <v>5.7391304347826084</v>
      </c>
      <c r="P42" s="31">
        <v>77.766304347826093</v>
      </c>
      <c r="Q42" s="31">
        <v>77.766304347826093</v>
      </c>
      <c r="R42" s="31">
        <v>0</v>
      </c>
      <c r="S42" s="31">
        <v>146.49760869565216</v>
      </c>
      <c r="T42" s="31">
        <v>124.98945652173911</v>
      </c>
      <c r="U42" s="31">
        <v>21.508152173913043</v>
      </c>
      <c r="V42" s="31">
        <v>0</v>
      </c>
      <c r="W42" s="31">
        <v>7.628043478260869</v>
      </c>
      <c r="X42" s="31">
        <v>0</v>
      </c>
      <c r="Y42" s="31">
        <v>0</v>
      </c>
      <c r="Z42" s="31">
        <v>0.17391304347826086</v>
      </c>
      <c r="AA42" s="31">
        <v>0.29619565217391303</v>
      </c>
      <c r="AB42" s="31">
        <v>0</v>
      </c>
      <c r="AC42" s="31">
        <v>7.1579347826086952</v>
      </c>
      <c r="AD42" s="31">
        <v>0</v>
      </c>
      <c r="AE42" s="31">
        <v>0</v>
      </c>
      <c r="AF42" t="s">
        <v>384</v>
      </c>
      <c r="AG42" s="32">
        <v>4</v>
      </c>
      <c r="AH42"/>
    </row>
    <row r="43" spans="1:34" x14ac:dyDescent="0.25">
      <c r="A43" t="s">
        <v>1139</v>
      </c>
      <c r="B43" t="s">
        <v>499</v>
      </c>
      <c r="C43" t="s">
        <v>820</v>
      </c>
      <c r="D43" t="s">
        <v>1078</v>
      </c>
      <c r="E43" s="31">
        <v>90.717391304347828</v>
      </c>
      <c r="F43" s="31">
        <v>3.229780733285406</v>
      </c>
      <c r="G43" s="31">
        <v>2.9981428229091782</v>
      </c>
      <c r="H43" s="31">
        <v>0.57638389647735444</v>
      </c>
      <c r="I43" s="31">
        <v>0.34474598610112628</v>
      </c>
      <c r="J43" s="31">
        <v>292.99728260869563</v>
      </c>
      <c r="K43" s="31">
        <v>271.98369565217394</v>
      </c>
      <c r="L43" s="31">
        <v>52.288043478260867</v>
      </c>
      <c r="M43" s="31">
        <v>31.274456521739129</v>
      </c>
      <c r="N43" s="31">
        <v>15.796195652173912</v>
      </c>
      <c r="O43" s="31">
        <v>5.2173913043478262</v>
      </c>
      <c r="P43" s="31">
        <v>72.380434782608702</v>
      </c>
      <c r="Q43" s="31">
        <v>72.380434782608702</v>
      </c>
      <c r="R43" s="31">
        <v>0</v>
      </c>
      <c r="S43" s="31">
        <v>168.32880434782606</v>
      </c>
      <c r="T43" s="31">
        <v>168.1766304347826</v>
      </c>
      <c r="U43" s="31">
        <v>0.15217391304347827</v>
      </c>
      <c r="V43" s="31">
        <v>0</v>
      </c>
      <c r="W43" s="31">
        <v>0.15217391304347827</v>
      </c>
      <c r="X43" s="31">
        <v>0</v>
      </c>
      <c r="Y43" s="31">
        <v>0</v>
      </c>
      <c r="Z43" s="31">
        <v>0</v>
      </c>
      <c r="AA43" s="31">
        <v>0</v>
      </c>
      <c r="AB43" s="31">
        <v>0</v>
      </c>
      <c r="AC43" s="31">
        <v>0</v>
      </c>
      <c r="AD43" s="31">
        <v>0.15217391304347827</v>
      </c>
      <c r="AE43" s="31">
        <v>0</v>
      </c>
      <c r="AF43" t="s">
        <v>87</v>
      </c>
      <c r="AG43" s="32">
        <v>4</v>
      </c>
      <c r="AH43"/>
    </row>
    <row r="44" spans="1:34" x14ac:dyDescent="0.25">
      <c r="A44" t="s">
        <v>1139</v>
      </c>
      <c r="B44" t="s">
        <v>583</v>
      </c>
      <c r="C44" t="s">
        <v>955</v>
      </c>
      <c r="D44" t="s">
        <v>1027</v>
      </c>
      <c r="E44" s="31">
        <v>81.086956521739125</v>
      </c>
      <c r="F44" s="31">
        <v>3.0566353887399464</v>
      </c>
      <c r="G44" s="31">
        <v>2.8063002680965146</v>
      </c>
      <c r="H44" s="31">
        <v>0.59698391420911534</v>
      </c>
      <c r="I44" s="31">
        <v>0.34664879356568368</v>
      </c>
      <c r="J44" s="31">
        <v>247.85326086956522</v>
      </c>
      <c r="K44" s="31">
        <v>227.55434782608694</v>
      </c>
      <c r="L44" s="31">
        <v>48.407608695652172</v>
      </c>
      <c r="M44" s="31">
        <v>28.108695652173914</v>
      </c>
      <c r="N44" s="31">
        <v>14.820652173913043</v>
      </c>
      <c r="O44" s="31">
        <v>5.4782608695652177</v>
      </c>
      <c r="P44" s="31">
        <v>73.649456521739125</v>
      </c>
      <c r="Q44" s="31">
        <v>73.649456521739125</v>
      </c>
      <c r="R44" s="31">
        <v>0</v>
      </c>
      <c r="S44" s="31">
        <v>125.79619565217391</v>
      </c>
      <c r="T44" s="31">
        <v>93.176630434782609</v>
      </c>
      <c r="U44" s="31">
        <v>32.619565217391305</v>
      </c>
      <c r="V44" s="31">
        <v>0</v>
      </c>
      <c r="W44" s="31">
        <v>0.38315217391304346</v>
      </c>
      <c r="X44" s="31">
        <v>0</v>
      </c>
      <c r="Y44" s="31">
        <v>0</v>
      </c>
      <c r="Z44" s="31">
        <v>0</v>
      </c>
      <c r="AA44" s="31">
        <v>0.35054347826086957</v>
      </c>
      <c r="AB44" s="31">
        <v>0</v>
      </c>
      <c r="AC44" s="31">
        <v>0</v>
      </c>
      <c r="AD44" s="31">
        <v>3.2608695652173912E-2</v>
      </c>
      <c r="AE44" s="31">
        <v>0</v>
      </c>
      <c r="AF44" t="s">
        <v>172</v>
      </c>
      <c r="AG44" s="32">
        <v>4</v>
      </c>
      <c r="AH44"/>
    </row>
    <row r="45" spans="1:34" x14ac:dyDescent="0.25">
      <c r="A45" t="s">
        <v>1139</v>
      </c>
      <c r="B45" t="s">
        <v>757</v>
      </c>
      <c r="C45" t="s">
        <v>843</v>
      </c>
      <c r="D45" t="s">
        <v>1050</v>
      </c>
      <c r="E45" s="31">
        <v>81.358695652173907</v>
      </c>
      <c r="F45" s="31">
        <v>3.7067748830995324</v>
      </c>
      <c r="G45" s="31">
        <v>3.4554054776219103</v>
      </c>
      <c r="H45" s="31">
        <v>0.64443286573146297</v>
      </c>
      <c r="I45" s="31">
        <v>0.39306346025384098</v>
      </c>
      <c r="J45" s="31">
        <v>301.57836956521737</v>
      </c>
      <c r="K45" s="31">
        <v>281.12728260869562</v>
      </c>
      <c r="L45" s="31">
        <v>52.430217391304346</v>
      </c>
      <c r="M45" s="31">
        <v>31.979130434782604</v>
      </c>
      <c r="N45" s="31">
        <v>14.711956521739131</v>
      </c>
      <c r="O45" s="31">
        <v>5.7391304347826084</v>
      </c>
      <c r="P45" s="31">
        <v>72.483260869565214</v>
      </c>
      <c r="Q45" s="31">
        <v>72.483260869565214</v>
      </c>
      <c r="R45" s="31">
        <v>0</v>
      </c>
      <c r="S45" s="31">
        <v>176.66489130434783</v>
      </c>
      <c r="T45" s="31">
        <v>124.08880434782608</v>
      </c>
      <c r="U45" s="31">
        <v>52.576086956521742</v>
      </c>
      <c r="V45" s="31">
        <v>0</v>
      </c>
      <c r="W45" s="31">
        <v>36.48054347826087</v>
      </c>
      <c r="X45" s="31">
        <v>4.0497826086956517</v>
      </c>
      <c r="Y45" s="31">
        <v>0</v>
      </c>
      <c r="Z45" s="31">
        <v>0</v>
      </c>
      <c r="AA45" s="31">
        <v>8.2767391304347839</v>
      </c>
      <c r="AB45" s="31">
        <v>0</v>
      </c>
      <c r="AC45" s="31">
        <v>24.154021739130435</v>
      </c>
      <c r="AD45" s="31">
        <v>0</v>
      </c>
      <c r="AE45" s="31">
        <v>0</v>
      </c>
      <c r="AF45" t="s">
        <v>346</v>
      </c>
      <c r="AG45" s="32">
        <v>4</v>
      </c>
      <c r="AH45"/>
    </row>
    <row r="46" spans="1:34" x14ac:dyDescent="0.25">
      <c r="A46" t="s">
        <v>1139</v>
      </c>
      <c r="B46" t="s">
        <v>764</v>
      </c>
      <c r="C46" t="s">
        <v>830</v>
      </c>
      <c r="D46" t="s">
        <v>1095</v>
      </c>
      <c r="E46" s="31">
        <v>52.347826086956523</v>
      </c>
      <c r="F46" s="31">
        <v>3.8819040697674421</v>
      </c>
      <c r="G46" s="31">
        <v>3.4328799833887049</v>
      </c>
      <c r="H46" s="31">
        <v>0.5700789036544851</v>
      </c>
      <c r="I46" s="31">
        <v>0.31457641196013286</v>
      </c>
      <c r="J46" s="31">
        <v>203.20923913043481</v>
      </c>
      <c r="K46" s="31">
        <v>179.70380434782612</v>
      </c>
      <c r="L46" s="31">
        <v>29.842391304347828</v>
      </c>
      <c r="M46" s="31">
        <v>16.467391304347824</v>
      </c>
      <c r="N46" s="31">
        <v>5.4021739130434785</v>
      </c>
      <c r="O46" s="31">
        <v>7.9728260869565215</v>
      </c>
      <c r="P46" s="31">
        <v>65.365217391304355</v>
      </c>
      <c r="Q46" s="31">
        <v>55.234782608695653</v>
      </c>
      <c r="R46" s="31">
        <v>10.130434782608695</v>
      </c>
      <c r="S46" s="31">
        <v>108.00163043478265</v>
      </c>
      <c r="T46" s="31">
        <v>100.89021739130439</v>
      </c>
      <c r="U46" s="31">
        <v>7.1114130434782608</v>
      </c>
      <c r="V46" s="31">
        <v>0</v>
      </c>
      <c r="W46" s="31">
        <v>33.328804347826079</v>
      </c>
      <c r="X46" s="31">
        <v>0</v>
      </c>
      <c r="Y46" s="31">
        <v>0</v>
      </c>
      <c r="Z46" s="31">
        <v>4.3097826086956523</v>
      </c>
      <c r="AA46" s="31">
        <v>7.2782608695652167</v>
      </c>
      <c r="AB46" s="31">
        <v>0</v>
      </c>
      <c r="AC46" s="31">
        <v>21.740760869565214</v>
      </c>
      <c r="AD46" s="31">
        <v>0</v>
      </c>
      <c r="AE46" s="31">
        <v>0</v>
      </c>
      <c r="AF46" t="s">
        <v>353</v>
      </c>
      <c r="AG46" s="32">
        <v>4</v>
      </c>
      <c r="AH46"/>
    </row>
    <row r="47" spans="1:34" x14ac:dyDescent="0.25">
      <c r="A47" t="s">
        <v>1139</v>
      </c>
      <c r="B47" t="s">
        <v>590</v>
      </c>
      <c r="C47" t="s">
        <v>957</v>
      </c>
      <c r="D47" t="s">
        <v>1099</v>
      </c>
      <c r="E47" s="31">
        <v>105.14130434782609</v>
      </c>
      <c r="F47" s="31">
        <v>2.9840277059857332</v>
      </c>
      <c r="G47" s="31">
        <v>2.7750180915951614</v>
      </c>
      <c r="H47" s="31">
        <v>0.48170164375064611</v>
      </c>
      <c r="I47" s="31">
        <v>0.32309004445363376</v>
      </c>
      <c r="J47" s="31">
        <v>313.74456521739131</v>
      </c>
      <c r="K47" s="31">
        <v>291.76902173913044</v>
      </c>
      <c r="L47" s="31">
        <v>50.646739130434781</v>
      </c>
      <c r="M47" s="31">
        <v>33.970108695652172</v>
      </c>
      <c r="N47" s="31">
        <v>10.9375</v>
      </c>
      <c r="O47" s="31">
        <v>5.7391304347826084</v>
      </c>
      <c r="P47" s="31">
        <v>77.008152173913047</v>
      </c>
      <c r="Q47" s="31">
        <v>71.709239130434781</v>
      </c>
      <c r="R47" s="31">
        <v>5.2989130434782608</v>
      </c>
      <c r="S47" s="31">
        <v>186.0896739130435</v>
      </c>
      <c r="T47" s="31">
        <v>139.11956521739131</v>
      </c>
      <c r="U47" s="31">
        <v>46.970108695652172</v>
      </c>
      <c r="V47" s="31">
        <v>0</v>
      </c>
      <c r="W47" s="31">
        <v>0</v>
      </c>
      <c r="X47" s="31">
        <v>0</v>
      </c>
      <c r="Y47" s="31">
        <v>0</v>
      </c>
      <c r="Z47" s="31">
        <v>0</v>
      </c>
      <c r="AA47" s="31">
        <v>0</v>
      </c>
      <c r="AB47" s="31">
        <v>0</v>
      </c>
      <c r="AC47" s="31">
        <v>0</v>
      </c>
      <c r="AD47" s="31">
        <v>0</v>
      </c>
      <c r="AE47" s="31">
        <v>0</v>
      </c>
      <c r="AF47" t="s">
        <v>179</v>
      </c>
      <c r="AG47" s="32">
        <v>4</v>
      </c>
      <c r="AH47"/>
    </row>
    <row r="48" spans="1:34" x14ac:dyDescent="0.25">
      <c r="A48" t="s">
        <v>1139</v>
      </c>
      <c r="B48" t="s">
        <v>584</v>
      </c>
      <c r="C48" t="s">
        <v>840</v>
      </c>
      <c r="D48" t="s">
        <v>1045</v>
      </c>
      <c r="E48" s="31">
        <v>88.130434782608702</v>
      </c>
      <c r="F48" s="31">
        <v>3.1346509620128269</v>
      </c>
      <c r="G48" s="31">
        <v>2.8755550074000982</v>
      </c>
      <c r="H48" s="31">
        <v>0.46401702022693625</v>
      </c>
      <c r="I48" s="31">
        <v>0.28009373458312775</v>
      </c>
      <c r="J48" s="31">
        <v>276.25815217391306</v>
      </c>
      <c r="K48" s="31">
        <v>253.42391304347825</v>
      </c>
      <c r="L48" s="31">
        <v>40.89402173913043</v>
      </c>
      <c r="M48" s="31">
        <v>24.684782608695652</v>
      </c>
      <c r="N48" s="31">
        <v>11.165760869565217</v>
      </c>
      <c r="O48" s="31">
        <v>5.0434782608695654</v>
      </c>
      <c r="P48" s="31">
        <v>62.486413043478258</v>
      </c>
      <c r="Q48" s="31">
        <v>55.861413043478258</v>
      </c>
      <c r="R48" s="31">
        <v>6.625</v>
      </c>
      <c r="S48" s="31">
        <v>172.87771739130434</v>
      </c>
      <c r="T48" s="31">
        <v>165.52173913043478</v>
      </c>
      <c r="U48" s="31">
        <v>7.3559782608695654</v>
      </c>
      <c r="V48" s="31">
        <v>0</v>
      </c>
      <c r="W48" s="31">
        <v>0</v>
      </c>
      <c r="X48" s="31">
        <v>0</v>
      </c>
      <c r="Y48" s="31">
        <v>0</v>
      </c>
      <c r="Z48" s="31">
        <v>0</v>
      </c>
      <c r="AA48" s="31">
        <v>0</v>
      </c>
      <c r="AB48" s="31">
        <v>0</v>
      </c>
      <c r="AC48" s="31">
        <v>0</v>
      </c>
      <c r="AD48" s="31">
        <v>0</v>
      </c>
      <c r="AE48" s="31">
        <v>0</v>
      </c>
      <c r="AF48" t="s">
        <v>173</v>
      </c>
      <c r="AG48" s="32">
        <v>4</v>
      </c>
      <c r="AH48"/>
    </row>
    <row r="49" spans="1:34" x14ac:dyDescent="0.25">
      <c r="A49" t="s">
        <v>1139</v>
      </c>
      <c r="B49" t="s">
        <v>646</v>
      </c>
      <c r="C49" t="s">
        <v>971</v>
      </c>
      <c r="D49" t="s">
        <v>1029</v>
      </c>
      <c r="E49" s="31">
        <v>65.934782608695656</v>
      </c>
      <c r="F49" s="31">
        <v>3.4311325420375867</v>
      </c>
      <c r="G49" s="31">
        <v>3.1675733597098579</v>
      </c>
      <c r="H49" s="31">
        <v>0.74968183316848014</v>
      </c>
      <c r="I49" s="31">
        <v>0.48612265084075174</v>
      </c>
      <c r="J49" s="31">
        <v>226.23097826086959</v>
      </c>
      <c r="K49" s="31">
        <v>208.85326086956522</v>
      </c>
      <c r="L49" s="31">
        <v>49.43010869565218</v>
      </c>
      <c r="M49" s="31">
        <v>32.052391304347829</v>
      </c>
      <c r="N49" s="31">
        <v>12.160326086956522</v>
      </c>
      <c r="O49" s="31">
        <v>5.2173913043478262</v>
      </c>
      <c r="P49" s="31">
        <v>46.276304347826091</v>
      </c>
      <c r="Q49" s="31">
        <v>46.276304347826091</v>
      </c>
      <c r="R49" s="31">
        <v>0</v>
      </c>
      <c r="S49" s="31">
        <v>130.52456521739128</v>
      </c>
      <c r="T49" s="31">
        <v>108.17673913043477</v>
      </c>
      <c r="U49" s="31">
        <v>22.347826086956523</v>
      </c>
      <c r="V49" s="31">
        <v>0</v>
      </c>
      <c r="W49" s="31">
        <v>23.067934782608699</v>
      </c>
      <c r="X49" s="31">
        <v>0.25891304347826088</v>
      </c>
      <c r="Y49" s="31">
        <v>0</v>
      </c>
      <c r="Z49" s="31">
        <v>0</v>
      </c>
      <c r="AA49" s="31">
        <v>3.0643478260869568</v>
      </c>
      <c r="AB49" s="31">
        <v>0</v>
      </c>
      <c r="AC49" s="31">
        <v>19.744673913043481</v>
      </c>
      <c r="AD49" s="31">
        <v>0</v>
      </c>
      <c r="AE49" s="31">
        <v>0</v>
      </c>
      <c r="AF49" t="s">
        <v>235</v>
      </c>
      <c r="AG49" s="32">
        <v>4</v>
      </c>
      <c r="AH49"/>
    </row>
    <row r="50" spans="1:34" x14ac:dyDescent="0.25">
      <c r="A50" t="s">
        <v>1139</v>
      </c>
      <c r="B50" t="s">
        <v>602</v>
      </c>
      <c r="C50" t="s">
        <v>962</v>
      </c>
      <c r="D50" t="s">
        <v>1103</v>
      </c>
      <c r="E50" s="31">
        <v>87.141304347826093</v>
      </c>
      <c r="F50" s="31">
        <v>2.9980316826743172</v>
      </c>
      <c r="G50" s="31">
        <v>2.8084969439940122</v>
      </c>
      <c r="H50" s="31">
        <v>0.44187351877260828</v>
      </c>
      <c r="I50" s="31">
        <v>0.25233878009230382</v>
      </c>
      <c r="J50" s="31">
        <v>261.25239130434784</v>
      </c>
      <c r="K50" s="31">
        <v>244.73608695652172</v>
      </c>
      <c r="L50" s="31">
        <v>38.505434782608702</v>
      </c>
      <c r="M50" s="31">
        <v>21.989130434782609</v>
      </c>
      <c r="N50" s="31">
        <v>10.945652173913043</v>
      </c>
      <c r="O50" s="31">
        <v>5.5706521739130439</v>
      </c>
      <c r="P50" s="31">
        <v>87.967065217391294</v>
      </c>
      <c r="Q50" s="31">
        <v>87.967065217391294</v>
      </c>
      <c r="R50" s="31">
        <v>0</v>
      </c>
      <c r="S50" s="31">
        <v>134.77989130434781</v>
      </c>
      <c r="T50" s="31">
        <v>109.91032608695652</v>
      </c>
      <c r="U50" s="31">
        <v>24.869565217391305</v>
      </c>
      <c r="V50" s="31">
        <v>0</v>
      </c>
      <c r="W50" s="31">
        <v>15.706195652173914</v>
      </c>
      <c r="X50" s="31">
        <v>0</v>
      </c>
      <c r="Y50" s="31">
        <v>0</v>
      </c>
      <c r="Z50" s="31">
        <v>0</v>
      </c>
      <c r="AA50" s="31">
        <v>4.3393478260869571</v>
      </c>
      <c r="AB50" s="31">
        <v>0</v>
      </c>
      <c r="AC50" s="31">
        <v>11.366847826086957</v>
      </c>
      <c r="AD50" s="31">
        <v>0</v>
      </c>
      <c r="AE50" s="31">
        <v>0</v>
      </c>
      <c r="AF50" t="s">
        <v>191</v>
      </c>
      <c r="AG50" s="32">
        <v>4</v>
      </c>
      <c r="AH50"/>
    </row>
    <row r="51" spans="1:34" x14ac:dyDescent="0.25">
      <c r="A51" t="s">
        <v>1139</v>
      </c>
      <c r="B51" t="s">
        <v>761</v>
      </c>
      <c r="C51" t="s">
        <v>915</v>
      </c>
      <c r="D51" t="s">
        <v>1070</v>
      </c>
      <c r="E51" s="31">
        <v>74.043478260869563</v>
      </c>
      <c r="F51" s="31">
        <v>4.0855681150910161</v>
      </c>
      <c r="G51" s="31">
        <v>3.8269803288314748</v>
      </c>
      <c r="H51" s="31">
        <v>0.32204198473282447</v>
      </c>
      <c r="I51" s="31">
        <v>0.14202877275396361</v>
      </c>
      <c r="J51" s="31">
        <v>302.50967391304351</v>
      </c>
      <c r="K51" s="31">
        <v>283.36293478260876</v>
      </c>
      <c r="L51" s="31">
        <v>23.845108695652176</v>
      </c>
      <c r="M51" s="31">
        <v>10.516304347826088</v>
      </c>
      <c r="N51" s="31">
        <v>7.8505434782608692</v>
      </c>
      <c r="O51" s="31">
        <v>5.4782608695652177</v>
      </c>
      <c r="P51" s="31">
        <v>84.341086956521764</v>
      </c>
      <c r="Q51" s="31">
        <v>78.523152173913061</v>
      </c>
      <c r="R51" s="31">
        <v>5.8179347826086953</v>
      </c>
      <c r="S51" s="31">
        <v>194.32347826086956</v>
      </c>
      <c r="T51" s="31">
        <v>177.94576086956522</v>
      </c>
      <c r="U51" s="31">
        <v>16.377717391304348</v>
      </c>
      <c r="V51" s="31">
        <v>0</v>
      </c>
      <c r="W51" s="31">
        <v>103.02163043478259</v>
      </c>
      <c r="X51" s="31">
        <v>0</v>
      </c>
      <c r="Y51" s="31">
        <v>0</v>
      </c>
      <c r="Z51" s="31">
        <v>0</v>
      </c>
      <c r="AA51" s="31">
        <v>14.275869565217388</v>
      </c>
      <c r="AB51" s="31">
        <v>0</v>
      </c>
      <c r="AC51" s="31">
        <v>88.745760869565203</v>
      </c>
      <c r="AD51" s="31">
        <v>0</v>
      </c>
      <c r="AE51" s="31">
        <v>0</v>
      </c>
      <c r="AF51" t="s">
        <v>350</v>
      </c>
      <c r="AG51" s="32">
        <v>4</v>
      </c>
      <c r="AH51"/>
    </row>
    <row r="52" spans="1:34" x14ac:dyDescent="0.25">
      <c r="A52" t="s">
        <v>1139</v>
      </c>
      <c r="B52" t="s">
        <v>461</v>
      </c>
      <c r="C52" t="s">
        <v>883</v>
      </c>
      <c r="D52" t="s">
        <v>1068</v>
      </c>
      <c r="E52" s="31">
        <v>73.336956521739125</v>
      </c>
      <c r="F52" s="31">
        <v>3.4758411145694388</v>
      </c>
      <c r="G52" s="31">
        <v>3.1912701941603681</v>
      </c>
      <c r="H52" s="31">
        <v>0.67352156514006223</v>
      </c>
      <c r="I52" s="31">
        <v>0.38895064473099156</v>
      </c>
      <c r="J52" s="31">
        <v>254.90760869565219</v>
      </c>
      <c r="K52" s="31">
        <v>234.0380434782609</v>
      </c>
      <c r="L52" s="31">
        <v>49.39402173913043</v>
      </c>
      <c r="M52" s="31">
        <v>28.524456521739129</v>
      </c>
      <c r="N52" s="31">
        <v>15.739130434782609</v>
      </c>
      <c r="O52" s="31">
        <v>5.1304347826086953</v>
      </c>
      <c r="P52" s="31">
        <v>37.502717391304351</v>
      </c>
      <c r="Q52" s="31">
        <v>37.502717391304351</v>
      </c>
      <c r="R52" s="31">
        <v>0</v>
      </c>
      <c r="S52" s="31">
        <v>168.0108695652174</v>
      </c>
      <c r="T52" s="31">
        <v>164.61956521739131</v>
      </c>
      <c r="U52" s="31">
        <v>3.3913043478260869</v>
      </c>
      <c r="V52" s="31">
        <v>0</v>
      </c>
      <c r="W52" s="31">
        <v>0</v>
      </c>
      <c r="X52" s="31">
        <v>0</v>
      </c>
      <c r="Y52" s="31">
        <v>0</v>
      </c>
      <c r="Z52" s="31">
        <v>0</v>
      </c>
      <c r="AA52" s="31">
        <v>0</v>
      </c>
      <c r="AB52" s="31">
        <v>0</v>
      </c>
      <c r="AC52" s="31">
        <v>0</v>
      </c>
      <c r="AD52" s="31">
        <v>0</v>
      </c>
      <c r="AE52" s="31">
        <v>0</v>
      </c>
      <c r="AF52" t="s">
        <v>49</v>
      </c>
      <c r="AG52" s="32">
        <v>4</v>
      </c>
      <c r="AH52"/>
    </row>
    <row r="53" spans="1:34" x14ac:dyDescent="0.25">
      <c r="A53" t="s">
        <v>1139</v>
      </c>
      <c r="B53" t="s">
        <v>744</v>
      </c>
      <c r="C53" t="s">
        <v>1000</v>
      </c>
      <c r="D53" t="s">
        <v>1080</v>
      </c>
      <c r="E53" s="31">
        <v>76.923913043478265</v>
      </c>
      <c r="F53" s="31">
        <v>3.3197173943761475</v>
      </c>
      <c r="G53" s="31">
        <v>2.9131482266497102</v>
      </c>
      <c r="H53" s="31">
        <v>0.78167019923696479</v>
      </c>
      <c r="I53" s="31">
        <v>0.43187508831425747</v>
      </c>
      <c r="J53" s="31">
        <v>255.36565217391302</v>
      </c>
      <c r="K53" s="31">
        <v>224.0907608695652</v>
      </c>
      <c r="L53" s="31">
        <v>60.12913043478261</v>
      </c>
      <c r="M53" s="31">
        <v>33.221521739130438</v>
      </c>
      <c r="N53" s="31">
        <v>26.907608695652176</v>
      </c>
      <c r="O53" s="31">
        <v>0</v>
      </c>
      <c r="P53" s="31">
        <v>38.219782608695652</v>
      </c>
      <c r="Q53" s="31">
        <v>33.852499999999999</v>
      </c>
      <c r="R53" s="31">
        <v>4.3672826086956524</v>
      </c>
      <c r="S53" s="31">
        <v>157.01673913043476</v>
      </c>
      <c r="T53" s="31">
        <v>81.904673913043453</v>
      </c>
      <c r="U53" s="31">
        <v>63.719130434782606</v>
      </c>
      <c r="V53" s="31">
        <v>11.392934782608696</v>
      </c>
      <c r="W53" s="31">
        <v>0</v>
      </c>
      <c r="X53" s="31">
        <v>0</v>
      </c>
      <c r="Y53" s="31">
        <v>0</v>
      </c>
      <c r="Z53" s="31">
        <v>0</v>
      </c>
      <c r="AA53" s="31">
        <v>0</v>
      </c>
      <c r="AB53" s="31">
        <v>0</v>
      </c>
      <c r="AC53" s="31">
        <v>0</v>
      </c>
      <c r="AD53" s="31">
        <v>0</v>
      </c>
      <c r="AE53" s="31">
        <v>0</v>
      </c>
      <c r="AF53" t="s">
        <v>333</v>
      </c>
      <c r="AG53" s="32">
        <v>4</v>
      </c>
      <c r="AH53"/>
    </row>
    <row r="54" spans="1:34" x14ac:dyDescent="0.25">
      <c r="A54" t="s">
        <v>1139</v>
      </c>
      <c r="B54" t="s">
        <v>799</v>
      </c>
      <c r="C54" t="s">
        <v>843</v>
      </c>
      <c r="D54" t="s">
        <v>1050</v>
      </c>
      <c r="E54" s="31">
        <v>68.086956521739125</v>
      </c>
      <c r="F54" s="31">
        <v>3.7543007662835248</v>
      </c>
      <c r="G54" s="31">
        <v>3.5429741379310347</v>
      </c>
      <c r="H54" s="31">
        <v>0.63980683269476379</v>
      </c>
      <c r="I54" s="31">
        <v>0.42848020434227335</v>
      </c>
      <c r="J54" s="31">
        <v>255.61891304347824</v>
      </c>
      <c r="K54" s="31">
        <v>241.23032608695652</v>
      </c>
      <c r="L54" s="31">
        <v>43.5625</v>
      </c>
      <c r="M54" s="31">
        <v>29.173913043478262</v>
      </c>
      <c r="N54" s="31">
        <v>9.5190217391304355</v>
      </c>
      <c r="O54" s="31">
        <v>4.8695652173913047</v>
      </c>
      <c r="P54" s="31">
        <v>62.689347826086944</v>
      </c>
      <c r="Q54" s="31">
        <v>62.689347826086944</v>
      </c>
      <c r="R54" s="31">
        <v>0</v>
      </c>
      <c r="S54" s="31">
        <v>149.36706521739131</v>
      </c>
      <c r="T54" s="31">
        <v>143.79913043478263</v>
      </c>
      <c r="U54" s="31">
        <v>5.5679347826086953</v>
      </c>
      <c r="V54" s="31">
        <v>0</v>
      </c>
      <c r="W54" s="31">
        <v>12.373804347826088</v>
      </c>
      <c r="X54" s="31">
        <v>0</v>
      </c>
      <c r="Y54" s="31">
        <v>0</v>
      </c>
      <c r="Z54" s="31">
        <v>0</v>
      </c>
      <c r="AA54" s="31">
        <v>8.0534782608695643</v>
      </c>
      <c r="AB54" s="31">
        <v>0</v>
      </c>
      <c r="AC54" s="31">
        <v>4.3203260869565225</v>
      </c>
      <c r="AD54" s="31">
        <v>0</v>
      </c>
      <c r="AE54" s="31">
        <v>0</v>
      </c>
      <c r="AF54" t="s">
        <v>388</v>
      </c>
      <c r="AG54" s="32">
        <v>4</v>
      </c>
      <c r="AH54"/>
    </row>
    <row r="55" spans="1:34" x14ac:dyDescent="0.25">
      <c r="A55" t="s">
        <v>1139</v>
      </c>
      <c r="B55" t="s">
        <v>559</v>
      </c>
      <c r="C55" t="s">
        <v>932</v>
      </c>
      <c r="D55" t="s">
        <v>1083</v>
      </c>
      <c r="E55" s="31">
        <v>137.71739130434781</v>
      </c>
      <c r="F55" s="31">
        <v>3.1666329913180742</v>
      </c>
      <c r="G55" s="31">
        <v>2.9907521704814521</v>
      </c>
      <c r="H55" s="31">
        <v>0.45770323599052887</v>
      </c>
      <c r="I55" s="31">
        <v>0.32788082083662201</v>
      </c>
      <c r="J55" s="31">
        <v>436.10043478260866</v>
      </c>
      <c r="K55" s="31">
        <v>411.8785869565217</v>
      </c>
      <c r="L55" s="31">
        <v>63.033695652173918</v>
      </c>
      <c r="M55" s="31">
        <v>45.154891304347828</v>
      </c>
      <c r="N55" s="31">
        <v>13.052717391304347</v>
      </c>
      <c r="O55" s="31">
        <v>4.8260869565217392</v>
      </c>
      <c r="P55" s="31">
        <v>160.31358695652173</v>
      </c>
      <c r="Q55" s="31">
        <v>153.97054347826085</v>
      </c>
      <c r="R55" s="31">
        <v>6.3430434782608698</v>
      </c>
      <c r="S55" s="31">
        <v>212.75315217391304</v>
      </c>
      <c r="T55" s="31">
        <v>174.68684782608693</v>
      </c>
      <c r="U55" s="31">
        <v>35.463043478260872</v>
      </c>
      <c r="V55" s="31">
        <v>2.6032608695652173</v>
      </c>
      <c r="W55" s="31">
        <v>201.29076086956525</v>
      </c>
      <c r="X55" s="31">
        <v>30.682065217391305</v>
      </c>
      <c r="Y55" s="31">
        <v>0</v>
      </c>
      <c r="Z55" s="31">
        <v>0</v>
      </c>
      <c r="AA55" s="31">
        <v>95.163043478260875</v>
      </c>
      <c r="AB55" s="31">
        <v>0</v>
      </c>
      <c r="AC55" s="31">
        <v>75.445652173913047</v>
      </c>
      <c r="AD55" s="31">
        <v>0</v>
      </c>
      <c r="AE55" s="31">
        <v>0</v>
      </c>
      <c r="AF55" t="s">
        <v>148</v>
      </c>
      <c r="AG55" s="32">
        <v>4</v>
      </c>
      <c r="AH55"/>
    </row>
    <row r="56" spans="1:34" x14ac:dyDescent="0.25">
      <c r="A56" t="s">
        <v>1139</v>
      </c>
      <c r="B56" t="s">
        <v>730</v>
      </c>
      <c r="C56" t="s">
        <v>943</v>
      </c>
      <c r="D56" t="s">
        <v>1089</v>
      </c>
      <c r="E56" s="31">
        <v>50.5</v>
      </c>
      <c r="F56" s="31">
        <v>4.4104627636676721</v>
      </c>
      <c r="G56" s="31">
        <v>3.914414550150668</v>
      </c>
      <c r="H56" s="31">
        <v>0.53428971157985417</v>
      </c>
      <c r="I56" s="31">
        <v>0.44173697804563111</v>
      </c>
      <c r="J56" s="31">
        <v>222.72836956521743</v>
      </c>
      <c r="K56" s="31">
        <v>197.67793478260873</v>
      </c>
      <c r="L56" s="31">
        <v>26.981630434782634</v>
      </c>
      <c r="M56" s="31">
        <v>22.307717391304372</v>
      </c>
      <c r="N56" s="31">
        <v>0</v>
      </c>
      <c r="O56" s="31">
        <v>4.6739130434782608</v>
      </c>
      <c r="P56" s="31">
        <v>81.27826086956523</v>
      </c>
      <c r="Q56" s="31">
        <v>60.901739130434791</v>
      </c>
      <c r="R56" s="31">
        <v>20.376521739130443</v>
      </c>
      <c r="S56" s="31">
        <v>114.46847826086957</v>
      </c>
      <c r="T56" s="31">
        <v>114.46847826086957</v>
      </c>
      <c r="U56" s="31">
        <v>0</v>
      </c>
      <c r="V56" s="31">
        <v>0</v>
      </c>
      <c r="W56" s="31">
        <v>0</v>
      </c>
      <c r="X56" s="31">
        <v>0</v>
      </c>
      <c r="Y56" s="31">
        <v>0</v>
      </c>
      <c r="Z56" s="31">
        <v>0</v>
      </c>
      <c r="AA56" s="31">
        <v>0</v>
      </c>
      <c r="AB56" s="31">
        <v>0</v>
      </c>
      <c r="AC56" s="31">
        <v>0</v>
      </c>
      <c r="AD56" s="31">
        <v>0</v>
      </c>
      <c r="AE56" s="31">
        <v>0</v>
      </c>
      <c r="AF56" t="s">
        <v>319</v>
      </c>
      <c r="AG56" s="32">
        <v>4</v>
      </c>
      <c r="AH56"/>
    </row>
    <row r="57" spans="1:34" x14ac:dyDescent="0.25">
      <c r="A57" t="s">
        <v>1139</v>
      </c>
      <c r="B57" t="s">
        <v>723</v>
      </c>
      <c r="C57" t="s">
        <v>927</v>
      </c>
      <c r="D57" t="s">
        <v>1076</v>
      </c>
      <c r="E57" s="31">
        <v>76.445652173913047</v>
      </c>
      <c r="F57" s="31">
        <v>3.0312512441347925</v>
      </c>
      <c r="G57" s="31">
        <v>2.7199118441632297</v>
      </c>
      <c r="H57" s="31">
        <v>0.51244276979951675</v>
      </c>
      <c r="I57" s="31">
        <v>0.23416607422152716</v>
      </c>
      <c r="J57" s="31">
        <v>231.72597826086954</v>
      </c>
      <c r="K57" s="31">
        <v>207.92543478260865</v>
      </c>
      <c r="L57" s="31">
        <v>39.174021739130453</v>
      </c>
      <c r="M57" s="31">
        <v>17.900978260869572</v>
      </c>
      <c r="N57" s="31">
        <v>14.863913043478266</v>
      </c>
      <c r="O57" s="31">
        <v>6.4091304347826075</v>
      </c>
      <c r="P57" s="31">
        <v>55.501956521739132</v>
      </c>
      <c r="Q57" s="31">
        <v>52.974456521739128</v>
      </c>
      <c r="R57" s="31">
        <v>2.5274999999999999</v>
      </c>
      <c r="S57" s="31">
        <v>137.04999999999995</v>
      </c>
      <c r="T57" s="31">
        <v>137.04999999999995</v>
      </c>
      <c r="U57" s="31">
        <v>0</v>
      </c>
      <c r="V57" s="31">
        <v>0</v>
      </c>
      <c r="W57" s="31">
        <v>0.31141304347826088</v>
      </c>
      <c r="X57" s="31">
        <v>0</v>
      </c>
      <c r="Y57" s="31">
        <v>0</v>
      </c>
      <c r="Z57" s="31">
        <v>0</v>
      </c>
      <c r="AA57" s="31">
        <v>0.31141304347826088</v>
      </c>
      <c r="AB57" s="31">
        <v>0</v>
      </c>
      <c r="AC57" s="31">
        <v>0</v>
      </c>
      <c r="AD57" s="31">
        <v>0</v>
      </c>
      <c r="AE57" s="31">
        <v>0</v>
      </c>
      <c r="AF57" t="s">
        <v>312</v>
      </c>
      <c r="AG57" s="32">
        <v>4</v>
      </c>
      <c r="AH57"/>
    </row>
    <row r="58" spans="1:34" x14ac:dyDescent="0.25">
      <c r="A58" t="s">
        <v>1139</v>
      </c>
      <c r="B58" t="s">
        <v>816</v>
      </c>
      <c r="C58" t="s">
        <v>862</v>
      </c>
      <c r="D58" t="s">
        <v>1054</v>
      </c>
      <c r="E58" s="31">
        <v>79.434782608695656</v>
      </c>
      <c r="F58" s="31">
        <v>4.6934003831417623</v>
      </c>
      <c r="G58" s="31">
        <v>4.5646182266009845</v>
      </c>
      <c r="H58" s="31">
        <v>0.65727148330596574</v>
      </c>
      <c r="I58" s="31">
        <v>0.55749863163656233</v>
      </c>
      <c r="J58" s="31">
        <v>372.81923913043477</v>
      </c>
      <c r="K58" s="31">
        <v>362.58945652173912</v>
      </c>
      <c r="L58" s="31">
        <v>52.210217391304326</v>
      </c>
      <c r="M58" s="31">
        <v>44.284782608695629</v>
      </c>
      <c r="N58" s="31">
        <v>3.1428260869565223</v>
      </c>
      <c r="O58" s="31">
        <v>4.7826086956521738</v>
      </c>
      <c r="P58" s="31">
        <v>121.88163043478264</v>
      </c>
      <c r="Q58" s="31">
        <v>119.57728260869568</v>
      </c>
      <c r="R58" s="31">
        <v>2.3043478260869561</v>
      </c>
      <c r="S58" s="31">
        <v>198.7273913043478</v>
      </c>
      <c r="T58" s="31">
        <v>198.7273913043478</v>
      </c>
      <c r="U58" s="31">
        <v>0</v>
      </c>
      <c r="V58" s="31">
        <v>0</v>
      </c>
      <c r="W58" s="31">
        <v>81.827934782608679</v>
      </c>
      <c r="X58" s="31">
        <v>3.1498913043478267</v>
      </c>
      <c r="Y58" s="31">
        <v>0</v>
      </c>
      <c r="Z58" s="31">
        <v>0</v>
      </c>
      <c r="AA58" s="31">
        <v>12.159239130434781</v>
      </c>
      <c r="AB58" s="31">
        <v>0</v>
      </c>
      <c r="AC58" s="31">
        <v>66.518804347826077</v>
      </c>
      <c r="AD58" s="31">
        <v>0</v>
      </c>
      <c r="AE58" s="31">
        <v>0</v>
      </c>
      <c r="AF58" t="s">
        <v>405</v>
      </c>
      <c r="AG58" s="32">
        <v>4</v>
      </c>
      <c r="AH58"/>
    </row>
    <row r="59" spans="1:34" x14ac:dyDescent="0.25">
      <c r="A59" t="s">
        <v>1139</v>
      </c>
      <c r="B59" t="s">
        <v>785</v>
      </c>
      <c r="C59" t="s">
        <v>884</v>
      </c>
      <c r="D59" t="s">
        <v>1071</v>
      </c>
      <c r="E59" s="31">
        <v>86.793478260869563</v>
      </c>
      <c r="F59" s="31">
        <v>3.391909830932998</v>
      </c>
      <c r="G59" s="31">
        <v>3.2222166562304313</v>
      </c>
      <c r="H59" s="31">
        <v>0.4287288666249216</v>
      </c>
      <c r="I59" s="31">
        <v>0.3143894802755165</v>
      </c>
      <c r="J59" s="31">
        <v>294.39565217391294</v>
      </c>
      <c r="K59" s="31">
        <v>279.66739130434775</v>
      </c>
      <c r="L59" s="31">
        <v>37.210869565217379</v>
      </c>
      <c r="M59" s="31">
        <v>27.286956521739121</v>
      </c>
      <c r="N59" s="31">
        <v>4.8586956521739131</v>
      </c>
      <c r="O59" s="31">
        <v>5.0652173913043477</v>
      </c>
      <c r="P59" s="31">
        <v>72.15217391304347</v>
      </c>
      <c r="Q59" s="31">
        <v>67.347826086956516</v>
      </c>
      <c r="R59" s="31">
        <v>4.8043478260869552</v>
      </c>
      <c r="S59" s="31">
        <v>185.03260869565216</v>
      </c>
      <c r="T59" s="31">
        <v>160.8923913043478</v>
      </c>
      <c r="U59" s="31">
        <v>13.856521739130432</v>
      </c>
      <c r="V59" s="31">
        <v>10.283695652173913</v>
      </c>
      <c r="W59" s="31">
        <v>83.134782608695659</v>
      </c>
      <c r="X59" s="31">
        <v>1.9652173913043476</v>
      </c>
      <c r="Y59" s="31">
        <v>0</v>
      </c>
      <c r="Z59" s="31">
        <v>0</v>
      </c>
      <c r="AA59" s="31">
        <v>14.060869565217377</v>
      </c>
      <c r="AB59" s="31">
        <v>0</v>
      </c>
      <c r="AC59" s="31">
        <v>60.003260869565231</v>
      </c>
      <c r="AD59" s="31">
        <v>0</v>
      </c>
      <c r="AE59" s="31">
        <v>7.1054347826086959</v>
      </c>
      <c r="AF59" t="s">
        <v>374</v>
      </c>
      <c r="AG59" s="32">
        <v>4</v>
      </c>
      <c r="AH59"/>
    </row>
    <row r="60" spans="1:34" x14ac:dyDescent="0.25">
      <c r="A60" t="s">
        <v>1139</v>
      </c>
      <c r="B60" t="s">
        <v>696</v>
      </c>
      <c r="C60" t="s">
        <v>987</v>
      </c>
      <c r="D60" t="s">
        <v>1071</v>
      </c>
      <c r="E60" s="31">
        <v>33.978260869565219</v>
      </c>
      <c r="F60" s="31">
        <v>4.4023512476007678</v>
      </c>
      <c r="G60" s="31">
        <v>2.6565099168266157</v>
      </c>
      <c r="H60" s="31">
        <v>0.50103966730646199</v>
      </c>
      <c r="I60" s="31">
        <v>0.20225527831094051</v>
      </c>
      <c r="J60" s="31">
        <v>149.58423913043478</v>
      </c>
      <c r="K60" s="31">
        <v>90.263586956521749</v>
      </c>
      <c r="L60" s="31">
        <v>17.024456521739133</v>
      </c>
      <c r="M60" s="31">
        <v>6.8722826086956523</v>
      </c>
      <c r="N60" s="31">
        <v>5.2173913043478262</v>
      </c>
      <c r="O60" s="31">
        <v>4.9347826086956523</v>
      </c>
      <c r="P60" s="31">
        <v>49.168478260869563</v>
      </c>
      <c r="Q60" s="31">
        <v>0</v>
      </c>
      <c r="R60" s="31">
        <v>49.168478260869563</v>
      </c>
      <c r="S60" s="31">
        <v>83.391304347826093</v>
      </c>
      <c r="T60" s="31">
        <v>83.391304347826093</v>
      </c>
      <c r="U60" s="31">
        <v>0</v>
      </c>
      <c r="V60" s="31">
        <v>0</v>
      </c>
      <c r="W60" s="31">
        <v>0</v>
      </c>
      <c r="X60" s="31">
        <v>0</v>
      </c>
      <c r="Y60" s="31">
        <v>0</v>
      </c>
      <c r="Z60" s="31">
        <v>0</v>
      </c>
      <c r="AA60" s="31">
        <v>0</v>
      </c>
      <c r="AB60" s="31">
        <v>0</v>
      </c>
      <c r="AC60" s="31">
        <v>0</v>
      </c>
      <c r="AD60" s="31">
        <v>0</v>
      </c>
      <c r="AE60" s="31">
        <v>0</v>
      </c>
      <c r="AF60" t="s">
        <v>285</v>
      </c>
      <c r="AG60" s="32">
        <v>4</v>
      </c>
      <c r="AH60"/>
    </row>
    <row r="61" spans="1:34" x14ac:dyDescent="0.25">
      <c r="A61" t="s">
        <v>1139</v>
      </c>
      <c r="B61" t="s">
        <v>485</v>
      </c>
      <c r="C61" t="s">
        <v>910</v>
      </c>
      <c r="D61" t="s">
        <v>1069</v>
      </c>
      <c r="E61" s="31">
        <v>111.05434782608695</v>
      </c>
      <c r="F61" s="31">
        <v>2.9820348438876385</v>
      </c>
      <c r="G61" s="31">
        <v>2.6809591856709414</v>
      </c>
      <c r="H61" s="31">
        <v>0.50688166780855437</v>
      </c>
      <c r="I61" s="31">
        <v>0.20580600959185674</v>
      </c>
      <c r="J61" s="31">
        <v>331.16793478260871</v>
      </c>
      <c r="K61" s="31">
        <v>297.73217391304354</v>
      </c>
      <c r="L61" s="31">
        <v>56.291413043478265</v>
      </c>
      <c r="M61" s="31">
        <v>22.855652173913047</v>
      </c>
      <c r="N61" s="31">
        <v>28.639565217391301</v>
      </c>
      <c r="O61" s="31">
        <v>4.7961956521739131</v>
      </c>
      <c r="P61" s="31">
        <v>95.813369565217386</v>
      </c>
      <c r="Q61" s="31">
        <v>95.813369565217386</v>
      </c>
      <c r="R61" s="31">
        <v>0</v>
      </c>
      <c r="S61" s="31">
        <v>179.06315217391304</v>
      </c>
      <c r="T61" s="31">
        <v>141.2613043478261</v>
      </c>
      <c r="U61" s="31">
        <v>29.379021739130433</v>
      </c>
      <c r="V61" s="31">
        <v>8.4228260869565208</v>
      </c>
      <c r="W61" s="31">
        <v>79.557065217391312</v>
      </c>
      <c r="X61" s="31">
        <v>3.2173913043478262</v>
      </c>
      <c r="Y61" s="31">
        <v>0.61413043478260865</v>
      </c>
      <c r="Z61" s="31">
        <v>4.4239130434782608</v>
      </c>
      <c r="AA61" s="31">
        <v>40.489130434782609</v>
      </c>
      <c r="AB61" s="31">
        <v>0</v>
      </c>
      <c r="AC61" s="31">
        <v>30.8125</v>
      </c>
      <c r="AD61" s="31">
        <v>0</v>
      </c>
      <c r="AE61" s="31">
        <v>0</v>
      </c>
      <c r="AF61" t="s">
        <v>73</v>
      </c>
      <c r="AG61" s="32">
        <v>4</v>
      </c>
      <c r="AH61"/>
    </row>
    <row r="62" spans="1:34" x14ac:dyDescent="0.25">
      <c r="A62" t="s">
        <v>1139</v>
      </c>
      <c r="B62" t="s">
        <v>539</v>
      </c>
      <c r="C62" t="s">
        <v>944</v>
      </c>
      <c r="D62" t="s">
        <v>1042</v>
      </c>
      <c r="E62" s="31">
        <v>57.684782608695649</v>
      </c>
      <c r="F62" s="31">
        <v>3.1662898059167137</v>
      </c>
      <c r="G62" s="31">
        <v>2.9580271339739972</v>
      </c>
      <c r="H62" s="31">
        <v>0.38557565479555306</v>
      </c>
      <c r="I62" s="31">
        <v>0.29362163180704731</v>
      </c>
      <c r="J62" s="31">
        <v>182.64673913043478</v>
      </c>
      <c r="K62" s="31">
        <v>170.63315217391306</v>
      </c>
      <c r="L62" s="31">
        <v>22.241847826086957</v>
      </c>
      <c r="M62" s="31">
        <v>16.9375</v>
      </c>
      <c r="N62" s="31">
        <v>0</v>
      </c>
      <c r="O62" s="31">
        <v>5.3043478260869561</v>
      </c>
      <c r="P62" s="31">
        <v>58.01902173913043</v>
      </c>
      <c r="Q62" s="31">
        <v>51.309782608695649</v>
      </c>
      <c r="R62" s="31">
        <v>6.7092391304347823</v>
      </c>
      <c r="S62" s="31">
        <v>102.38586956521739</v>
      </c>
      <c r="T62" s="31">
        <v>102.38586956521739</v>
      </c>
      <c r="U62" s="31">
        <v>0</v>
      </c>
      <c r="V62" s="31">
        <v>0</v>
      </c>
      <c r="W62" s="31">
        <v>0</v>
      </c>
      <c r="X62" s="31">
        <v>0</v>
      </c>
      <c r="Y62" s="31">
        <v>0</v>
      </c>
      <c r="Z62" s="31">
        <v>0</v>
      </c>
      <c r="AA62" s="31">
        <v>0</v>
      </c>
      <c r="AB62" s="31">
        <v>0</v>
      </c>
      <c r="AC62" s="31">
        <v>0</v>
      </c>
      <c r="AD62" s="31">
        <v>0</v>
      </c>
      <c r="AE62" s="31">
        <v>0</v>
      </c>
      <c r="AF62" t="s">
        <v>128</v>
      </c>
      <c r="AG62" s="32">
        <v>4</v>
      </c>
      <c r="AH62"/>
    </row>
    <row r="63" spans="1:34" x14ac:dyDescent="0.25">
      <c r="A63" t="s">
        <v>1139</v>
      </c>
      <c r="B63" t="s">
        <v>639</v>
      </c>
      <c r="C63" t="s">
        <v>951</v>
      </c>
      <c r="D63" t="s">
        <v>1045</v>
      </c>
      <c r="E63" s="31">
        <v>40.347826086956523</v>
      </c>
      <c r="F63" s="31">
        <v>5.0401077586206897</v>
      </c>
      <c r="G63" s="31">
        <v>5.0077801724137929</v>
      </c>
      <c r="H63" s="31">
        <v>0.38449622844827586</v>
      </c>
      <c r="I63" s="31">
        <v>0.35216864224137934</v>
      </c>
      <c r="J63" s="31">
        <v>203.35739130434783</v>
      </c>
      <c r="K63" s="31">
        <v>202.05304347826086</v>
      </c>
      <c r="L63" s="31">
        <v>15.51358695652174</v>
      </c>
      <c r="M63" s="31">
        <v>14.209239130434783</v>
      </c>
      <c r="N63" s="31">
        <v>0</v>
      </c>
      <c r="O63" s="31">
        <v>1.3043478260869565</v>
      </c>
      <c r="P63" s="31">
        <v>49.459999999999994</v>
      </c>
      <c r="Q63" s="31">
        <v>49.459999999999994</v>
      </c>
      <c r="R63" s="31">
        <v>0</v>
      </c>
      <c r="S63" s="31">
        <v>138.38380434782607</v>
      </c>
      <c r="T63" s="31">
        <v>105.47347826086956</v>
      </c>
      <c r="U63" s="31">
        <v>0</v>
      </c>
      <c r="V63" s="31">
        <v>32.910326086956523</v>
      </c>
      <c r="W63" s="31">
        <v>0</v>
      </c>
      <c r="X63" s="31">
        <v>0</v>
      </c>
      <c r="Y63" s="31">
        <v>0</v>
      </c>
      <c r="Z63" s="31">
        <v>0</v>
      </c>
      <c r="AA63" s="31">
        <v>0</v>
      </c>
      <c r="AB63" s="31">
        <v>0</v>
      </c>
      <c r="AC63" s="31">
        <v>0</v>
      </c>
      <c r="AD63" s="31">
        <v>0</v>
      </c>
      <c r="AE63" s="31">
        <v>0</v>
      </c>
      <c r="AF63" t="s">
        <v>228</v>
      </c>
      <c r="AG63" s="32">
        <v>4</v>
      </c>
      <c r="AH63"/>
    </row>
    <row r="64" spans="1:34" x14ac:dyDescent="0.25">
      <c r="A64" t="s">
        <v>1139</v>
      </c>
      <c r="B64" t="s">
        <v>582</v>
      </c>
      <c r="C64" t="s">
        <v>867</v>
      </c>
      <c r="D64" t="s">
        <v>1088</v>
      </c>
      <c r="E64" s="31">
        <v>56.217391304347828</v>
      </c>
      <c r="F64" s="31">
        <v>3.317387857695282</v>
      </c>
      <c r="G64" s="31">
        <v>3.0863263727764885</v>
      </c>
      <c r="H64" s="31">
        <v>0.67075019334880115</v>
      </c>
      <c r="I64" s="31">
        <v>0.43968870843000768</v>
      </c>
      <c r="J64" s="31">
        <v>186.49489130434782</v>
      </c>
      <c r="K64" s="31">
        <v>173.50521739130434</v>
      </c>
      <c r="L64" s="31">
        <v>37.707826086956516</v>
      </c>
      <c r="M64" s="31">
        <v>24.71815217391304</v>
      </c>
      <c r="N64" s="31">
        <v>7.5983695652173919</v>
      </c>
      <c r="O64" s="31">
        <v>5.3913043478260869</v>
      </c>
      <c r="P64" s="31">
        <v>46.424891304347831</v>
      </c>
      <c r="Q64" s="31">
        <v>46.424891304347831</v>
      </c>
      <c r="R64" s="31">
        <v>0</v>
      </c>
      <c r="S64" s="31">
        <v>102.36217391304348</v>
      </c>
      <c r="T64" s="31">
        <v>102.36217391304348</v>
      </c>
      <c r="U64" s="31">
        <v>0</v>
      </c>
      <c r="V64" s="31">
        <v>0</v>
      </c>
      <c r="W64" s="31">
        <v>0</v>
      </c>
      <c r="X64" s="31">
        <v>0</v>
      </c>
      <c r="Y64" s="31">
        <v>0</v>
      </c>
      <c r="Z64" s="31">
        <v>0</v>
      </c>
      <c r="AA64" s="31">
        <v>0</v>
      </c>
      <c r="AB64" s="31">
        <v>0</v>
      </c>
      <c r="AC64" s="31">
        <v>0</v>
      </c>
      <c r="AD64" s="31">
        <v>0</v>
      </c>
      <c r="AE64" s="31">
        <v>0</v>
      </c>
      <c r="AF64" t="s">
        <v>171</v>
      </c>
      <c r="AG64" s="32">
        <v>4</v>
      </c>
      <c r="AH64"/>
    </row>
    <row r="65" spans="1:34" x14ac:dyDescent="0.25">
      <c r="A65" t="s">
        <v>1139</v>
      </c>
      <c r="B65" t="s">
        <v>548</v>
      </c>
      <c r="C65" t="s">
        <v>912</v>
      </c>
      <c r="D65" t="s">
        <v>1043</v>
      </c>
      <c r="E65" s="31">
        <v>74.706521739130437</v>
      </c>
      <c r="F65" s="31">
        <v>3.2196013385712212</v>
      </c>
      <c r="G65" s="31">
        <v>2.8747737523643249</v>
      </c>
      <c r="H65" s="31">
        <v>0.61999854503128182</v>
      </c>
      <c r="I65" s="31">
        <v>0.33784373635966825</v>
      </c>
      <c r="J65" s="31">
        <v>240.52521739130438</v>
      </c>
      <c r="K65" s="31">
        <v>214.764347826087</v>
      </c>
      <c r="L65" s="31">
        <v>46.317934782608695</v>
      </c>
      <c r="M65" s="31">
        <v>25.239130434782609</v>
      </c>
      <c r="N65" s="31">
        <v>16.730978260869566</v>
      </c>
      <c r="O65" s="31">
        <v>4.3478260869565215</v>
      </c>
      <c r="P65" s="31">
        <v>45.958369565217396</v>
      </c>
      <c r="Q65" s="31">
        <v>41.276304347826091</v>
      </c>
      <c r="R65" s="31">
        <v>4.6820652173913047</v>
      </c>
      <c r="S65" s="31">
        <v>148.2489130434783</v>
      </c>
      <c r="T65" s="31">
        <v>143.00434782608698</v>
      </c>
      <c r="U65" s="31">
        <v>5.2445652173913047</v>
      </c>
      <c r="V65" s="31">
        <v>0</v>
      </c>
      <c r="W65" s="31">
        <v>56.957282608695657</v>
      </c>
      <c r="X65" s="31">
        <v>0</v>
      </c>
      <c r="Y65" s="31">
        <v>0</v>
      </c>
      <c r="Z65" s="31">
        <v>0</v>
      </c>
      <c r="AA65" s="31">
        <v>1.9936956521739129</v>
      </c>
      <c r="AB65" s="31">
        <v>0</v>
      </c>
      <c r="AC65" s="31">
        <v>54.963586956521745</v>
      </c>
      <c r="AD65" s="31">
        <v>0</v>
      </c>
      <c r="AE65" s="31">
        <v>0</v>
      </c>
      <c r="AF65" t="s">
        <v>137</v>
      </c>
      <c r="AG65" s="32">
        <v>4</v>
      </c>
      <c r="AH65"/>
    </row>
    <row r="66" spans="1:34" x14ac:dyDescent="0.25">
      <c r="A66" t="s">
        <v>1139</v>
      </c>
      <c r="B66" t="s">
        <v>417</v>
      </c>
      <c r="C66" t="s">
        <v>827</v>
      </c>
      <c r="D66" t="s">
        <v>1052</v>
      </c>
      <c r="E66" s="31">
        <v>117.65217391304348</v>
      </c>
      <c r="F66" s="31">
        <v>2.9873457132298595</v>
      </c>
      <c r="G66" s="31">
        <v>2.82164911308204</v>
      </c>
      <c r="H66" s="31">
        <v>0.32885254988913526</v>
      </c>
      <c r="I66" s="31">
        <v>0.20479951958610496</v>
      </c>
      <c r="J66" s="31">
        <v>351.46771739130435</v>
      </c>
      <c r="K66" s="31">
        <v>331.97315217391309</v>
      </c>
      <c r="L66" s="31">
        <v>38.690217391304351</v>
      </c>
      <c r="M66" s="31">
        <v>24.095108695652176</v>
      </c>
      <c r="N66" s="31">
        <v>11.986413043478262</v>
      </c>
      <c r="O66" s="31">
        <v>2.6086956521739131</v>
      </c>
      <c r="P66" s="31">
        <v>67.689999999999969</v>
      </c>
      <c r="Q66" s="31">
        <v>62.790543478260844</v>
      </c>
      <c r="R66" s="31">
        <v>4.8994565217391308</v>
      </c>
      <c r="S66" s="31">
        <v>245.08750000000003</v>
      </c>
      <c r="T66" s="31">
        <v>162.266847826087</v>
      </c>
      <c r="U66" s="31">
        <v>26.864130434782609</v>
      </c>
      <c r="V66" s="31">
        <v>55.956521739130437</v>
      </c>
      <c r="W66" s="31">
        <v>13.715</v>
      </c>
      <c r="X66" s="31">
        <v>0</v>
      </c>
      <c r="Y66" s="31">
        <v>0</v>
      </c>
      <c r="Z66" s="31">
        <v>0</v>
      </c>
      <c r="AA66" s="31">
        <v>6.2986956521739135</v>
      </c>
      <c r="AB66" s="31">
        <v>0</v>
      </c>
      <c r="AC66" s="31">
        <v>7.4163043478260855</v>
      </c>
      <c r="AD66" s="31">
        <v>0</v>
      </c>
      <c r="AE66" s="31">
        <v>0</v>
      </c>
      <c r="AF66" t="s">
        <v>5</v>
      </c>
      <c r="AG66" s="32">
        <v>4</v>
      </c>
      <c r="AH66"/>
    </row>
    <row r="67" spans="1:34" x14ac:dyDescent="0.25">
      <c r="A67" t="s">
        <v>1139</v>
      </c>
      <c r="B67" t="s">
        <v>813</v>
      </c>
      <c r="C67" t="s">
        <v>843</v>
      </c>
      <c r="D67" t="s">
        <v>1050</v>
      </c>
      <c r="E67" s="31">
        <v>30.163043478260871</v>
      </c>
      <c r="F67" s="31">
        <v>5.9980540540540517</v>
      </c>
      <c r="G67" s="31">
        <v>5.6744144144144126</v>
      </c>
      <c r="H67" s="31">
        <v>1.2961801801801804</v>
      </c>
      <c r="I67" s="31">
        <v>0.97254054054054073</v>
      </c>
      <c r="J67" s="31">
        <v>180.91956521739124</v>
      </c>
      <c r="K67" s="31">
        <v>171.15760869565213</v>
      </c>
      <c r="L67" s="31">
        <v>39.096739130434791</v>
      </c>
      <c r="M67" s="31">
        <v>29.334782608695658</v>
      </c>
      <c r="N67" s="31">
        <v>4.6554347826086966</v>
      </c>
      <c r="O67" s="31">
        <v>5.1065217391304349</v>
      </c>
      <c r="P67" s="31">
        <v>23.188043478260866</v>
      </c>
      <c r="Q67" s="31">
        <v>23.188043478260866</v>
      </c>
      <c r="R67" s="31">
        <v>0</v>
      </c>
      <c r="S67" s="31">
        <v>118.63478260869559</v>
      </c>
      <c r="T67" s="31">
        <v>118.63478260869559</v>
      </c>
      <c r="U67" s="31">
        <v>0</v>
      </c>
      <c r="V67" s="31">
        <v>0</v>
      </c>
      <c r="W67" s="31">
        <v>0</v>
      </c>
      <c r="X67" s="31">
        <v>0</v>
      </c>
      <c r="Y67" s="31">
        <v>0</v>
      </c>
      <c r="Z67" s="31">
        <v>0</v>
      </c>
      <c r="AA67" s="31">
        <v>0</v>
      </c>
      <c r="AB67" s="31">
        <v>0</v>
      </c>
      <c r="AC67" s="31">
        <v>0</v>
      </c>
      <c r="AD67" s="31">
        <v>0</v>
      </c>
      <c r="AE67" s="31">
        <v>0</v>
      </c>
      <c r="AF67" t="s">
        <v>402</v>
      </c>
      <c r="AG67" s="32">
        <v>4</v>
      </c>
      <c r="AH67"/>
    </row>
    <row r="68" spans="1:34" x14ac:dyDescent="0.25">
      <c r="A68" t="s">
        <v>1139</v>
      </c>
      <c r="B68" t="s">
        <v>554</v>
      </c>
      <c r="C68" t="s">
        <v>902</v>
      </c>
      <c r="D68" t="s">
        <v>1063</v>
      </c>
      <c r="E68" s="31">
        <v>115.16304347826087</v>
      </c>
      <c r="F68" s="31">
        <v>3.3010806984426622</v>
      </c>
      <c r="G68" s="31">
        <v>3.041689476168004</v>
      </c>
      <c r="H68" s="31">
        <v>0.40290231241151486</v>
      </c>
      <c r="I68" s="31">
        <v>0.19462010382255782</v>
      </c>
      <c r="J68" s="31">
        <v>380.16250000000008</v>
      </c>
      <c r="K68" s="31">
        <v>350.2902173913044</v>
      </c>
      <c r="L68" s="31">
        <v>46.399456521739133</v>
      </c>
      <c r="M68" s="31">
        <v>22.413043478260871</v>
      </c>
      <c r="N68" s="31">
        <v>18.638586956521738</v>
      </c>
      <c r="O68" s="31">
        <v>5.3478260869565215</v>
      </c>
      <c r="P68" s="31">
        <v>91.741847826086968</v>
      </c>
      <c r="Q68" s="31">
        <v>85.855978260869577</v>
      </c>
      <c r="R68" s="31">
        <v>5.8858695652173916</v>
      </c>
      <c r="S68" s="31">
        <v>242.0211956521739</v>
      </c>
      <c r="T68" s="31">
        <v>190.97499999999999</v>
      </c>
      <c r="U68" s="31">
        <v>0</v>
      </c>
      <c r="V68" s="31">
        <v>51.046195652173914</v>
      </c>
      <c r="W68" s="31">
        <v>3.616304347826087</v>
      </c>
      <c r="X68" s="31">
        <v>0</v>
      </c>
      <c r="Y68" s="31">
        <v>0</v>
      </c>
      <c r="Z68" s="31">
        <v>0</v>
      </c>
      <c r="AA68" s="31">
        <v>1.5163043478260869</v>
      </c>
      <c r="AB68" s="31">
        <v>0</v>
      </c>
      <c r="AC68" s="31">
        <v>2.1</v>
      </c>
      <c r="AD68" s="31">
        <v>0</v>
      </c>
      <c r="AE68" s="31">
        <v>0</v>
      </c>
      <c r="AF68" t="s">
        <v>143</v>
      </c>
      <c r="AG68" s="32">
        <v>4</v>
      </c>
      <c r="AH68"/>
    </row>
    <row r="69" spans="1:34" x14ac:dyDescent="0.25">
      <c r="A69" t="s">
        <v>1139</v>
      </c>
      <c r="B69" t="s">
        <v>444</v>
      </c>
      <c r="C69" t="s">
        <v>902</v>
      </c>
      <c r="D69" t="s">
        <v>1063</v>
      </c>
      <c r="E69" s="31">
        <v>85.771739130434781</v>
      </c>
      <c r="F69" s="31">
        <v>3.1284159168673171</v>
      </c>
      <c r="G69" s="31">
        <v>2.8884273222658723</v>
      </c>
      <c r="H69" s="31">
        <v>0.57059814979090095</v>
      </c>
      <c r="I69" s="31">
        <v>0.38608414649600814</v>
      </c>
      <c r="J69" s="31">
        <v>268.32967391304345</v>
      </c>
      <c r="K69" s="31">
        <v>247.74543478260867</v>
      </c>
      <c r="L69" s="31">
        <v>48.94119565217391</v>
      </c>
      <c r="M69" s="31">
        <v>33.115108695652175</v>
      </c>
      <c r="N69" s="31">
        <v>10.521739130434783</v>
      </c>
      <c r="O69" s="31">
        <v>5.3043478260869561</v>
      </c>
      <c r="P69" s="31">
        <v>59.099347826086962</v>
      </c>
      <c r="Q69" s="31">
        <v>54.341195652173916</v>
      </c>
      <c r="R69" s="31">
        <v>4.7581521739130439</v>
      </c>
      <c r="S69" s="31">
        <v>160.28913043478258</v>
      </c>
      <c r="T69" s="31">
        <v>154.55815217391302</v>
      </c>
      <c r="U69" s="31">
        <v>0</v>
      </c>
      <c r="V69" s="31">
        <v>5.7309782608695654</v>
      </c>
      <c r="W69" s="31">
        <v>28.008152173913043</v>
      </c>
      <c r="X69" s="31">
        <v>2.4466304347826089</v>
      </c>
      <c r="Y69" s="31">
        <v>0</v>
      </c>
      <c r="Z69" s="31">
        <v>0</v>
      </c>
      <c r="AA69" s="31">
        <v>13.365652173913043</v>
      </c>
      <c r="AB69" s="31">
        <v>0</v>
      </c>
      <c r="AC69" s="31">
        <v>12.195869565217391</v>
      </c>
      <c r="AD69" s="31">
        <v>0</v>
      </c>
      <c r="AE69" s="31">
        <v>0</v>
      </c>
      <c r="AF69" t="s">
        <v>32</v>
      </c>
      <c r="AG69" s="32">
        <v>4</v>
      </c>
      <c r="AH69"/>
    </row>
    <row r="70" spans="1:34" x14ac:dyDescent="0.25">
      <c r="A70" t="s">
        <v>1139</v>
      </c>
      <c r="B70" t="s">
        <v>562</v>
      </c>
      <c r="C70" t="s">
        <v>888</v>
      </c>
      <c r="D70" t="s">
        <v>1048</v>
      </c>
      <c r="E70" s="31">
        <v>95.228260869565219</v>
      </c>
      <c r="F70" s="31">
        <v>3.300639196438762</v>
      </c>
      <c r="G70" s="31">
        <v>2.9219438420271651</v>
      </c>
      <c r="H70" s="31">
        <v>0.28834607921470151</v>
      </c>
      <c r="I70" s="31">
        <v>1.5203743864855611E-2</v>
      </c>
      <c r="J70" s="31">
        <v>314.31413043478256</v>
      </c>
      <c r="K70" s="31">
        <v>278.25163043478256</v>
      </c>
      <c r="L70" s="31">
        <v>27.458695652173912</v>
      </c>
      <c r="M70" s="31">
        <v>1.4478260869565218</v>
      </c>
      <c r="N70" s="31">
        <v>20.445652173913043</v>
      </c>
      <c r="O70" s="31">
        <v>5.5652173913043477</v>
      </c>
      <c r="P70" s="31">
        <v>100.78663043478259</v>
      </c>
      <c r="Q70" s="31">
        <v>90.734999999999985</v>
      </c>
      <c r="R70" s="31">
        <v>10.051630434782609</v>
      </c>
      <c r="S70" s="31">
        <v>186.06880434782605</v>
      </c>
      <c r="T70" s="31">
        <v>171.72913043478258</v>
      </c>
      <c r="U70" s="31">
        <v>0</v>
      </c>
      <c r="V70" s="31">
        <v>14.339673913043478</v>
      </c>
      <c r="W70" s="31">
        <v>44.787826086956542</v>
      </c>
      <c r="X70" s="31">
        <v>0.16793478260869565</v>
      </c>
      <c r="Y70" s="31">
        <v>0</v>
      </c>
      <c r="Z70" s="31">
        <v>0</v>
      </c>
      <c r="AA70" s="31">
        <v>13.055652173913048</v>
      </c>
      <c r="AB70" s="31">
        <v>0</v>
      </c>
      <c r="AC70" s="31">
        <v>31.564239130434796</v>
      </c>
      <c r="AD70" s="31">
        <v>0</v>
      </c>
      <c r="AE70" s="31">
        <v>0</v>
      </c>
      <c r="AF70" t="s">
        <v>151</v>
      </c>
      <c r="AG70" s="32">
        <v>4</v>
      </c>
      <c r="AH70"/>
    </row>
    <row r="71" spans="1:34" x14ac:dyDescent="0.25">
      <c r="A71" t="s">
        <v>1139</v>
      </c>
      <c r="B71" t="s">
        <v>503</v>
      </c>
      <c r="C71" t="s">
        <v>927</v>
      </c>
      <c r="D71" t="s">
        <v>1076</v>
      </c>
      <c r="E71" s="31">
        <v>119.17391304347827</v>
      </c>
      <c r="F71" s="31">
        <v>3.0444500182415171</v>
      </c>
      <c r="G71" s="31">
        <v>2.7123631886172923</v>
      </c>
      <c r="H71" s="31">
        <v>0.49297701568770513</v>
      </c>
      <c r="I71" s="31">
        <v>0.20968624589565851</v>
      </c>
      <c r="J71" s="31">
        <v>362.81902173913039</v>
      </c>
      <c r="K71" s="31">
        <v>323.24293478260864</v>
      </c>
      <c r="L71" s="31">
        <v>58.749999999999993</v>
      </c>
      <c r="M71" s="31">
        <v>24.989130434782609</v>
      </c>
      <c r="N71" s="31">
        <v>29.586956521739129</v>
      </c>
      <c r="O71" s="31">
        <v>4.1739130434782608</v>
      </c>
      <c r="P71" s="31">
        <v>103.73097826086956</v>
      </c>
      <c r="Q71" s="31">
        <v>97.915760869565219</v>
      </c>
      <c r="R71" s="31">
        <v>5.8152173913043477</v>
      </c>
      <c r="S71" s="31">
        <v>200.33804347826083</v>
      </c>
      <c r="T71" s="31">
        <v>177.35163043478258</v>
      </c>
      <c r="U71" s="31">
        <v>0</v>
      </c>
      <c r="V71" s="31">
        <v>22.986413043478262</v>
      </c>
      <c r="W71" s="31">
        <v>3.8190217391304357</v>
      </c>
      <c r="X71" s="31">
        <v>0</v>
      </c>
      <c r="Y71" s="31">
        <v>0</v>
      </c>
      <c r="Z71" s="31">
        <v>0</v>
      </c>
      <c r="AA71" s="31">
        <v>0</v>
      </c>
      <c r="AB71" s="31">
        <v>0</v>
      </c>
      <c r="AC71" s="31">
        <v>3.8190217391304357</v>
      </c>
      <c r="AD71" s="31">
        <v>0</v>
      </c>
      <c r="AE71" s="31">
        <v>0</v>
      </c>
      <c r="AF71" t="s">
        <v>91</v>
      </c>
      <c r="AG71" s="32">
        <v>4</v>
      </c>
      <c r="AH71"/>
    </row>
    <row r="72" spans="1:34" x14ac:dyDescent="0.25">
      <c r="A72" t="s">
        <v>1139</v>
      </c>
      <c r="B72" t="s">
        <v>616</v>
      </c>
      <c r="C72" t="s">
        <v>912</v>
      </c>
      <c r="D72" t="s">
        <v>1043</v>
      </c>
      <c r="E72" s="31">
        <v>59.597826086956523</v>
      </c>
      <c r="F72" s="31">
        <v>3.270877256976108</v>
      </c>
      <c r="G72" s="31">
        <v>2.9995385737734814</v>
      </c>
      <c r="H72" s="31">
        <v>0.87726974284151016</v>
      </c>
      <c r="I72" s="31">
        <v>0.65230165967536013</v>
      </c>
      <c r="J72" s="31">
        <v>194.93717391304349</v>
      </c>
      <c r="K72" s="31">
        <v>178.76597826086956</v>
      </c>
      <c r="L72" s="31">
        <v>52.283369565217392</v>
      </c>
      <c r="M72" s="31">
        <v>38.875760869565212</v>
      </c>
      <c r="N72" s="31">
        <v>8.0869565217391308</v>
      </c>
      <c r="O72" s="31">
        <v>5.3206521739130439</v>
      </c>
      <c r="P72" s="31">
        <v>43.860326086956533</v>
      </c>
      <c r="Q72" s="31">
        <v>41.096739130434791</v>
      </c>
      <c r="R72" s="31">
        <v>2.7635869565217392</v>
      </c>
      <c r="S72" s="31">
        <v>98.793478260869577</v>
      </c>
      <c r="T72" s="31">
        <v>98.353260869565233</v>
      </c>
      <c r="U72" s="31">
        <v>0.44021739130434784</v>
      </c>
      <c r="V72" s="31">
        <v>0</v>
      </c>
      <c r="W72" s="31">
        <v>91.852934782608699</v>
      </c>
      <c r="X72" s="31">
        <v>11.677391304347825</v>
      </c>
      <c r="Y72" s="31">
        <v>0</v>
      </c>
      <c r="Z72" s="31">
        <v>5.3206521739130439</v>
      </c>
      <c r="AA72" s="31">
        <v>24.876630434782609</v>
      </c>
      <c r="AB72" s="31">
        <v>0</v>
      </c>
      <c r="AC72" s="31">
        <v>49.978260869565219</v>
      </c>
      <c r="AD72" s="31">
        <v>0</v>
      </c>
      <c r="AE72" s="31">
        <v>0</v>
      </c>
      <c r="AF72" t="s">
        <v>205</v>
      </c>
      <c r="AG72" s="32">
        <v>4</v>
      </c>
      <c r="AH72"/>
    </row>
    <row r="73" spans="1:34" x14ac:dyDescent="0.25">
      <c r="A73" t="s">
        <v>1139</v>
      </c>
      <c r="B73" t="s">
        <v>577</v>
      </c>
      <c r="C73" t="s">
        <v>952</v>
      </c>
      <c r="D73" t="s">
        <v>1097</v>
      </c>
      <c r="E73" s="31">
        <v>52.869565217391305</v>
      </c>
      <c r="F73" s="31">
        <v>3.4264884868421044</v>
      </c>
      <c r="G73" s="31">
        <v>3.0211636513157889</v>
      </c>
      <c r="H73" s="31">
        <v>0.49218750000000006</v>
      </c>
      <c r="I73" s="31">
        <v>0.18791118421052633</v>
      </c>
      <c r="J73" s="31">
        <v>181.15695652173909</v>
      </c>
      <c r="K73" s="31">
        <v>159.72760869565215</v>
      </c>
      <c r="L73" s="31">
        <v>26.021739130434785</v>
      </c>
      <c r="M73" s="31">
        <v>9.9347826086956523</v>
      </c>
      <c r="N73" s="31">
        <v>10.521739130434783</v>
      </c>
      <c r="O73" s="31">
        <v>5.5652173913043477</v>
      </c>
      <c r="P73" s="31">
        <v>35.977717391304353</v>
      </c>
      <c r="Q73" s="31">
        <v>30.635326086956525</v>
      </c>
      <c r="R73" s="31">
        <v>5.3423913043478262</v>
      </c>
      <c r="S73" s="31">
        <v>119.15749999999997</v>
      </c>
      <c r="T73" s="31">
        <v>99.467282608695626</v>
      </c>
      <c r="U73" s="31">
        <v>0</v>
      </c>
      <c r="V73" s="31">
        <v>19.690217391304348</v>
      </c>
      <c r="W73" s="31">
        <v>30.875978260869555</v>
      </c>
      <c r="X73" s="31">
        <v>0.20923913043478262</v>
      </c>
      <c r="Y73" s="31">
        <v>0</v>
      </c>
      <c r="Z73" s="31">
        <v>0</v>
      </c>
      <c r="AA73" s="31">
        <v>2.2059782608695651</v>
      </c>
      <c r="AB73" s="31">
        <v>0</v>
      </c>
      <c r="AC73" s="31">
        <v>28.460760869565206</v>
      </c>
      <c r="AD73" s="31">
        <v>0</v>
      </c>
      <c r="AE73" s="31">
        <v>0</v>
      </c>
      <c r="AF73" t="s">
        <v>166</v>
      </c>
      <c r="AG73" s="32">
        <v>4</v>
      </c>
      <c r="AH73"/>
    </row>
    <row r="74" spans="1:34" x14ac:dyDescent="0.25">
      <c r="A74" t="s">
        <v>1139</v>
      </c>
      <c r="B74" t="s">
        <v>580</v>
      </c>
      <c r="C74" t="s">
        <v>954</v>
      </c>
      <c r="D74" t="s">
        <v>1098</v>
      </c>
      <c r="E74" s="31">
        <v>104.69565217391305</v>
      </c>
      <c r="F74" s="31">
        <v>3.0815458887043192</v>
      </c>
      <c r="G74" s="31">
        <v>2.7241434800664446</v>
      </c>
      <c r="H74" s="31">
        <v>0.52799210963455145</v>
      </c>
      <c r="I74" s="31">
        <v>0.2831052740863787</v>
      </c>
      <c r="J74" s="31">
        <v>322.62445652173915</v>
      </c>
      <c r="K74" s="31">
        <v>285.20597826086953</v>
      </c>
      <c r="L74" s="31">
        <v>55.278478260869562</v>
      </c>
      <c r="M74" s="31">
        <v>29.639891304347824</v>
      </c>
      <c r="N74" s="31">
        <v>20.508152173913043</v>
      </c>
      <c r="O74" s="31">
        <v>5.1304347826086953</v>
      </c>
      <c r="P74" s="31">
        <v>66.646413043478248</v>
      </c>
      <c r="Q74" s="31">
        <v>54.866521739130427</v>
      </c>
      <c r="R74" s="31">
        <v>11.779891304347826</v>
      </c>
      <c r="S74" s="31">
        <v>200.6995652173913</v>
      </c>
      <c r="T74" s="31">
        <v>183.80282608695651</v>
      </c>
      <c r="U74" s="31">
        <v>0</v>
      </c>
      <c r="V74" s="31">
        <v>16.896739130434781</v>
      </c>
      <c r="W74" s="31">
        <v>11.05108695652174</v>
      </c>
      <c r="X74" s="31">
        <v>0.57195652173913047</v>
      </c>
      <c r="Y74" s="31">
        <v>0</v>
      </c>
      <c r="Z74" s="31">
        <v>0</v>
      </c>
      <c r="AA74" s="31">
        <v>8.5893478260869571</v>
      </c>
      <c r="AB74" s="31">
        <v>0</v>
      </c>
      <c r="AC74" s="31">
        <v>1.889782608695652</v>
      </c>
      <c r="AD74" s="31">
        <v>0</v>
      </c>
      <c r="AE74" s="31">
        <v>0</v>
      </c>
      <c r="AF74" t="s">
        <v>169</v>
      </c>
      <c r="AG74" s="32">
        <v>4</v>
      </c>
      <c r="AH74"/>
    </row>
    <row r="75" spans="1:34" x14ac:dyDescent="0.25">
      <c r="A75" t="s">
        <v>1139</v>
      </c>
      <c r="B75" t="s">
        <v>624</v>
      </c>
      <c r="C75" t="s">
        <v>966</v>
      </c>
      <c r="D75" t="s">
        <v>1074</v>
      </c>
      <c r="E75" s="31">
        <v>70.380434782608702</v>
      </c>
      <c r="F75" s="31">
        <v>3.2176540540540532</v>
      </c>
      <c r="G75" s="31">
        <v>2.9353374517374511</v>
      </c>
      <c r="H75" s="31">
        <v>0.32409575289575288</v>
      </c>
      <c r="I75" s="31">
        <v>0.11907644787644786</v>
      </c>
      <c r="J75" s="31">
        <v>226.45989130434779</v>
      </c>
      <c r="K75" s="31">
        <v>206.59032608695648</v>
      </c>
      <c r="L75" s="31">
        <v>22.810000000000002</v>
      </c>
      <c r="M75" s="31">
        <v>8.3806521739130435</v>
      </c>
      <c r="N75" s="31">
        <v>10.516304347826088</v>
      </c>
      <c r="O75" s="31">
        <v>3.9130434782608696</v>
      </c>
      <c r="P75" s="31">
        <v>60.678152173913048</v>
      </c>
      <c r="Q75" s="31">
        <v>55.237934782608697</v>
      </c>
      <c r="R75" s="31">
        <v>5.4402173913043477</v>
      </c>
      <c r="S75" s="31">
        <v>142.97173913043474</v>
      </c>
      <c r="T75" s="31">
        <v>124.66739130434779</v>
      </c>
      <c r="U75" s="31">
        <v>0</v>
      </c>
      <c r="V75" s="31">
        <v>18.304347826086957</v>
      </c>
      <c r="W75" s="31">
        <v>57.609347826086946</v>
      </c>
      <c r="X75" s="31">
        <v>2.3670652173913043</v>
      </c>
      <c r="Y75" s="31">
        <v>0</v>
      </c>
      <c r="Z75" s="31">
        <v>0</v>
      </c>
      <c r="AA75" s="31">
        <v>20.294999999999995</v>
      </c>
      <c r="AB75" s="31">
        <v>0</v>
      </c>
      <c r="AC75" s="31">
        <v>34.947282608695652</v>
      </c>
      <c r="AD75" s="31">
        <v>0</v>
      </c>
      <c r="AE75" s="31">
        <v>0</v>
      </c>
      <c r="AF75" t="s">
        <v>213</v>
      </c>
      <c r="AG75" s="32">
        <v>4</v>
      </c>
      <c r="AH75"/>
    </row>
    <row r="76" spans="1:34" x14ac:dyDescent="0.25">
      <c r="A76" t="s">
        <v>1139</v>
      </c>
      <c r="B76" t="s">
        <v>546</v>
      </c>
      <c r="C76" t="s">
        <v>945</v>
      </c>
      <c r="D76" t="s">
        <v>1055</v>
      </c>
      <c r="E76" s="31">
        <v>99.347826086956516</v>
      </c>
      <c r="F76" s="31">
        <v>2.9390295404814006</v>
      </c>
      <c r="G76" s="31">
        <v>2.5803588621444207</v>
      </c>
      <c r="H76" s="31">
        <v>0.74871115973741786</v>
      </c>
      <c r="I76" s="31">
        <v>0.45658862144420126</v>
      </c>
      <c r="J76" s="31">
        <v>291.98619565217393</v>
      </c>
      <c r="K76" s="31">
        <v>256.35304347826093</v>
      </c>
      <c r="L76" s="31">
        <v>74.382826086956513</v>
      </c>
      <c r="M76" s="31">
        <v>45.361086956521731</v>
      </c>
      <c r="N76" s="31">
        <v>24.184782608695652</v>
      </c>
      <c r="O76" s="31">
        <v>4.8369565217391308</v>
      </c>
      <c r="P76" s="31">
        <v>66.841956521739149</v>
      </c>
      <c r="Q76" s="31">
        <v>60.230543478260891</v>
      </c>
      <c r="R76" s="31">
        <v>6.6114130434782608</v>
      </c>
      <c r="S76" s="31">
        <v>150.76141304347831</v>
      </c>
      <c r="T76" s="31">
        <v>144.20706521739135</v>
      </c>
      <c r="U76" s="31">
        <v>6.5543478260869561</v>
      </c>
      <c r="V76" s="31">
        <v>0</v>
      </c>
      <c r="W76" s="31">
        <v>39.334021739130428</v>
      </c>
      <c r="X76" s="31">
        <v>2.1301086956521735</v>
      </c>
      <c r="Y76" s="31">
        <v>0</v>
      </c>
      <c r="Z76" s="31">
        <v>0</v>
      </c>
      <c r="AA76" s="31">
        <v>6.627282608695654</v>
      </c>
      <c r="AB76" s="31">
        <v>0</v>
      </c>
      <c r="AC76" s="31">
        <v>30.576630434782601</v>
      </c>
      <c r="AD76" s="31">
        <v>0</v>
      </c>
      <c r="AE76" s="31">
        <v>0</v>
      </c>
      <c r="AF76" t="s">
        <v>135</v>
      </c>
      <c r="AG76" s="32">
        <v>4</v>
      </c>
      <c r="AH76"/>
    </row>
    <row r="77" spans="1:34" x14ac:dyDescent="0.25">
      <c r="A77" t="s">
        <v>1139</v>
      </c>
      <c r="B77" t="s">
        <v>585</v>
      </c>
      <c r="C77" t="s">
        <v>956</v>
      </c>
      <c r="D77" t="s">
        <v>1035</v>
      </c>
      <c r="E77" s="31">
        <v>69.195652173913047</v>
      </c>
      <c r="F77" s="31">
        <v>3.3062676720075399</v>
      </c>
      <c r="G77" s="31">
        <v>2.8667059377945332</v>
      </c>
      <c r="H77" s="31">
        <v>0.63073358466855167</v>
      </c>
      <c r="I77" s="31">
        <v>0.271559849198869</v>
      </c>
      <c r="J77" s="31">
        <v>228.77934782608696</v>
      </c>
      <c r="K77" s="31">
        <v>198.36358695652174</v>
      </c>
      <c r="L77" s="31">
        <v>43.644021739130437</v>
      </c>
      <c r="M77" s="31">
        <v>18.790760869565219</v>
      </c>
      <c r="N77" s="31">
        <v>16.614130434782609</v>
      </c>
      <c r="O77" s="31">
        <v>8.2391304347826093</v>
      </c>
      <c r="P77" s="31">
        <v>54.683695652173931</v>
      </c>
      <c r="Q77" s="31">
        <v>49.121195652173931</v>
      </c>
      <c r="R77" s="31">
        <v>5.5625</v>
      </c>
      <c r="S77" s="31">
        <v>130.4516304347826</v>
      </c>
      <c r="T77" s="31">
        <v>109.07934782608694</v>
      </c>
      <c r="U77" s="31">
        <v>21.372282608695652</v>
      </c>
      <c r="V77" s="31">
        <v>0</v>
      </c>
      <c r="W77" s="31">
        <v>40.072826086956525</v>
      </c>
      <c r="X77" s="31">
        <v>2.4592391304347827</v>
      </c>
      <c r="Y77" s="31">
        <v>0</v>
      </c>
      <c r="Z77" s="31">
        <v>4.9347826086956523</v>
      </c>
      <c r="AA77" s="31">
        <v>12.50163043478261</v>
      </c>
      <c r="AB77" s="31">
        <v>0</v>
      </c>
      <c r="AC77" s="31">
        <v>20.177173913043479</v>
      </c>
      <c r="AD77" s="31">
        <v>0</v>
      </c>
      <c r="AE77" s="31">
        <v>0</v>
      </c>
      <c r="AF77" t="s">
        <v>174</v>
      </c>
      <c r="AG77" s="32">
        <v>4</v>
      </c>
      <c r="AH77"/>
    </row>
    <row r="78" spans="1:34" x14ac:dyDescent="0.25">
      <c r="A78" t="s">
        <v>1139</v>
      </c>
      <c r="B78" t="s">
        <v>636</v>
      </c>
      <c r="C78" t="s">
        <v>836</v>
      </c>
      <c r="D78" t="s">
        <v>1109</v>
      </c>
      <c r="E78" s="31">
        <v>41.228260869565219</v>
      </c>
      <c r="F78" s="31">
        <v>3.9914368573688366</v>
      </c>
      <c r="G78" s="31">
        <v>3.1924650672291057</v>
      </c>
      <c r="H78" s="31">
        <v>1.4891299762720802</v>
      </c>
      <c r="I78" s="31">
        <v>0.69015818613234903</v>
      </c>
      <c r="J78" s="31">
        <v>164.55999999999997</v>
      </c>
      <c r="K78" s="31">
        <v>131.61978260869563</v>
      </c>
      <c r="L78" s="31">
        <v>61.394239130434784</v>
      </c>
      <c r="M78" s="31">
        <v>28.454021739130436</v>
      </c>
      <c r="N78" s="31">
        <v>22.538043478260871</v>
      </c>
      <c r="O78" s="31">
        <v>10.402173913043478</v>
      </c>
      <c r="P78" s="31">
        <v>11.759782608695648</v>
      </c>
      <c r="Q78" s="31">
        <v>11.759782608695648</v>
      </c>
      <c r="R78" s="31">
        <v>0</v>
      </c>
      <c r="S78" s="31">
        <v>91.405978260869546</v>
      </c>
      <c r="T78" s="31">
        <v>91.405978260869546</v>
      </c>
      <c r="U78" s="31">
        <v>0</v>
      </c>
      <c r="V78" s="31">
        <v>0</v>
      </c>
      <c r="W78" s="31">
        <v>38.698586956521737</v>
      </c>
      <c r="X78" s="31">
        <v>9.5708695652173894</v>
      </c>
      <c r="Y78" s="31">
        <v>0</v>
      </c>
      <c r="Z78" s="31">
        <v>4.9239130434782608</v>
      </c>
      <c r="AA78" s="31">
        <v>5.841304347826088</v>
      </c>
      <c r="AB78" s="31">
        <v>0</v>
      </c>
      <c r="AC78" s="31">
        <v>18.362499999999997</v>
      </c>
      <c r="AD78" s="31">
        <v>0</v>
      </c>
      <c r="AE78" s="31">
        <v>0</v>
      </c>
      <c r="AF78" t="s">
        <v>225</v>
      </c>
      <c r="AG78" s="32">
        <v>4</v>
      </c>
      <c r="AH78"/>
    </row>
    <row r="79" spans="1:34" x14ac:dyDescent="0.25">
      <c r="A79" t="s">
        <v>1139</v>
      </c>
      <c r="B79" t="s">
        <v>620</v>
      </c>
      <c r="C79" t="s">
        <v>854</v>
      </c>
      <c r="D79" t="s">
        <v>1083</v>
      </c>
      <c r="E79" s="31">
        <v>68.641304347826093</v>
      </c>
      <c r="F79" s="31">
        <v>3.754946951702296</v>
      </c>
      <c r="G79" s="31">
        <v>3.2769184481393503</v>
      </c>
      <c r="H79" s="31">
        <v>0.56306413301662706</v>
      </c>
      <c r="I79" s="31">
        <v>0.20229612034837685</v>
      </c>
      <c r="J79" s="31">
        <v>257.74445652173915</v>
      </c>
      <c r="K79" s="31">
        <v>224.93195652173912</v>
      </c>
      <c r="L79" s="31">
        <v>38.649456521739133</v>
      </c>
      <c r="M79" s="31">
        <v>13.885869565217391</v>
      </c>
      <c r="N79" s="31">
        <v>20.154891304347824</v>
      </c>
      <c r="O79" s="31">
        <v>4.6086956521739131</v>
      </c>
      <c r="P79" s="31">
        <v>76.60934782608696</v>
      </c>
      <c r="Q79" s="31">
        <v>68.560434782608695</v>
      </c>
      <c r="R79" s="31">
        <v>8.0489130434782616</v>
      </c>
      <c r="S79" s="31">
        <v>142.48565217391305</v>
      </c>
      <c r="T79" s="31">
        <v>137.68402173913046</v>
      </c>
      <c r="U79" s="31">
        <v>0</v>
      </c>
      <c r="V79" s="31">
        <v>4.8016304347826084</v>
      </c>
      <c r="W79" s="31">
        <v>52.940108695652164</v>
      </c>
      <c r="X79" s="31">
        <v>0</v>
      </c>
      <c r="Y79" s="31">
        <v>0</v>
      </c>
      <c r="Z79" s="31">
        <v>0</v>
      </c>
      <c r="AA79" s="31">
        <v>0.33760869565217388</v>
      </c>
      <c r="AB79" s="31">
        <v>0</v>
      </c>
      <c r="AC79" s="31">
        <v>52.602499999999992</v>
      </c>
      <c r="AD79" s="31">
        <v>0</v>
      </c>
      <c r="AE79" s="31">
        <v>0</v>
      </c>
      <c r="AF79" t="s">
        <v>209</v>
      </c>
      <c r="AG79" s="32">
        <v>4</v>
      </c>
      <c r="AH79"/>
    </row>
    <row r="80" spans="1:34" x14ac:dyDescent="0.25">
      <c r="A80" t="s">
        <v>1139</v>
      </c>
      <c r="B80" t="s">
        <v>654</v>
      </c>
      <c r="C80" t="s">
        <v>835</v>
      </c>
      <c r="D80" t="s">
        <v>1072</v>
      </c>
      <c r="E80" s="31">
        <v>79.445652173913047</v>
      </c>
      <c r="F80" s="31">
        <v>3.6401477630318788</v>
      </c>
      <c r="G80" s="31">
        <v>3.2456683540840059</v>
      </c>
      <c r="H80" s="31">
        <v>0.68192091941442023</v>
      </c>
      <c r="I80" s="31">
        <v>0.49608838418388257</v>
      </c>
      <c r="J80" s="31">
        <v>289.19391304347829</v>
      </c>
      <c r="K80" s="31">
        <v>257.85423913043479</v>
      </c>
      <c r="L80" s="31">
        <v>54.175652173913022</v>
      </c>
      <c r="M80" s="31">
        <v>39.41206521739128</v>
      </c>
      <c r="N80" s="31">
        <v>6.5353260869565215</v>
      </c>
      <c r="O80" s="31">
        <v>8.2282608695652169</v>
      </c>
      <c r="P80" s="31">
        <v>85.434891304347829</v>
      </c>
      <c r="Q80" s="31">
        <v>68.858804347826094</v>
      </c>
      <c r="R80" s="31">
        <v>16.576086956521738</v>
      </c>
      <c r="S80" s="31">
        <v>149.5833695652174</v>
      </c>
      <c r="T80" s="31">
        <v>149.53989130434783</v>
      </c>
      <c r="U80" s="31">
        <v>4.3478260869565216E-2</v>
      </c>
      <c r="V80" s="31">
        <v>0</v>
      </c>
      <c r="W80" s="31">
        <v>112.35423913043478</v>
      </c>
      <c r="X80" s="31">
        <v>7.4691304347826106</v>
      </c>
      <c r="Y80" s="31">
        <v>0</v>
      </c>
      <c r="Z80" s="31">
        <v>8.2282608695652169</v>
      </c>
      <c r="AA80" s="31">
        <v>23.804456521739127</v>
      </c>
      <c r="AB80" s="31">
        <v>0</v>
      </c>
      <c r="AC80" s="31">
        <v>72.852391304347819</v>
      </c>
      <c r="AD80" s="31">
        <v>0</v>
      </c>
      <c r="AE80" s="31">
        <v>0</v>
      </c>
      <c r="AF80" t="s">
        <v>243</v>
      </c>
      <c r="AG80" s="32">
        <v>4</v>
      </c>
      <c r="AH80"/>
    </row>
    <row r="81" spans="1:34" x14ac:dyDescent="0.25">
      <c r="A81" t="s">
        <v>1139</v>
      </c>
      <c r="B81" t="s">
        <v>569</v>
      </c>
      <c r="C81" t="s">
        <v>926</v>
      </c>
      <c r="D81" t="s">
        <v>1028</v>
      </c>
      <c r="E81" s="31">
        <v>94.869565217391298</v>
      </c>
      <c r="F81" s="31">
        <v>3.878895508707608</v>
      </c>
      <c r="G81" s="31">
        <v>3.3211216773602206</v>
      </c>
      <c r="H81" s="31">
        <v>0.9617323556370303</v>
      </c>
      <c r="I81" s="31">
        <v>0.4996849220898259</v>
      </c>
      <c r="J81" s="31">
        <v>367.98913043478262</v>
      </c>
      <c r="K81" s="31">
        <v>315.07336956521743</v>
      </c>
      <c r="L81" s="31">
        <v>91.239130434782609</v>
      </c>
      <c r="M81" s="31">
        <v>47.404891304347828</v>
      </c>
      <c r="N81" s="31">
        <v>38.529891304347828</v>
      </c>
      <c r="O81" s="31">
        <v>5.3043478260869561</v>
      </c>
      <c r="P81" s="31">
        <v>68</v>
      </c>
      <c r="Q81" s="31">
        <v>58.918478260869563</v>
      </c>
      <c r="R81" s="31">
        <v>9.0815217391304355</v>
      </c>
      <c r="S81" s="31">
        <v>208.75</v>
      </c>
      <c r="T81" s="31">
        <v>163.92119565217391</v>
      </c>
      <c r="U81" s="31">
        <v>27.546195652173914</v>
      </c>
      <c r="V81" s="31">
        <v>17.282608695652176</v>
      </c>
      <c r="W81" s="31">
        <v>0</v>
      </c>
      <c r="X81" s="31">
        <v>0</v>
      </c>
      <c r="Y81" s="31">
        <v>0</v>
      </c>
      <c r="Z81" s="31">
        <v>0</v>
      </c>
      <c r="AA81" s="31">
        <v>0</v>
      </c>
      <c r="AB81" s="31">
        <v>0</v>
      </c>
      <c r="AC81" s="31">
        <v>0</v>
      </c>
      <c r="AD81" s="31">
        <v>0</v>
      </c>
      <c r="AE81" s="31">
        <v>0</v>
      </c>
      <c r="AF81" t="s">
        <v>158</v>
      </c>
      <c r="AG81" s="32">
        <v>4</v>
      </c>
      <c r="AH81"/>
    </row>
    <row r="82" spans="1:34" x14ac:dyDescent="0.25">
      <c r="A82" t="s">
        <v>1139</v>
      </c>
      <c r="B82" t="s">
        <v>640</v>
      </c>
      <c r="C82" t="s">
        <v>911</v>
      </c>
      <c r="D82" t="s">
        <v>1039</v>
      </c>
      <c r="E82" s="31">
        <v>106.59782608695652</v>
      </c>
      <c r="F82" s="31">
        <v>3.6371357193841138</v>
      </c>
      <c r="G82" s="31">
        <v>3.2258478637707766</v>
      </c>
      <c r="H82" s="31">
        <v>0.56410828999694096</v>
      </c>
      <c r="I82" s="31">
        <v>0.34691648822269805</v>
      </c>
      <c r="J82" s="31">
        <v>387.71076086956526</v>
      </c>
      <c r="K82" s="31">
        <v>343.86836956521745</v>
      </c>
      <c r="L82" s="31">
        <v>60.13271739130434</v>
      </c>
      <c r="M82" s="31">
        <v>36.980543478260863</v>
      </c>
      <c r="N82" s="31">
        <v>16.048913043478262</v>
      </c>
      <c r="O82" s="31">
        <v>7.1032608695652177</v>
      </c>
      <c r="P82" s="31">
        <v>92.812500000000014</v>
      </c>
      <c r="Q82" s="31">
        <v>72.12228260869567</v>
      </c>
      <c r="R82" s="31">
        <v>20.690217391304348</v>
      </c>
      <c r="S82" s="31">
        <v>234.76554347826095</v>
      </c>
      <c r="T82" s="31">
        <v>210.79271739130442</v>
      </c>
      <c r="U82" s="31">
        <v>0</v>
      </c>
      <c r="V82" s="31">
        <v>23.972826086956523</v>
      </c>
      <c r="W82" s="31">
        <v>77.183586956521751</v>
      </c>
      <c r="X82" s="31">
        <v>2.6164130434782606</v>
      </c>
      <c r="Y82" s="31">
        <v>0</v>
      </c>
      <c r="Z82" s="31">
        <v>3.3641304347826089</v>
      </c>
      <c r="AA82" s="31">
        <v>15.483695652173916</v>
      </c>
      <c r="AB82" s="31">
        <v>0</v>
      </c>
      <c r="AC82" s="31">
        <v>55.719347826086967</v>
      </c>
      <c r="AD82" s="31">
        <v>0</v>
      </c>
      <c r="AE82" s="31">
        <v>0</v>
      </c>
      <c r="AF82" t="s">
        <v>229</v>
      </c>
      <c r="AG82" s="32">
        <v>4</v>
      </c>
      <c r="AH82"/>
    </row>
    <row r="83" spans="1:34" x14ac:dyDescent="0.25">
      <c r="A83" t="s">
        <v>1139</v>
      </c>
      <c r="B83" t="s">
        <v>631</v>
      </c>
      <c r="C83" t="s">
        <v>864</v>
      </c>
      <c r="D83" t="s">
        <v>1044</v>
      </c>
      <c r="E83" s="31">
        <v>78.5</v>
      </c>
      <c r="F83" s="31">
        <v>3.8363306563278869</v>
      </c>
      <c r="G83" s="31">
        <v>3.542679313209637</v>
      </c>
      <c r="H83" s="31">
        <v>0.52348656881750211</v>
      </c>
      <c r="I83" s="31">
        <v>0.25828994738299643</v>
      </c>
      <c r="J83" s="31">
        <v>301.15195652173912</v>
      </c>
      <c r="K83" s="31">
        <v>278.1003260869565</v>
      </c>
      <c r="L83" s="31">
        <v>41.093695652173913</v>
      </c>
      <c r="M83" s="31">
        <v>20.275760869565218</v>
      </c>
      <c r="N83" s="31">
        <v>15.774456521739131</v>
      </c>
      <c r="O83" s="31">
        <v>5.0434782608695654</v>
      </c>
      <c r="P83" s="31">
        <v>73.725108695652182</v>
      </c>
      <c r="Q83" s="31">
        <v>71.491413043478275</v>
      </c>
      <c r="R83" s="31">
        <v>2.2336956521739131</v>
      </c>
      <c r="S83" s="31">
        <v>186.33315217391299</v>
      </c>
      <c r="T83" s="31">
        <v>176.18913043478256</v>
      </c>
      <c r="U83" s="31">
        <v>0</v>
      </c>
      <c r="V83" s="31">
        <v>10.144021739130435</v>
      </c>
      <c r="W83" s="31">
        <v>89.323152173913044</v>
      </c>
      <c r="X83" s="31">
        <v>9.5013043478260837</v>
      </c>
      <c r="Y83" s="31">
        <v>0</v>
      </c>
      <c r="Z83" s="31">
        <v>0</v>
      </c>
      <c r="AA83" s="31">
        <v>29.684347826086956</v>
      </c>
      <c r="AB83" s="31">
        <v>0</v>
      </c>
      <c r="AC83" s="31">
        <v>50.137500000000003</v>
      </c>
      <c r="AD83" s="31">
        <v>0</v>
      </c>
      <c r="AE83" s="31">
        <v>0</v>
      </c>
      <c r="AF83" t="s">
        <v>220</v>
      </c>
      <c r="AG83" s="32">
        <v>4</v>
      </c>
      <c r="AH83"/>
    </row>
    <row r="84" spans="1:34" x14ac:dyDescent="0.25">
      <c r="A84" t="s">
        <v>1139</v>
      </c>
      <c r="B84" t="s">
        <v>689</v>
      </c>
      <c r="C84" t="s">
        <v>842</v>
      </c>
      <c r="D84" t="s">
        <v>1049</v>
      </c>
      <c r="E84" s="31">
        <v>115.68478260869566</v>
      </c>
      <c r="F84" s="31">
        <v>3.4925678849948318</v>
      </c>
      <c r="G84" s="31">
        <v>3.0565066240721603</v>
      </c>
      <c r="H84" s="31">
        <v>0.80193554448933568</v>
      </c>
      <c r="I84" s="31">
        <v>0.46760781734473361</v>
      </c>
      <c r="J84" s="31">
        <v>404.03695652173911</v>
      </c>
      <c r="K84" s="31">
        <v>353.59130434782611</v>
      </c>
      <c r="L84" s="31">
        <v>92.771739130434781</v>
      </c>
      <c r="M84" s="31">
        <v>54.095108695652172</v>
      </c>
      <c r="N84" s="31">
        <v>33.198369565217391</v>
      </c>
      <c r="O84" s="31">
        <v>5.4782608695652177</v>
      </c>
      <c r="P84" s="31">
        <v>105</v>
      </c>
      <c r="Q84" s="31">
        <v>93.230978260869563</v>
      </c>
      <c r="R84" s="31">
        <v>11.769021739130435</v>
      </c>
      <c r="S84" s="31">
        <v>206.26521739130436</v>
      </c>
      <c r="T84" s="31">
        <v>200.16195652173914</v>
      </c>
      <c r="U84" s="31">
        <v>6.1032608695652177</v>
      </c>
      <c r="V84" s="31">
        <v>0</v>
      </c>
      <c r="W84" s="31">
        <v>0</v>
      </c>
      <c r="X84" s="31">
        <v>0</v>
      </c>
      <c r="Y84" s="31">
        <v>0</v>
      </c>
      <c r="Z84" s="31">
        <v>0</v>
      </c>
      <c r="AA84" s="31">
        <v>0</v>
      </c>
      <c r="AB84" s="31">
        <v>0</v>
      </c>
      <c r="AC84" s="31">
        <v>0</v>
      </c>
      <c r="AD84" s="31">
        <v>0</v>
      </c>
      <c r="AE84" s="31">
        <v>0</v>
      </c>
      <c r="AF84" t="s">
        <v>278</v>
      </c>
      <c r="AG84" s="32">
        <v>4</v>
      </c>
      <c r="AH84"/>
    </row>
    <row r="85" spans="1:34" x14ac:dyDescent="0.25">
      <c r="A85" t="s">
        <v>1139</v>
      </c>
      <c r="B85" t="s">
        <v>480</v>
      </c>
      <c r="C85" t="s">
        <v>840</v>
      </c>
      <c r="D85" t="s">
        <v>1045</v>
      </c>
      <c r="E85" s="31">
        <v>22.130434782608695</v>
      </c>
      <c r="F85" s="31">
        <v>4.3207907662082494</v>
      </c>
      <c r="G85" s="31">
        <v>4.2545530451866389</v>
      </c>
      <c r="H85" s="31">
        <v>0.30955795677799602</v>
      </c>
      <c r="I85" s="31">
        <v>0.24332023575638503</v>
      </c>
      <c r="J85" s="31">
        <v>95.620978260869521</v>
      </c>
      <c r="K85" s="31">
        <v>94.155108695652132</v>
      </c>
      <c r="L85" s="31">
        <v>6.8506521739130424</v>
      </c>
      <c r="M85" s="31">
        <v>5.3847826086956516</v>
      </c>
      <c r="N85" s="31">
        <v>0</v>
      </c>
      <c r="O85" s="31">
        <v>1.4658695652173912</v>
      </c>
      <c r="P85" s="31">
        <v>29.328913043478249</v>
      </c>
      <c r="Q85" s="31">
        <v>29.328913043478249</v>
      </c>
      <c r="R85" s="31">
        <v>0</v>
      </c>
      <c r="S85" s="31">
        <v>59.441413043478242</v>
      </c>
      <c r="T85" s="31">
        <v>44.766956521739132</v>
      </c>
      <c r="U85" s="31">
        <v>0</v>
      </c>
      <c r="V85" s="31">
        <v>14.67445652173911</v>
      </c>
      <c r="W85" s="31">
        <v>33.876086956521732</v>
      </c>
      <c r="X85" s="31">
        <v>0</v>
      </c>
      <c r="Y85" s="31">
        <v>0</v>
      </c>
      <c r="Z85" s="31">
        <v>0</v>
      </c>
      <c r="AA85" s="31">
        <v>13.076630434782601</v>
      </c>
      <c r="AB85" s="31">
        <v>0</v>
      </c>
      <c r="AC85" s="31">
        <v>14.815217391304348</v>
      </c>
      <c r="AD85" s="31">
        <v>0</v>
      </c>
      <c r="AE85" s="31">
        <v>5.9842391304347844</v>
      </c>
      <c r="AF85" t="s">
        <v>68</v>
      </c>
      <c r="AG85" s="32">
        <v>4</v>
      </c>
      <c r="AH85"/>
    </row>
    <row r="86" spans="1:34" x14ac:dyDescent="0.25">
      <c r="A86" t="s">
        <v>1139</v>
      </c>
      <c r="B86" t="s">
        <v>679</v>
      </c>
      <c r="C86" t="s">
        <v>984</v>
      </c>
      <c r="D86" t="s">
        <v>1041</v>
      </c>
      <c r="E86" s="31">
        <v>35.173913043478258</v>
      </c>
      <c r="F86" s="31">
        <v>3.4492521631644011</v>
      </c>
      <c r="G86" s="31">
        <v>3.1566069221260817</v>
      </c>
      <c r="H86" s="31">
        <v>0.3093325092707046</v>
      </c>
      <c r="I86" s="31">
        <v>0.1590698393077874</v>
      </c>
      <c r="J86" s="31">
        <v>121.32369565217392</v>
      </c>
      <c r="K86" s="31">
        <v>111.03021739130435</v>
      </c>
      <c r="L86" s="31">
        <v>10.880434782608695</v>
      </c>
      <c r="M86" s="31">
        <v>5.5951086956521738</v>
      </c>
      <c r="N86" s="31">
        <v>0</v>
      </c>
      <c r="O86" s="31">
        <v>5.2853260869565215</v>
      </c>
      <c r="P86" s="31">
        <v>50.945978260869573</v>
      </c>
      <c r="Q86" s="31">
        <v>45.937826086956527</v>
      </c>
      <c r="R86" s="31">
        <v>5.0081521739130439</v>
      </c>
      <c r="S86" s="31">
        <v>59.497282608695649</v>
      </c>
      <c r="T86" s="31">
        <v>54.605978260869563</v>
      </c>
      <c r="U86" s="31">
        <v>0</v>
      </c>
      <c r="V86" s="31">
        <v>4.8913043478260869</v>
      </c>
      <c r="W86" s="31">
        <v>0</v>
      </c>
      <c r="X86" s="31">
        <v>0</v>
      </c>
      <c r="Y86" s="31">
        <v>0</v>
      </c>
      <c r="Z86" s="31">
        <v>0</v>
      </c>
      <c r="AA86" s="31">
        <v>0</v>
      </c>
      <c r="AB86" s="31">
        <v>0</v>
      </c>
      <c r="AC86" s="31">
        <v>0</v>
      </c>
      <c r="AD86" s="31">
        <v>0</v>
      </c>
      <c r="AE86" s="31">
        <v>0</v>
      </c>
      <c r="AF86" t="s">
        <v>268</v>
      </c>
      <c r="AG86" s="32">
        <v>4</v>
      </c>
      <c r="AH86"/>
    </row>
    <row r="87" spans="1:34" x14ac:dyDescent="0.25">
      <c r="A87" t="s">
        <v>1139</v>
      </c>
      <c r="B87" t="s">
        <v>536</v>
      </c>
      <c r="C87" t="s">
        <v>890</v>
      </c>
      <c r="D87" t="s">
        <v>1040</v>
      </c>
      <c r="E87" s="31">
        <v>34.336956521739133</v>
      </c>
      <c r="F87" s="31">
        <v>5.0064419119974675</v>
      </c>
      <c r="G87" s="31">
        <v>4.6674105729661282</v>
      </c>
      <c r="H87" s="31">
        <v>0.62950300728078501</v>
      </c>
      <c r="I87" s="31">
        <v>0.29047166824944604</v>
      </c>
      <c r="J87" s="31">
        <v>171.90597826086957</v>
      </c>
      <c r="K87" s="31">
        <v>160.26467391304348</v>
      </c>
      <c r="L87" s="31">
        <v>21.615217391304348</v>
      </c>
      <c r="M87" s="31">
        <v>9.9739130434782624</v>
      </c>
      <c r="N87" s="31">
        <v>8.1576086956521738</v>
      </c>
      <c r="O87" s="31">
        <v>3.4836956521739131</v>
      </c>
      <c r="P87" s="31">
        <v>38.474021739130436</v>
      </c>
      <c r="Q87" s="31">
        <v>38.474021739130436</v>
      </c>
      <c r="R87" s="31">
        <v>0</v>
      </c>
      <c r="S87" s="31">
        <v>111.81673913043477</v>
      </c>
      <c r="T87" s="31">
        <v>104.53347826086956</v>
      </c>
      <c r="U87" s="31">
        <v>0</v>
      </c>
      <c r="V87" s="31">
        <v>7.2832608695652166</v>
      </c>
      <c r="W87" s="31">
        <v>16.571086956521739</v>
      </c>
      <c r="X87" s="31">
        <v>0.35054347826086957</v>
      </c>
      <c r="Y87" s="31">
        <v>0</v>
      </c>
      <c r="Z87" s="31">
        <v>0</v>
      </c>
      <c r="AA87" s="31">
        <v>0.36445652173913046</v>
      </c>
      <c r="AB87" s="31">
        <v>0</v>
      </c>
      <c r="AC87" s="31">
        <v>15.856086956521739</v>
      </c>
      <c r="AD87" s="31">
        <v>0</v>
      </c>
      <c r="AE87" s="31">
        <v>0</v>
      </c>
      <c r="AF87" t="s">
        <v>125</v>
      </c>
      <c r="AG87" s="32">
        <v>4</v>
      </c>
      <c r="AH87"/>
    </row>
    <row r="88" spans="1:34" x14ac:dyDescent="0.25">
      <c r="A88" t="s">
        <v>1139</v>
      </c>
      <c r="B88" t="s">
        <v>817</v>
      </c>
      <c r="C88" t="s">
        <v>1014</v>
      </c>
      <c r="D88" t="s">
        <v>1103</v>
      </c>
      <c r="E88" s="31">
        <v>78</v>
      </c>
      <c r="F88" s="31">
        <v>2.833333333333333</v>
      </c>
      <c r="G88" s="31">
        <v>2.6360089186176143</v>
      </c>
      <c r="H88" s="31">
        <v>0.40443840579710144</v>
      </c>
      <c r="I88" s="31">
        <v>0.20711399108138237</v>
      </c>
      <c r="J88" s="31">
        <v>220.99999999999997</v>
      </c>
      <c r="K88" s="31">
        <v>205.60869565217391</v>
      </c>
      <c r="L88" s="31">
        <v>31.54619565217391</v>
      </c>
      <c r="M88" s="31">
        <v>16.154891304347824</v>
      </c>
      <c r="N88" s="31">
        <v>10.086956521739131</v>
      </c>
      <c r="O88" s="31">
        <v>5.3043478260869561</v>
      </c>
      <c r="P88" s="31">
        <v>75.168478260869563</v>
      </c>
      <c r="Q88" s="31">
        <v>75.168478260869563</v>
      </c>
      <c r="R88" s="31">
        <v>0</v>
      </c>
      <c r="S88" s="31">
        <v>114.28532608695652</v>
      </c>
      <c r="T88" s="31">
        <v>85.845108695652172</v>
      </c>
      <c r="U88" s="31">
        <v>28.440217391304348</v>
      </c>
      <c r="V88" s="31">
        <v>0</v>
      </c>
      <c r="W88" s="31">
        <v>27.589673913043477</v>
      </c>
      <c r="X88" s="31">
        <v>0</v>
      </c>
      <c r="Y88" s="31">
        <v>0</v>
      </c>
      <c r="Z88" s="31">
        <v>0</v>
      </c>
      <c r="AA88" s="31">
        <v>1.8097826086956521</v>
      </c>
      <c r="AB88" s="31">
        <v>0</v>
      </c>
      <c r="AC88" s="31">
        <v>25.779891304347824</v>
      </c>
      <c r="AD88" s="31">
        <v>0</v>
      </c>
      <c r="AE88" s="31">
        <v>0</v>
      </c>
      <c r="AF88" t="s">
        <v>406</v>
      </c>
      <c r="AG88" s="32">
        <v>4</v>
      </c>
      <c r="AH88"/>
    </row>
    <row r="89" spans="1:34" x14ac:dyDescent="0.25">
      <c r="A89" t="s">
        <v>1139</v>
      </c>
      <c r="B89" t="s">
        <v>789</v>
      </c>
      <c r="C89" t="s">
        <v>827</v>
      </c>
      <c r="D89" t="s">
        <v>1052</v>
      </c>
      <c r="E89" s="31">
        <v>124.32608695652173</v>
      </c>
      <c r="F89" s="31">
        <v>3.2434595208952621</v>
      </c>
      <c r="G89" s="31">
        <v>3.0491598181500268</v>
      </c>
      <c r="H89" s="31">
        <v>0.39097394649414241</v>
      </c>
      <c r="I89" s="31">
        <v>0.24593110683685965</v>
      </c>
      <c r="J89" s="31">
        <v>403.24663043478267</v>
      </c>
      <c r="K89" s="31">
        <v>379.09010869565225</v>
      </c>
      <c r="L89" s="31">
        <v>48.608260869565228</v>
      </c>
      <c r="M89" s="31">
        <v>30.575652173913049</v>
      </c>
      <c r="N89" s="31">
        <v>12.467391304347826</v>
      </c>
      <c r="O89" s="31">
        <v>5.5652173913043477</v>
      </c>
      <c r="P89" s="31">
        <v>82.245760869565217</v>
      </c>
      <c r="Q89" s="31">
        <v>76.121847826086963</v>
      </c>
      <c r="R89" s="31">
        <v>6.1239130434782583</v>
      </c>
      <c r="S89" s="31">
        <v>272.3926086956522</v>
      </c>
      <c r="T89" s="31">
        <v>220.28282608695656</v>
      </c>
      <c r="U89" s="31">
        <v>22.043695652173913</v>
      </c>
      <c r="V89" s="31">
        <v>30.066086956521737</v>
      </c>
      <c r="W89" s="31">
        <v>2.941630434782609</v>
      </c>
      <c r="X89" s="31">
        <v>0</v>
      </c>
      <c r="Y89" s="31">
        <v>1.173913043478261</v>
      </c>
      <c r="Z89" s="31">
        <v>0</v>
      </c>
      <c r="AA89" s="31">
        <v>0</v>
      </c>
      <c r="AB89" s="31">
        <v>0</v>
      </c>
      <c r="AC89" s="31">
        <v>1.767717391304348</v>
      </c>
      <c r="AD89" s="31">
        <v>0</v>
      </c>
      <c r="AE89" s="31">
        <v>0</v>
      </c>
      <c r="AF89" t="s">
        <v>378</v>
      </c>
      <c r="AG89" s="32">
        <v>4</v>
      </c>
      <c r="AH89"/>
    </row>
    <row r="90" spans="1:34" x14ac:dyDescent="0.25">
      <c r="A90" t="s">
        <v>1139</v>
      </c>
      <c r="B90" t="s">
        <v>530</v>
      </c>
      <c r="C90" t="s">
        <v>882</v>
      </c>
      <c r="D90" t="s">
        <v>1054</v>
      </c>
      <c r="E90" s="31">
        <v>93.043478260869563</v>
      </c>
      <c r="F90" s="31">
        <v>3.5496962616822429</v>
      </c>
      <c r="G90" s="31">
        <v>3.4546845794392529</v>
      </c>
      <c r="H90" s="31">
        <v>0.36973130841121493</v>
      </c>
      <c r="I90" s="31">
        <v>0.27471962616822432</v>
      </c>
      <c r="J90" s="31">
        <v>330.27608695652174</v>
      </c>
      <c r="K90" s="31">
        <v>321.43586956521744</v>
      </c>
      <c r="L90" s="31">
        <v>34.401086956521738</v>
      </c>
      <c r="M90" s="31">
        <v>25.560869565217395</v>
      </c>
      <c r="N90" s="31">
        <v>4.6369565217391315</v>
      </c>
      <c r="O90" s="31">
        <v>4.2032608695652165</v>
      </c>
      <c r="P90" s="31">
        <v>86.210869565217379</v>
      </c>
      <c r="Q90" s="31">
        <v>86.210869565217379</v>
      </c>
      <c r="R90" s="31">
        <v>0</v>
      </c>
      <c r="S90" s="31">
        <v>209.66413043478263</v>
      </c>
      <c r="T90" s="31">
        <v>209.66413043478263</v>
      </c>
      <c r="U90" s="31">
        <v>0</v>
      </c>
      <c r="V90" s="31">
        <v>0</v>
      </c>
      <c r="W90" s="31">
        <v>75.291304347826127</v>
      </c>
      <c r="X90" s="31">
        <v>5.0423913043478281</v>
      </c>
      <c r="Y90" s="31">
        <v>0</v>
      </c>
      <c r="Z90" s="31">
        <v>0</v>
      </c>
      <c r="AA90" s="31">
        <v>16.771739130434778</v>
      </c>
      <c r="AB90" s="31">
        <v>0</v>
      </c>
      <c r="AC90" s="31">
        <v>53.477173913043515</v>
      </c>
      <c r="AD90" s="31">
        <v>0</v>
      </c>
      <c r="AE90" s="31">
        <v>0</v>
      </c>
      <c r="AF90" t="s">
        <v>118</v>
      </c>
      <c r="AG90" s="32">
        <v>4</v>
      </c>
      <c r="AH90"/>
    </row>
    <row r="91" spans="1:34" x14ac:dyDescent="0.25">
      <c r="A91" t="s">
        <v>1139</v>
      </c>
      <c r="B91" t="s">
        <v>671</v>
      </c>
      <c r="C91" t="s">
        <v>926</v>
      </c>
      <c r="D91" t="s">
        <v>1028</v>
      </c>
      <c r="E91" s="31">
        <v>52.228260869565219</v>
      </c>
      <c r="F91" s="31">
        <v>2.7741540062434971</v>
      </c>
      <c r="G91" s="31">
        <v>2.5011050988553594</v>
      </c>
      <c r="H91" s="31">
        <v>0.49644120707596262</v>
      </c>
      <c r="I91" s="31">
        <v>0.22339229968782523</v>
      </c>
      <c r="J91" s="31">
        <v>144.88923913043482</v>
      </c>
      <c r="K91" s="31">
        <v>130.62836956521741</v>
      </c>
      <c r="L91" s="31">
        <v>25.928260869565221</v>
      </c>
      <c r="M91" s="31">
        <v>11.667391304347829</v>
      </c>
      <c r="N91" s="31">
        <v>8.9565217391304355</v>
      </c>
      <c r="O91" s="31">
        <v>5.3043478260869561</v>
      </c>
      <c r="P91" s="31">
        <v>22.891195652173916</v>
      </c>
      <c r="Q91" s="31">
        <v>22.891195652173916</v>
      </c>
      <c r="R91" s="31">
        <v>0</v>
      </c>
      <c r="S91" s="31">
        <v>96.069782608695661</v>
      </c>
      <c r="T91" s="31">
        <v>75.577717391304361</v>
      </c>
      <c r="U91" s="31">
        <v>15.890108695652172</v>
      </c>
      <c r="V91" s="31">
        <v>4.6019565217391305</v>
      </c>
      <c r="W91" s="31">
        <v>3.427717391304347</v>
      </c>
      <c r="X91" s="31">
        <v>0</v>
      </c>
      <c r="Y91" s="31">
        <v>0</v>
      </c>
      <c r="Z91" s="31">
        <v>0</v>
      </c>
      <c r="AA91" s="31">
        <v>2.9151086956521732</v>
      </c>
      <c r="AB91" s="31">
        <v>0</v>
      </c>
      <c r="AC91" s="31">
        <v>0.51260869565217393</v>
      </c>
      <c r="AD91" s="31">
        <v>0</v>
      </c>
      <c r="AE91" s="31">
        <v>0</v>
      </c>
      <c r="AF91" t="s">
        <v>260</v>
      </c>
      <c r="AG91" s="32">
        <v>4</v>
      </c>
      <c r="AH91"/>
    </row>
    <row r="92" spans="1:34" x14ac:dyDescent="0.25">
      <c r="A92" t="s">
        <v>1139</v>
      </c>
      <c r="B92" t="s">
        <v>528</v>
      </c>
      <c r="C92" t="s">
        <v>939</v>
      </c>
      <c r="D92" t="s">
        <v>1031</v>
      </c>
      <c r="E92" s="31">
        <v>18.989130434782609</v>
      </c>
      <c r="F92" s="31">
        <v>6.3136863194046935</v>
      </c>
      <c r="G92" s="31">
        <v>5.5271951917572979</v>
      </c>
      <c r="H92" s="31">
        <v>2.0366342301087581</v>
      </c>
      <c r="I92" s="31">
        <v>1.4791070406410993</v>
      </c>
      <c r="J92" s="31">
        <v>119.89141304347827</v>
      </c>
      <c r="K92" s="31">
        <v>104.95663043478261</v>
      </c>
      <c r="L92" s="31">
        <v>38.673913043478265</v>
      </c>
      <c r="M92" s="31">
        <v>28.086956521739136</v>
      </c>
      <c r="N92" s="31">
        <v>5.6739130434782608</v>
      </c>
      <c r="O92" s="31">
        <v>4.9130434782608692</v>
      </c>
      <c r="P92" s="31">
        <v>15.604673913043484</v>
      </c>
      <c r="Q92" s="31">
        <v>11.256847826086963</v>
      </c>
      <c r="R92" s="31">
        <v>4.3478260869565215</v>
      </c>
      <c r="S92" s="31">
        <v>65.612826086956517</v>
      </c>
      <c r="T92" s="31">
        <v>58.85054347826086</v>
      </c>
      <c r="U92" s="31">
        <v>0</v>
      </c>
      <c r="V92" s="31">
        <v>6.7622826086956511</v>
      </c>
      <c r="W92" s="31">
        <v>4.3478260869565215</v>
      </c>
      <c r="X92" s="31">
        <v>0</v>
      </c>
      <c r="Y92" s="31">
        <v>0</v>
      </c>
      <c r="Z92" s="31">
        <v>0</v>
      </c>
      <c r="AA92" s="31">
        <v>0</v>
      </c>
      <c r="AB92" s="31">
        <v>4.3478260869565215</v>
      </c>
      <c r="AC92" s="31">
        <v>0</v>
      </c>
      <c r="AD92" s="31">
        <v>0</v>
      </c>
      <c r="AE92" s="31">
        <v>0</v>
      </c>
      <c r="AF92" t="s">
        <v>116</v>
      </c>
      <c r="AG92" s="32">
        <v>4</v>
      </c>
      <c r="AH92"/>
    </row>
    <row r="93" spans="1:34" x14ac:dyDescent="0.25">
      <c r="A93" t="s">
        <v>1139</v>
      </c>
      <c r="B93" t="s">
        <v>573</v>
      </c>
      <c r="C93" t="s">
        <v>950</v>
      </c>
      <c r="D93" t="s">
        <v>1076</v>
      </c>
      <c r="E93" s="31">
        <v>86.076086956521735</v>
      </c>
      <c r="F93" s="31">
        <v>3.2587346887233224</v>
      </c>
      <c r="G93" s="31">
        <v>2.9484998105821432</v>
      </c>
      <c r="H93" s="31">
        <v>0.45267836848086879</v>
      </c>
      <c r="I93" s="31">
        <v>0.22162015405985602</v>
      </c>
      <c r="J93" s="31">
        <v>280.4991304347825</v>
      </c>
      <c r="K93" s="31">
        <v>253.79532608695644</v>
      </c>
      <c r="L93" s="31">
        <v>38.96478260869565</v>
      </c>
      <c r="M93" s="31">
        <v>19.076195652173912</v>
      </c>
      <c r="N93" s="31">
        <v>14.671195652173912</v>
      </c>
      <c r="O93" s="31">
        <v>5.2173913043478262</v>
      </c>
      <c r="P93" s="31">
        <v>77.393804347826062</v>
      </c>
      <c r="Q93" s="31">
        <v>70.578586956521718</v>
      </c>
      <c r="R93" s="31">
        <v>6.8152173913043477</v>
      </c>
      <c r="S93" s="31">
        <v>164.14054347826081</v>
      </c>
      <c r="T93" s="31">
        <v>135.58217391304342</v>
      </c>
      <c r="U93" s="31">
        <v>21.716413043478262</v>
      </c>
      <c r="V93" s="31">
        <v>6.841956521739128</v>
      </c>
      <c r="W93" s="31">
        <v>2.010217391304348</v>
      </c>
      <c r="X93" s="31">
        <v>0</v>
      </c>
      <c r="Y93" s="31">
        <v>0.2391304347826087</v>
      </c>
      <c r="Z93" s="31">
        <v>0</v>
      </c>
      <c r="AA93" s="31">
        <v>0</v>
      </c>
      <c r="AB93" s="31">
        <v>0</v>
      </c>
      <c r="AC93" s="31">
        <v>1.7710869565217393</v>
      </c>
      <c r="AD93" s="31">
        <v>0</v>
      </c>
      <c r="AE93" s="31">
        <v>0</v>
      </c>
      <c r="AF93" t="s">
        <v>162</v>
      </c>
      <c r="AG93" s="32">
        <v>4</v>
      </c>
      <c r="AH93"/>
    </row>
    <row r="94" spans="1:34" x14ac:dyDescent="0.25">
      <c r="A94" t="s">
        <v>1139</v>
      </c>
      <c r="B94" t="s">
        <v>508</v>
      </c>
      <c r="C94" t="s">
        <v>893</v>
      </c>
      <c r="D94" t="s">
        <v>1055</v>
      </c>
      <c r="E94" s="31">
        <v>81.413043478260875</v>
      </c>
      <c r="F94" s="31">
        <v>3.2593271028037383</v>
      </c>
      <c r="G94" s="31">
        <v>2.9389906542056075</v>
      </c>
      <c r="H94" s="31">
        <v>0.49936982643524702</v>
      </c>
      <c r="I94" s="31">
        <v>0.30359546061415227</v>
      </c>
      <c r="J94" s="31">
        <v>265.35173913043479</v>
      </c>
      <c r="K94" s="31">
        <v>239.27217391304347</v>
      </c>
      <c r="L94" s="31">
        <v>40.655217391304355</v>
      </c>
      <c r="M94" s="31">
        <v>24.716630434782616</v>
      </c>
      <c r="N94" s="31">
        <v>10.199456521739132</v>
      </c>
      <c r="O94" s="31">
        <v>5.7391304347826084</v>
      </c>
      <c r="P94" s="31">
        <v>50.942608695652162</v>
      </c>
      <c r="Q94" s="31">
        <v>40.801630434782595</v>
      </c>
      <c r="R94" s="31">
        <v>10.140978260869568</v>
      </c>
      <c r="S94" s="31">
        <v>173.75391304347826</v>
      </c>
      <c r="T94" s="31">
        <v>164.85815217391306</v>
      </c>
      <c r="U94" s="31">
        <v>0</v>
      </c>
      <c r="V94" s="31">
        <v>8.8957608695652191</v>
      </c>
      <c r="W94" s="31">
        <v>110.79358695652178</v>
      </c>
      <c r="X94" s="31">
        <v>5.7404347826086957</v>
      </c>
      <c r="Y94" s="31">
        <v>0</v>
      </c>
      <c r="Z94" s="31">
        <v>0</v>
      </c>
      <c r="AA94" s="31">
        <v>29.622391304347833</v>
      </c>
      <c r="AB94" s="31">
        <v>0</v>
      </c>
      <c r="AC94" s="31">
        <v>66.535000000000025</v>
      </c>
      <c r="AD94" s="31">
        <v>0</v>
      </c>
      <c r="AE94" s="31">
        <v>8.8957608695652191</v>
      </c>
      <c r="AF94" t="s">
        <v>96</v>
      </c>
      <c r="AG94" s="32">
        <v>4</v>
      </c>
      <c r="AH94"/>
    </row>
    <row r="95" spans="1:34" x14ac:dyDescent="0.25">
      <c r="A95" t="s">
        <v>1139</v>
      </c>
      <c r="B95" t="s">
        <v>465</v>
      </c>
      <c r="C95" t="s">
        <v>827</v>
      </c>
      <c r="D95" t="s">
        <v>1052</v>
      </c>
      <c r="E95" s="31">
        <v>66.130434782608702</v>
      </c>
      <c r="F95" s="31">
        <v>3.0626594345825113</v>
      </c>
      <c r="G95" s="31">
        <v>2.7071975673898749</v>
      </c>
      <c r="H95" s="31">
        <v>0.39099934253780405</v>
      </c>
      <c r="I95" s="31">
        <v>0.24102564102564103</v>
      </c>
      <c r="J95" s="31">
        <v>202.535</v>
      </c>
      <c r="K95" s="31">
        <v>179.02815217391304</v>
      </c>
      <c r="L95" s="31">
        <v>25.856956521739132</v>
      </c>
      <c r="M95" s="31">
        <v>15.93913043478261</v>
      </c>
      <c r="N95" s="31">
        <v>4.9613043478260863</v>
      </c>
      <c r="O95" s="31">
        <v>4.9565217391304346</v>
      </c>
      <c r="P95" s="31">
        <v>52.004456521739129</v>
      </c>
      <c r="Q95" s="31">
        <v>38.415434782608699</v>
      </c>
      <c r="R95" s="31">
        <v>13.58902173913043</v>
      </c>
      <c r="S95" s="31">
        <v>124.67358695652173</v>
      </c>
      <c r="T95" s="31">
        <v>110.02565217391303</v>
      </c>
      <c r="U95" s="31">
        <v>0</v>
      </c>
      <c r="V95" s="31">
        <v>14.647934782608695</v>
      </c>
      <c r="W95" s="31">
        <v>88.344565217391306</v>
      </c>
      <c r="X95" s="31">
        <v>7.7757608695652198</v>
      </c>
      <c r="Y95" s="31">
        <v>0</v>
      </c>
      <c r="Z95" s="31">
        <v>0</v>
      </c>
      <c r="AA95" s="31">
        <v>25.544347826086966</v>
      </c>
      <c r="AB95" s="31">
        <v>0</v>
      </c>
      <c r="AC95" s="31">
        <v>54.769021739130416</v>
      </c>
      <c r="AD95" s="31">
        <v>0</v>
      </c>
      <c r="AE95" s="31">
        <v>0.25543478260869568</v>
      </c>
      <c r="AF95" t="s">
        <v>53</v>
      </c>
      <c r="AG95" s="32">
        <v>4</v>
      </c>
      <c r="AH95"/>
    </row>
    <row r="96" spans="1:34" x14ac:dyDescent="0.25">
      <c r="A96" t="s">
        <v>1139</v>
      </c>
      <c r="B96" t="s">
        <v>773</v>
      </c>
      <c r="C96" t="s">
        <v>996</v>
      </c>
      <c r="D96" t="s">
        <v>1038</v>
      </c>
      <c r="E96" s="31">
        <v>80.945652173913047</v>
      </c>
      <c r="F96" s="31">
        <v>3.2260789579696527</v>
      </c>
      <c r="G96" s="31">
        <v>2.8661689270847326</v>
      </c>
      <c r="H96" s="31">
        <v>0.65114139922116288</v>
      </c>
      <c r="I96" s="31">
        <v>0.35953806902108226</v>
      </c>
      <c r="J96" s="31">
        <v>261.13706521739135</v>
      </c>
      <c r="K96" s="31">
        <v>232.00391304347829</v>
      </c>
      <c r="L96" s="31">
        <v>52.707065217391303</v>
      </c>
      <c r="M96" s="31">
        <v>29.103043478260865</v>
      </c>
      <c r="N96" s="31">
        <v>18.15271739130435</v>
      </c>
      <c r="O96" s="31">
        <v>5.4513043478260883</v>
      </c>
      <c r="P96" s="31">
        <v>57.083152173913049</v>
      </c>
      <c r="Q96" s="31">
        <v>51.554021739130441</v>
      </c>
      <c r="R96" s="31">
        <v>5.5291304347826085</v>
      </c>
      <c r="S96" s="31">
        <v>151.34684782608699</v>
      </c>
      <c r="T96" s="31">
        <v>151.34684782608699</v>
      </c>
      <c r="U96" s="31">
        <v>0</v>
      </c>
      <c r="V96" s="31">
        <v>0</v>
      </c>
      <c r="W96" s="31">
        <v>0</v>
      </c>
      <c r="X96" s="31">
        <v>0</v>
      </c>
      <c r="Y96" s="31">
        <v>0</v>
      </c>
      <c r="Z96" s="31">
        <v>0</v>
      </c>
      <c r="AA96" s="31">
        <v>0</v>
      </c>
      <c r="AB96" s="31">
        <v>0</v>
      </c>
      <c r="AC96" s="31">
        <v>0</v>
      </c>
      <c r="AD96" s="31">
        <v>0</v>
      </c>
      <c r="AE96" s="31">
        <v>0</v>
      </c>
      <c r="AF96" t="s">
        <v>362</v>
      </c>
      <c r="AG96" s="32">
        <v>4</v>
      </c>
      <c r="AH96"/>
    </row>
    <row r="97" spans="1:34" x14ac:dyDescent="0.25">
      <c r="A97" t="s">
        <v>1139</v>
      </c>
      <c r="B97" t="s">
        <v>756</v>
      </c>
      <c r="C97" t="s">
        <v>829</v>
      </c>
      <c r="D97" t="s">
        <v>1042</v>
      </c>
      <c r="E97" s="31">
        <v>121.34782608695652</v>
      </c>
      <c r="F97" s="31">
        <v>2.7130867072733795</v>
      </c>
      <c r="G97" s="31">
        <v>2.3883912576137591</v>
      </c>
      <c r="H97" s="31">
        <v>0.30021228950197065</v>
      </c>
      <c r="I97" s="31">
        <v>4.4142780365460418E-2</v>
      </c>
      <c r="J97" s="31">
        <v>329.22717391304354</v>
      </c>
      <c r="K97" s="31">
        <v>289.82608695652181</v>
      </c>
      <c r="L97" s="31">
        <v>36.430108695652173</v>
      </c>
      <c r="M97" s="31">
        <v>5.3566304347826099</v>
      </c>
      <c r="N97" s="31">
        <v>24.964456521739127</v>
      </c>
      <c r="O97" s="31">
        <v>6.1090217391304353</v>
      </c>
      <c r="P97" s="31">
        <v>113.16021739130441</v>
      </c>
      <c r="Q97" s="31">
        <v>104.83260869565224</v>
      </c>
      <c r="R97" s="31">
        <v>8.3276086956521755</v>
      </c>
      <c r="S97" s="31">
        <v>179.63684782608695</v>
      </c>
      <c r="T97" s="31">
        <v>179.63684782608695</v>
      </c>
      <c r="U97" s="31">
        <v>0</v>
      </c>
      <c r="V97" s="31">
        <v>0</v>
      </c>
      <c r="W97" s="31">
        <v>65.225000000000009</v>
      </c>
      <c r="X97" s="31">
        <v>0.31086956521739134</v>
      </c>
      <c r="Y97" s="31">
        <v>0</v>
      </c>
      <c r="Z97" s="31">
        <v>0</v>
      </c>
      <c r="AA97" s="31">
        <v>20.577282608695654</v>
      </c>
      <c r="AB97" s="31">
        <v>0</v>
      </c>
      <c r="AC97" s="31">
        <v>44.336847826086967</v>
      </c>
      <c r="AD97" s="31">
        <v>0</v>
      </c>
      <c r="AE97" s="31">
        <v>0</v>
      </c>
      <c r="AF97" t="s">
        <v>345</v>
      </c>
      <c r="AG97" s="32">
        <v>4</v>
      </c>
      <c r="AH97"/>
    </row>
    <row r="98" spans="1:34" x14ac:dyDescent="0.25">
      <c r="A98" t="s">
        <v>1139</v>
      </c>
      <c r="B98" t="s">
        <v>441</v>
      </c>
      <c r="C98" t="s">
        <v>826</v>
      </c>
      <c r="D98" t="s">
        <v>1062</v>
      </c>
      <c r="E98" s="31">
        <v>70.782608695652172</v>
      </c>
      <c r="F98" s="31">
        <v>3.7262438574938583</v>
      </c>
      <c r="G98" s="31">
        <v>3.3112085380835383</v>
      </c>
      <c r="H98" s="31">
        <v>0.45310964373464374</v>
      </c>
      <c r="I98" s="31">
        <v>0.22952242014742016</v>
      </c>
      <c r="J98" s="31">
        <v>263.75326086956528</v>
      </c>
      <c r="K98" s="31">
        <v>234.37597826086957</v>
      </c>
      <c r="L98" s="31">
        <v>32.072282608695652</v>
      </c>
      <c r="M98" s="31">
        <v>16.246195652173913</v>
      </c>
      <c r="N98" s="31">
        <v>11.304347826086957</v>
      </c>
      <c r="O98" s="31">
        <v>4.5217391304347823</v>
      </c>
      <c r="P98" s="31">
        <v>93.122934782608709</v>
      </c>
      <c r="Q98" s="31">
        <v>79.571739130434793</v>
      </c>
      <c r="R98" s="31">
        <v>13.551195652173913</v>
      </c>
      <c r="S98" s="31">
        <v>138.55804347826088</v>
      </c>
      <c r="T98" s="31">
        <v>110.28304347826088</v>
      </c>
      <c r="U98" s="31">
        <v>22.560326086956525</v>
      </c>
      <c r="V98" s="31">
        <v>5.7146739130434785</v>
      </c>
      <c r="W98" s="31">
        <v>0</v>
      </c>
      <c r="X98" s="31">
        <v>0</v>
      </c>
      <c r="Y98" s="31">
        <v>0</v>
      </c>
      <c r="Z98" s="31">
        <v>0</v>
      </c>
      <c r="AA98" s="31">
        <v>0</v>
      </c>
      <c r="AB98" s="31">
        <v>0</v>
      </c>
      <c r="AC98" s="31">
        <v>0</v>
      </c>
      <c r="AD98" s="31">
        <v>0</v>
      </c>
      <c r="AE98" s="31">
        <v>0</v>
      </c>
      <c r="AF98" t="s">
        <v>29</v>
      </c>
      <c r="AG98" s="32">
        <v>4</v>
      </c>
      <c r="AH98"/>
    </row>
    <row r="99" spans="1:34" x14ac:dyDescent="0.25">
      <c r="A99" t="s">
        <v>1139</v>
      </c>
      <c r="B99" t="s">
        <v>467</v>
      </c>
      <c r="C99" t="s">
        <v>912</v>
      </c>
      <c r="D99" t="s">
        <v>1043</v>
      </c>
      <c r="E99" s="31">
        <v>41.684782608695649</v>
      </c>
      <c r="F99" s="31">
        <v>5.49374185136897</v>
      </c>
      <c r="G99" s="31">
        <v>5.0044980443285541</v>
      </c>
      <c r="H99" s="31">
        <v>1.5868318122555412</v>
      </c>
      <c r="I99" s="31">
        <v>1.0975880052151241</v>
      </c>
      <c r="J99" s="31">
        <v>229.00543478260869</v>
      </c>
      <c r="K99" s="31">
        <v>208.61141304347828</v>
      </c>
      <c r="L99" s="31">
        <v>66.146739130434781</v>
      </c>
      <c r="M99" s="31">
        <v>45.752717391304351</v>
      </c>
      <c r="N99" s="31">
        <v>14.828804347826088</v>
      </c>
      <c r="O99" s="31">
        <v>5.5652173913043477</v>
      </c>
      <c r="P99" s="31">
        <v>31.489130434782609</v>
      </c>
      <c r="Q99" s="31">
        <v>31.489130434782609</v>
      </c>
      <c r="R99" s="31">
        <v>0</v>
      </c>
      <c r="S99" s="31">
        <v>131.36956521739131</v>
      </c>
      <c r="T99" s="31">
        <v>131.36956521739131</v>
      </c>
      <c r="U99" s="31">
        <v>0</v>
      </c>
      <c r="V99" s="31">
        <v>0</v>
      </c>
      <c r="W99" s="31">
        <v>0</v>
      </c>
      <c r="X99" s="31">
        <v>0</v>
      </c>
      <c r="Y99" s="31">
        <v>0</v>
      </c>
      <c r="Z99" s="31">
        <v>0</v>
      </c>
      <c r="AA99" s="31">
        <v>0</v>
      </c>
      <c r="AB99" s="31">
        <v>0</v>
      </c>
      <c r="AC99" s="31">
        <v>0</v>
      </c>
      <c r="AD99" s="31">
        <v>0</v>
      </c>
      <c r="AE99" s="31">
        <v>0</v>
      </c>
      <c r="AF99" t="s">
        <v>55</v>
      </c>
      <c r="AG99" s="32">
        <v>4</v>
      </c>
      <c r="AH99"/>
    </row>
    <row r="100" spans="1:34" x14ac:dyDescent="0.25">
      <c r="A100" t="s">
        <v>1139</v>
      </c>
      <c r="B100" t="s">
        <v>457</v>
      </c>
      <c r="C100" t="s">
        <v>885</v>
      </c>
      <c r="D100" t="s">
        <v>1053</v>
      </c>
      <c r="E100" s="31">
        <v>112.98913043478261</v>
      </c>
      <c r="F100" s="31">
        <v>5.2014622414622416</v>
      </c>
      <c r="G100" s="31">
        <v>5.2014622414622416</v>
      </c>
      <c r="H100" s="31">
        <v>0.5173881673881674</v>
      </c>
      <c r="I100" s="31">
        <v>0.5173881673881674</v>
      </c>
      <c r="J100" s="31">
        <v>587.7086956521739</v>
      </c>
      <c r="K100" s="31">
        <v>587.7086956521739</v>
      </c>
      <c r="L100" s="31">
        <v>58.459239130434781</v>
      </c>
      <c r="M100" s="31">
        <v>58.459239130434781</v>
      </c>
      <c r="N100" s="31">
        <v>0</v>
      </c>
      <c r="O100" s="31">
        <v>0</v>
      </c>
      <c r="P100" s="31">
        <v>169.1</v>
      </c>
      <c r="Q100" s="31">
        <v>169.1</v>
      </c>
      <c r="R100" s="31">
        <v>0</v>
      </c>
      <c r="S100" s="31">
        <v>360.14945652173913</v>
      </c>
      <c r="T100" s="31">
        <v>360.14945652173913</v>
      </c>
      <c r="U100" s="31">
        <v>0</v>
      </c>
      <c r="V100" s="31">
        <v>0</v>
      </c>
      <c r="W100" s="31">
        <v>0</v>
      </c>
      <c r="X100" s="31">
        <v>0</v>
      </c>
      <c r="Y100" s="31">
        <v>0</v>
      </c>
      <c r="Z100" s="31">
        <v>0</v>
      </c>
      <c r="AA100" s="31">
        <v>0</v>
      </c>
      <c r="AB100" s="31">
        <v>0</v>
      </c>
      <c r="AC100" s="31">
        <v>0</v>
      </c>
      <c r="AD100" s="31">
        <v>0</v>
      </c>
      <c r="AE100" s="31">
        <v>0</v>
      </c>
      <c r="AF100" t="s">
        <v>45</v>
      </c>
      <c r="AG100" s="32">
        <v>4</v>
      </c>
      <c r="AH100"/>
    </row>
    <row r="101" spans="1:34" x14ac:dyDescent="0.25">
      <c r="A101" t="s">
        <v>1139</v>
      </c>
      <c r="B101" t="s">
        <v>709</v>
      </c>
      <c r="C101" t="s">
        <v>842</v>
      </c>
      <c r="D101" t="s">
        <v>1049</v>
      </c>
      <c r="E101" s="31">
        <v>182.86956521739131</v>
      </c>
      <c r="F101" s="31">
        <v>2.8988070613409418</v>
      </c>
      <c r="G101" s="31">
        <v>2.4010508796956733</v>
      </c>
      <c r="H101" s="31">
        <v>0.32234843081312414</v>
      </c>
      <c r="I101" s="31">
        <v>7.3299453162149308E-2</v>
      </c>
      <c r="J101" s="31">
        <v>530.10358695652178</v>
      </c>
      <c r="K101" s="31">
        <v>439.07913043478271</v>
      </c>
      <c r="L101" s="31">
        <v>58.947717391304352</v>
      </c>
      <c r="M101" s="31">
        <v>13.404239130434783</v>
      </c>
      <c r="N101" s="31">
        <v>39.978260869565219</v>
      </c>
      <c r="O101" s="31">
        <v>5.5652173913043477</v>
      </c>
      <c r="P101" s="31">
        <v>159.67380434782609</v>
      </c>
      <c r="Q101" s="31">
        <v>114.19282608695652</v>
      </c>
      <c r="R101" s="31">
        <v>45.480978260869563</v>
      </c>
      <c r="S101" s="31">
        <v>311.48206521739138</v>
      </c>
      <c r="T101" s="31">
        <v>300.33532608695657</v>
      </c>
      <c r="U101" s="31">
        <v>0</v>
      </c>
      <c r="V101" s="31">
        <v>11.146739130434783</v>
      </c>
      <c r="W101" s="31">
        <v>71.943260869565222</v>
      </c>
      <c r="X101" s="31">
        <v>0.21945652173913041</v>
      </c>
      <c r="Y101" s="31">
        <v>33.652173913043477</v>
      </c>
      <c r="Z101" s="31">
        <v>0</v>
      </c>
      <c r="AA101" s="31">
        <v>19.407500000000006</v>
      </c>
      <c r="AB101" s="31">
        <v>0.36956521739130432</v>
      </c>
      <c r="AC101" s="31">
        <v>18.294565217391305</v>
      </c>
      <c r="AD101" s="31">
        <v>0</v>
      </c>
      <c r="AE101" s="31">
        <v>0</v>
      </c>
      <c r="AF101" t="s">
        <v>298</v>
      </c>
      <c r="AG101" s="32">
        <v>4</v>
      </c>
      <c r="AH101"/>
    </row>
    <row r="102" spans="1:34" x14ac:dyDescent="0.25">
      <c r="A102" t="s">
        <v>1139</v>
      </c>
      <c r="B102" t="s">
        <v>685</v>
      </c>
      <c r="C102" t="s">
        <v>985</v>
      </c>
      <c r="D102" t="s">
        <v>1054</v>
      </c>
      <c r="E102" s="31">
        <v>106.46739130434783</v>
      </c>
      <c r="F102" s="31">
        <v>2.1775283307810107</v>
      </c>
      <c r="G102" s="31">
        <v>2.0051955079122004</v>
      </c>
      <c r="H102" s="31">
        <v>0.30293108728943346</v>
      </c>
      <c r="I102" s="31">
        <v>0.13059826442062278</v>
      </c>
      <c r="J102" s="31">
        <v>231.83576086956523</v>
      </c>
      <c r="K102" s="31">
        <v>213.48793478260873</v>
      </c>
      <c r="L102" s="31">
        <v>32.252282608695658</v>
      </c>
      <c r="M102" s="31">
        <v>13.904456521739133</v>
      </c>
      <c r="N102" s="31">
        <v>13.391304347826088</v>
      </c>
      <c r="O102" s="31">
        <v>4.9565217391304346</v>
      </c>
      <c r="P102" s="31">
        <v>60.297282608695667</v>
      </c>
      <c r="Q102" s="31">
        <v>60.297282608695667</v>
      </c>
      <c r="R102" s="31">
        <v>0</v>
      </c>
      <c r="S102" s="31">
        <v>139.28619565217394</v>
      </c>
      <c r="T102" s="31">
        <v>105.36043478260872</v>
      </c>
      <c r="U102" s="31">
        <v>24.809021739130436</v>
      </c>
      <c r="V102" s="31">
        <v>9.1167391304347856</v>
      </c>
      <c r="W102" s="31">
        <v>63.061739130434773</v>
      </c>
      <c r="X102" s="31">
        <v>2.8145652173913045</v>
      </c>
      <c r="Y102" s="31">
        <v>0</v>
      </c>
      <c r="Z102" s="31">
        <v>0.52173913043478259</v>
      </c>
      <c r="AA102" s="31">
        <v>9.8280434782608683</v>
      </c>
      <c r="AB102" s="31">
        <v>0</v>
      </c>
      <c r="AC102" s="31">
        <v>49.897391304347813</v>
      </c>
      <c r="AD102" s="31">
        <v>0</v>
      </c>
      <c r="AE102" s="31">
        <v>0</v>
      </c>
      <c r="AF102" t="s">
        <v>274</v>
      </c>
      <c r="AG102" s="32">
        <v>4</v>
      </c>
      <c r="AH102"/>
    </row>
    <row r="103" spans="1:34" x14ac:dyDescent="0.25">
      <c r="A103" t="s">
        <v>1139</v>
      </c>
      <c r="B103" t="s">
        <v>691</v>
      </c>
      <c r="C103" t="s">
        <v>876</v>
      </c>
      <c r="D103" t="s">
        <v>1067</v>
      </c>
      <c r="E103" s="31">
        <v>75.271739130434781</v>
      </c>
      <c r="F103" s="31">
        <v>4.1146584837545142</v>
      </c>
      <c r="G103" s="31">
        <v>3.8746945848375463</v>
      </c>
      <c r="H103" s="31">
        <v>0.57246787003610111</v>
      </c>
      <c r="I103" s="31">
        <v>0.33250397111913355</v>
      </c>
      <c r="J103" s="31">
        <v>309.71750000000009</v>
      </c>
      <c r="K103" s="31">
        <v>291.65500000000009</v>
      </c>
      <c r="L103" s="31">
        <v>43.090652173913043</v>
      </c>
      <c r="M103" s="31">
        <v>25.028152173913039</v>
      </c>
      <c r="N103" s="31">
        <v>13.084239130434783</v>
      </c>
      <c r="O103" s="31">
        <v>4.9782608695652177</v>
      </c>
      <c r="P103" s="31">
        <v>80.796956521739133</v>
      </c>
      <c r="Q103" s="31">
        <v>80.796956521739133</v>
      </c>
      <c r="R103" s="31">
        <v>0</v>
      </c>
      <c r="S103" s="31">
        <v>185.82989130434788</v>
      </c>
      <c r="T103" s="31">
        <v>156.31630434782613</v>
      </c>
      <c r="U103" s="31">
        <v>29.513586956521738</v>
      </c>
      <c r="V103" s="31">
        <v>0</v>
      </c>
      <c r="W103" s="31">
        <v>15.491847826086957</v>
      </c>
      <c r="X103" s="31">
        <v>0</v>
      </c>
      <c r="Y103" s="31">
        <v>0</v>
      </c>
      <c r="Z103" s="31">
        <v>0</v>
      </c>
      <c r="AA103" s="31">
        <v>5.6739130434782608</v>
      </c>
      <c r="AB103" s="31">
        <v>0</v>
      </c>
      <c r="AC103" s="31">
        <v>8.6141304347826093</v>
      </c>
      <c r="AD103" s="31">
        <v>1.2038043478260869</v>
      </c>
      <c r="AE103" s="31">
        <v>0</v>
      </c>
      <c r="AF103" t="s">
        <v>280</v>
      </c>
      <c r="AG103" s="32">
        <v>4</v>
      </c>
      <c r="AH103"/>
    </row>
    <row r="104" spans="1:34" x14ac:dyDescent="0.25">
      <c r="A104" t="s">
        <v>1139</v>
      </c>
      <c r="B104" t="s">
        <v>687</v>
      </c>
      <c r="C104" t="s">
        <v>892</v>
      </c>
      <c r="D104" t="s">
        <v>1053</v>
      </c>
      <c r="E104" s="31">
        <v>86.423913043478265</v>
      </c>
      <c r="F104" s="31">
        <v>2.7165551502955605</v>
      </c>
      <c r="G104" s="31">
        <v>2.3180103131681555</v>
      </c>
      <c r="H104" s="31">
        <v>0.56731857627971327</v>
      </c>
      <c r="I104" s="31">
        <v>0.24291158344862282</v>
      </c>
      <c r="J104" s="31">
        <v>234.77532608695657</v>
      </c>
      <c r="K104" s="31">
        <v>200.33152173913049</v>
      </c>
      <c r="L104" s="31">
        <v>49.029891304347828</v>
      </c>
      <c r="M104" s="31">
        <v>20.993369565217392</v>
      </c>
      <c r="N104" s="31">
        <v>21.439891304347828</v>
      </c>
      <c r="O104" s="31">
        <v>6.5966304347826084</v>
      </c>
      <c r="P104" s="31">
        <v>63.364347826086977</v>
      </c>
      <c r="Q104" s="31">
        <v>56.957065217391325</v>
      </c>
      <c r="R104" s="31">
        <v>6.4072826086956525</v>
      </c>
      <c r="S104" s="31">
        <v>122.38108695652177</v>
      </c>
      <c r="T104" s="31">
        <v>122.35750000000003</v>
      </c>
      <c r="U104" s="31">
        <v>0</v>
      </c>
      <c r="V104" s="31">
        <v>2.358695652173913E-2</v>
      </c>
      <c r="W104" s="31">
        <v>9.6492391304347827</v>
      </c>
      <c r="X104" s="31">
        <v>0.31673913043478258</v>
      </c>
      <c r="Y104" s="31">
        <v>0</v>
      </c>
      <c r="Z104" s="31">
        <v>0</v>
      </c>
      <c r="AA104" s="31">
        <v>1.996413043478261</v>
      </c>
      <c r="AB104" s="31">
        <v>0</v>
      </c>
      <c r="AC104" s="31">
        <v>7.3125</v>
      </c>
      <c r="AD104" s="31">
        <v>0</v>
      </c>
      <c r="AE104" s="31">
        <v>2.358695652173913E-2</v>
      </c>
      <c r="AF104" t="s">
        <v>276</v>
      </c>
      <c r="AG104" s="32">
        <v>4</v>
      </c>
      <c r="AH104"/>
    </row>
    <row r="105" spans="1:34" x14ac:dyDescent="0.25">
      <c r="A105" t="s">
        <v>1139</v>
      </c>
      <c r="B105" t="s">
        <v>453</v>
      </c>
      <c r="C105" t="s">
        <v>906</v>
      </c>
      <c r="D105" t="s">
        <v>1067</v>
      </c>
      <c r="E105" s="31">
        <v>72.869565217391298</v>
      </c>
      <c r="F105" s="31">
        <v>3.4652834128878283</v>
      </c>
      <c r="G105" s="31">
        <v>3.2338917064439139</v>
      </c>
      <c r="H105" s="31">
        <v>0.43525656324582351</v>
      </c>
      <c r="I105" s="31">
        <v>0.20386485680190933</v>
      </c>
      <c r="J105" s="31">
        <v>252.51369565217391</v>
      </c>
      <c r="K105" s="31">
        <v>235.65228260869563</v>
      </c>
      <c r="L105" s="31">
        <v>31.716956521739135</v>
      </c>
      <c r="M105" s="31">
        <v>14.85554347826087</v>
      </c>
      <c r="N105" s="31">
        <v>11.961956521739131</v>
      </c>
      <c r="O105" s="31">
        <v>4.8994565217391308</v>
      </c>
      <c r="P105" s="31">
        <v>30.475434782608698</v>
      </c>
      <c r="Q105" s="31">
        <v>30.475434782608698</v>
      </c>
      <c r="R105" s="31">
        <v>0</v>
      </c>
      <c r="S105" s="31">
        <v>190.32130434782607</v>
      </c>
      <c r="T105" s="31">
        <v>164.82641304347825</v>
      </c>
      <c r="U105" s="31">
        <v>0</v>
      </c>
      <c r="V105" s="31">
        <v>25.494891304347828</v>
      </c>
      <c r="W105" s="31">
        <v>3.1358695652173911</v>
      </c>
      <c r="X105" s="31">
        <v>0</v>
      </c>
      <c r="Y105" s="31">
        <v>0</v>
      </c>
      <c r="Z105" s="31">
        <v>0</v>
      </c>
      <c r="AA105" s="31">
        <v>3.1358695652173911</v>
      </c>
      <c r="AB105" s="31">
        <v>0</v>
      </c>
      <c r="AC105" s="31">
        <v>0</v>
      </c>
      <c r="AD105" s="31">
        <v>0</v>
      </c>
      <c r="AE105" s="31">
        <v>0</v>
      </c>
      <c r="AF105" t="s">
        <v>41</v>
      </c>
      <c r="AG105" s="32">
        <v>4</v>
      </c>
      <c r="AH105"/>
    </row>
    <row r="106" spans="1:34" x14ac:dyDescent="0.25">
      <c r="A106" t="s">
        <v>1139</v>
      </c>
      <c r="B106" t="s">
        <v>742</v>
      </c>
      <c r="C106" t="s">
        <v>999</v>
      </c>
      <c r="D106" t="s">
        <v>1089</v>
      </c>
      <c r="E106" s="31">
        <v>59.630434782608695</v>
      </c>
      <c r="F106" s="31">
        <v>2.8963306598614662</v>
      </c>
      <c r="G106" s="31">
        <v>2.5847739701057235</v>
      </c>
      <c r="H106" s="31">
        <v>0.61279985417426175</v>
      </c>
      <c r="I106" s="31">
        <v>0.35164418519868756</v>
      </c>
      <c r="J106" s="31">
        <v>172.70945652173916</v>
      </c>
      <c r="K106" s="31">
        <v>154.13119565217391</v>
      </c>
      <c r="L106" s="31">
        <v>36.541521739130431</v>
      </c>
      <c r="M106" s="31">
        <v>20.968695652173913</v>
      </c>
      <c r="N106" s="31">
        <v>10.52391304347826</v>
      </c>
      <c r="O106" s="31">
        <v>5.0489130434782608</v>
      </c>
      <c r="P106" s="31">
        <v>39.139347826086954</v>
      </c>
      <c r="Q106" s="31">
        <v>36.133913043478259</v>
      </c>
      <c r="R106" s="31">
        <v>3.0054347826086958</v>
      </c>
      <c r="S106" s="31">
        <v>97.02858695652175</v>
      </c>
      <c r="T106" s="31">
        <v>93.804891304347834</v>
      </c>
      <c r="U106" s="31">
        <v>3.2236956521739129</v>
      </c>
      <c r="V106" s="31">
        <v>0</v>
      </c>
      <c r="W106" s="31">
        <v>0.39673913043478259</v>
      </c>
      <c r="X106" s="31">
        <v>0</v>
      </c>
      <c r="Y106" s="31">
        <v>0</v>
      </c>
      <c r="Z106" s="31">
        <v>0</v>
      </c>
      <c r="AA106" s="31">
        <v>0.1766304347826087</v>
      </c>
      <c r="AB106" s="31">
        <v>0</v>
      </c>
      <c r="AC106" s="31">
        <v>0.22010869565217392</v>
      </c>
      <c r="AD106" s="31">
        <v>0</v>
      </c>
      <c r="AE106" s="31">
        <v>0</v>
      </c>
      <c r="AF106" t="s">
        <v>331</v>
      </c>
      <c r="AG106" s="32">
        <v>4</v>
      </c>
      <c r="AH106"/>
    </row>
    <row r="107" spans="1:34" x14ac:dyDescent="0.25">
      <c r="A107" t="s">
        <v>1139</v>
      </c>
      <c r="B107" t="s">
        <v>498</v>
      </c>
      <c r="C107" t="s">
        <v>928</v>
      </c>
      <c r="D107" t="s">
        <v>1077</v>
      </c>
      <c r="E107" s="31">
        <v>76.456521739130437</v>
      </c>
      <c r="F107" s="31">
        <v>2.8217088427637189</v>
      </c>
      <c r="G107" s="31">
        <v>2.6077750924083021</v>
      </c>
      <c r="H107" s="31">
        <v>0.3635541654819448</v>
      </c>
      <c r="I107" s="31">
        <v>0.23466306511231161</v>
      </c>
      <c r="J107" s="31">
        <v>215.73804347826086</v>
      </c>
      <c r="K107" s="31">
        <v>199.38141304347823</v>
      </c>
      <c r="L107" s="31">
        <v>27.796086956521737</v>
      </c>
      <c r="M107" s="31">
        <v>17.941521739130433</v>
      </c>
      <c r="N107" s="31">
        <v>6.9034782608695648</v>
      </c>
      <c r="O107" s="31">
        <v>2.9510869565217392</v>
      </c>
      <c r="P107" s="31">
        <v>54.591521739130428</v>
      </c>
      <c r="Q107" s="31">
        <v>48.089456521739123</v>
      </c>
      <c r="R107" s="31">
        <v>6.5020652173913049</v>
      </c>
      <c r="S107" s="31">
        <v>133.35043478260869</v>
      </c>
      <c r="T107" s="31">
        <v>117.41880434782607</v>
      </c>
      <c r="U107" s="31">
        <v>4.0796739130434778</v>
      </c>
      <c r="V107" s="31">
        <v>11.85195652173913</v>
      </c>
      <c r="W107" s="31">
        <v>10.771739130434783</v>
      </c>
      <c r="X107" s="31">
        <v>0.89673913043478259</v>
      </c>
      <c r="Y107" s="31">
        <v>0</v>
      </c>
      <c r="Z107" s="31">
        <v>0</v>
      </c>
      <c r="AA107" s="31">
        <v>8.741847826086957</v>
      </c>
      <c r="AB107" s="31">
        <v>0</v>
      </c>
      <c r="AC107" s="31">
        <v>1.1331521739130435</v>
      </c>
      <c r="AD107" s="31">
        <v>0</v>
      </c>
      <c r="AE107" s="31">
        <v>0</v>
      </c>
      <c r="AF107" t="s">
        <v>86</v>
      </c>
      <c r="AG107" s="32">
        <v>4</v>
      </c>
      <c r="AH107"/>
    </row>
    <row r="108" spans="1:34" x14ac:dyDescent="0.25">
      <c r="A108" t="s">
        <v>1139</v>
      </c>
      <c r="B108" t="s">
        <v>516</v>
      </c>
      <c r="C108" t="s">
        <v>896</v>
      </c>
      <c r="D108" t="s">
        <v>1057</v>
      </c>
      <c r="E108" s="31">
        <v>55.010869565217391</v>
      </c>
      <c r="F108" s="31">
        <v>2.862088520055325</v>
      </c>
      <c r="G108" s="31">
        <v>2.6297233748271092</v>
      </c>
      <c r="H108" s="31">
        <v>0.39399130606599481</v>
      </c>
      <c r="I108" s="31">
        <v>0.16162616083777909</v>
      </c>
      <c r="J108" s="31">
        <v>157.44597826086957</v>
      </c>
      <c r="K108" s="31">
        <v>144.66336956521738</v>
      </c>
      <c r="L108" s="31">
        <v>21.673804347826085</v>
      </c>
      <c r="M108" s="31">
        <v>8.8911956521739128</v>
      </c>
      <c r="N108" s="31">
        <v>7.9130434782608692</v>
      </c>
      <c r="O108" s="31">
        <v>4.8695652173913047</v>
      </c>
      <c r="P108" s="31">
        <v>32.581195652173918</v>
      </c>
      <c r="Q108" s="31">
        <v>32.581195652173918</v>
      </c>
      <c r="R108" s="31">
        <v>0</v>
      </c>
      <c r="S108" s="31">
        <v>103.19097826086956</v>
      </c>
      <c r="T108" s="31">
        <v>95.411956521739128</v>
      </c>
      <c r="U108" s="31">
        <v>0</v>
      </c>
      <c r="V108" s="31">
        <v>7.7790217391304344</v>
      </c>
      <c r="W108" s="31">
        <v>9.0706521739130448</v>
      </c>
      <c r="X108" s="31">
        <v>1.620108695652174</v>
      </c>
      <c r="Y108" s="31">
        <v>0</v>
      </c>
      <c r="Z108" s="31">
        <v>0</v>
      </c>
      <c r="AA108" s="31">
        <v>4.5407608695652177</v>
      </c>
      <c r="AB108" s="31">
        <v>0</v>
      </c>
      <c r="AC108" s="31">
        <v>0.60326086956521741</v>
      </c>
      <c r="AD108" s="31">
        <v>0</v>
      </c>
      <c r="AE108" s="31">
        <v>2.3065217391304347</v>
      </c>
      <c r="AF108" t="s">
        <v>104</v>
      </c>
      <c r="AG108" s="32">
        <v>4</v>
      </c>
      <c r="AH108"/>
    </row>
    <row r="109" spans="1:34" x14ac:dyDescent="0.25">
      <c r="A109" t="s">
        <v>1139</v>
      </c>
      <c r="B109" t="s">
        <v>424</v>
      </c>
      <c r="C109" t="s">
        <v>894</v>
      </c>
      <c r="D109" t="s">
        <v>1021</v>
      </c>
      <c r="E109" s="31">
        <v>85.25</v>
      </c>
      <c r="F109" s="31">
        <v>3.5245760550809639</v>
      </c>
      <c r="G109" s="31">
        <v>3.3859492541119471</v>
      </c>
      <c r="H109" s="31">
        <v>0.32082748948106588</v>
      </c>
      <c r="I109" s="31">
        <v>0.18302945301542775</v>
      </c>
      <c r="J109" s="31">
        <v>300.47010869565219</v>
      </c>
      <c r="K109" s="31">
        <v>288.6521739130435</v>
      </c>
      <c r="L109" s="31">
        <v>27.350543478260867</v>
      </c>
      <c r="M109" s="31">
        <v>15.603260869565217</v>
      </c>
      <c r="N109" s="31">
        <v>5.9864130434782608</v>
      </c>
      <c r="O109" s="31">
        <v>5.7608695652173916</v>
      </c>
      <c r="P109" s="31">
        <v>76.89945652173914</v>
      </c>
      <c r="Q109" s="31">
        <v>76.828804347826093</v>
      </c>
      <c r="R109" s="31">
        <v>7.0652173913043473E-2</v>
      </c>
      <c r="S109" s="31">
        <v>196.22010869565219</v>
      </c>
      <c r="T109" s="31">
        <v>196.22010869565219</v>
      </c>
      <c r="U109" s="31">
        <v>0</v>
      </c>
      <c r="V109" s="31">
        <v>0</v>
      </c>
      <c r="W109" s="31">
        <v>2.0298913043478262</v>
      </c>
      <c r="X109" s="31">
        <v>0</v>
      </c>
      <c r="Y109" s="31">
        <v>0</v>
      </c>
      <c r="Z109" s="31">
        <v>0</v>
      </c>
      <c r="AA109" s="31">
        <v>2.0298913043478262</v>
      </c>
      <c r="AB109" s="31">
        <v>0</v>
      </c>
      <c r="AC109" s="31">
        <v>0</v>
      </c>
      <c r="AD109" s="31">
        <v>0</v>
      </c>
      <c r="AE109" s="31">
        <v>0</v>
      </c>
      <c r="AF109" t="s">
        <v>12</v>
      </c>
      <c r="AG109" s="32">
        <v>4</v>
      </c>
      <c r="AH109"/>
    </row>
    <row r="110" spans="1:34" x14ac:dyDescent="0.25">
      <c r="A110" t="s">
        <v>1139</v>
      </c>
      <c r="B110" t="s">
        <v>425</v>
      </c>
      <c r="C110" t="s">
        <v>895</v>
      </c>
      <c r="D110" t="s">
        <v>1052</v>
      </c>
      <c r="E110" s="31">
        <v>85.717391304347828</v>
      </c>
      <c r="F110" s="31">
        <v>3.2971405021557194</v>
      </c>
      <c r="G110" s="31">
        <v>3.0746893228506216</v>
      </c>
      <c r="H110" s="31">
        <v>0.3033857468932285</v>
      </c>
      <c r="I110" s="31">
        <v>0.14129469946741061</v>
      </c>
      <c r="J110" s="31">
        <v>282.62228260869568</v>
      </c>
      <c r="K110" s="31">
        <v>263.554347826087</v>
      </c>
      <c r="L110" s="31">
        <v>26.005434782608695</v>
      </c>
      <c r="M110" s="31">
        <v>12.111413043478262</v>
      </c>
      <c r="N110" s="31">
        <v>8.6766304347826093</v>
      </c>
      <c r="O110" s="31">
        <v>5.2173913043478262</v>
      </c>
      <c r="P110" s="31">
        <v>93.315217391304358</v>
      </c>
      <c r="Q110" s="31">
        <v>88.141304347826093</v>
      </c>
      <c r="R110" s="31">
        <v>5.1739130434782608</v>
      </c>
      <c r="S110" s="31">
        <v>163.3016304347826</v>
      </c>
      <c r="T110" s="31">
        <v>154.77989130434781</v>
      </c>
      <c r="U110" s="31">
        <v>0</v>
      </c>
      <c r="V110" s="31">
        <v>8.5217391304347831</v>
      </c>
      <c r="W110" s="31">
        <v>0</v>
      </c>
      <c r="X110" s="31">
        <v>0</v>
      </c>
      <c r="Y110" s="31">
        <v>0</v>
      </c>
      <c r="Z110" s="31">
        <v>0</v>
      </c>
      <c r="AA110" s="31">
        <v>0</v>
      </c>
      <c r="AB110" s="31">
        <v>0</v>
      </c>
      <c r="AC110" s="31">
        <v>0</v>
      </c>
      <c r="AD110" s="31">
        <v>0</v>
      </c>
      <c r="AE110" s="31">
        <v>0</v>
      </c>
      <c r="AF110" t="s">
        <v>13</v>
      </c>
      <c r="AG110" s="32">
        <v>4</v>
      </c>
      <c r="AH110"/>
    </row>
    <row r="111" spans="1:34" x14ac:dyDescent="0.25">
      <c r="A111" t="s">
        <v>1139</v>
      </c>
      <c r="B111" t="s">
        <v>708</v>
      </c>
      <c r="C111" t="s">
        <v>993</v>
      </c>
      <c r="D111" t="s">
        <v>1020</v>
      </c>
      <c r="E111" s="31">
        <v>71.152173913043484</v>
      </c>
      <c r="F111" s="31">
        <v>3.5036403910785214</v>
      </c>
      <c r="G111" s="31">
        <v>3.1557943782462567</v>
      </c>
      <c r="H111" s="31">
        <v>0.94552092881148808</v>
      </c>
      <c r="I111" s="31">
        <v>0.60821570424686833</v>
      </c>
      <c r="J111" s="31">
        <v>249.29163043478263</v>
      </c>
      <c r="K111" s="31">
        <v>224.5416304347826</v>
      </c>
      <c r="L111" s="31">
        <v>67.275869565217405</v>
      </c>
      <c r="M111" s="31">
        <v>43.275869565217398</v>
      </c>
      <c r="N111" s="31">
        <v>18.782608695652176</v>
      </c>
      <c r="O111" s="31">
        <v>5.2173913043478262</v>
      </c>
      <c r="P111" s="31">
        <v>42.773804347826086</v>
      </c>
      <c r="Q111" s="31">
        <v>42.023804347826086</v>
      </c>
      <c r="R111" s="31">
        <v>0.75</v>
      </c>
      <c r="S111" s="31">
        <v>139.24195652173913</v>
      </c>
      <c r="T111" s="31">
        <v>123.02510869565216</v>
      </c>
      <c r="U111" s="31">
        <v>16.216847826086958</v>
      </c>
      <c r="V111" s="31">
        <v>0</v>
      </c>
      <c r="W111" s="31">
        <v>0</v>
      </c>
      <c r="X111" s="31">
        <v>0</v>
      </c>
      <c r="Y111" s="31">
        <v>0</v>
      </c>
      <c r="Z111" s="31">
        <v>0</v>
      </c>
      <c r="AA111" s="31">
        <v>0</v>
      </c>
      <c r="AB111" s="31">
        <v>0</v>
      </c>
      <c r="AC111" s="31">
        <v>0</v>
      </c>
      <c r="AD111" s="31">
        <v>0</v>
      </c>
      <c r="AE111" s="31">
        <v>0</v>
      </c>
      <c r="AF111" t="s">
        <v>297</v>
      </c>
      <c r="AG111" s="32">
        <v>4</v>
      </c>
      <c r="AH111"/>
    </row>
    <row r="112" spans="1:34" x14ac:dyDescent="0.25">
      <c r="A112" t="s">
        <v>1139</v>
      </c>
      <c r="B112" t="s">
        <v>804</v>
      </c>
      <c r="C112" t="s">
        <v>1012</v>
      </c>
      <c r="D112" t="s">
        <v>1053</v>
      </c>
      <c r="E112" s="31">
        <v>63.173913043478258</v>
      </c>
      <c r="F112" s="31">
        <v>3.7104181004817622</v>
      </c>
      <c r="G112" s="31">
        <v>3.391694769442533</v>
      </c>
      <c r="H112" s="31">
        <v>0.52781658637302142</v>
      </c>
      <c r="I112" s="31">
        <v>0.24285960082587751</v>
      </c>
      <c r="J112" s="31">
        <v>234.40163043478262</v>
      </c>
      <c r="K112" s="31">
        <v>214.26663043478263</v>
      </c>
      <c r="L112" s="31">
        <v>33.344239130434786</v>
      </c>
      <c r="M112" s="31">
        <v>15.342391304347826</v>
      </c>
      <c r="N112" s="31">
        <v>12.740978260869566</v>
      </c>
      <c r="O112" s="31">
        <v>5.2608695652173916</v>
      </c>
      <c r="P112" s="31">
        <v>60.257608695652173</v>
      </c>
      <c r="Q112" s="31">
        <v>58.124456521739127</v>
      </c>
      <c r="R112" s="31">
        <v>2.1331521739130435</v>
      </c>
      <c r="S112" s="31">
        <v>140.79978260869566</v>
      </c>
      <c r="T112" s="31">
        <v>115.00521739130436</v>
      </c>
      <c r="U112" s="31">
        <v>12.885869565217391</v>
      </c>
      <c r="V112" s="31">
        <v>12.908695652173913</v>
      </c>
      <c r="W112" s="31">
        <v>78.489130434782609</v>
      </c>
      <c r="X112" s="31">
        <v>0.39402173913043476</v>
      </c>
      <c r="Y112" s="31">
        <v>0.54347826086956519</v>
      </c>
      <c r="Z112" s="31">
        <v>0</v>
      </c>
      <c r="AA112" s="31">
        <v>18.076086956521738</v>
      </c>
      <c r="AB112" s="31">
        <v>0</v>
      </c>
      <c r="AC112" s="31">
        <v>59.475543478260867</v>
      </c>
      <c r="AD112" s="31">
        <v>0</v>
      </c>
      <c r="AE112" s="31">
        <v>0</v>
      </c>
      <c r="AF112" t="s">
        <v>393</v>
      </c>
      <c r="AG112" s="32">
        <v>4</v>
      </c>
      <c r="AH112"/>
    </row>
    <row r="113" spans="1:34" x14ac:dyDescent="0.25">
      <c r="A113" t="s">
        <v>1139</v>
      </c>
      <c r="B113" t="s">
        <v>592</v>
      </c>
      <c r="C113" t="s">
        <v>881</v>
      </c>
      <c r="D113" t="s">
        <v>1030</v>
      </c>
      <c r="E113" s="31">
        <v>80.793478260869563</v>
      </c>
      <c r="F113" s="31">
        <v>3.6881609040764167</v>
      </c>
      <c r="G113" s="31">
        <v>3.3047786896273381</v>
      </c>
      <c r="H113" s="31">
        <v>0.50281178528185133</v>
      </c>
      <c r="I113" s="31">
        <v>0.11942957083277278</v>
      </c>
      <c r="J113" s="31">
        <v>297.97934782608701</v>
      </c>
      <c r="K113" s="31">
        <v>267.00456521739136</v>
      </c>
      <c r="L113" s="31">
        <v>40.623913043478268</v>
      </c>
      <c r="M113" s="31">
        <v>9.6491304347826095</v>
      </c>
      <c r="N113" s="31">
        <v>25.496521739130436</v>
      </c>
      <c r="O113" s="31">
        <v>5.4782608695652177</v>
      </c>
      <c r="P113" s="31">
        <v>95.397500000000036</v>
      </c>
      <c r="Q113" s="31">
        <v>95.397500000000036</v>
      </c>
      <c r="R113" s="31">
        <v>0</v>
      </c>
      <c r="S113" s="31">
        <v>161.9579347826087</v>
      </c>
      <c r="T113" s="31">
        <v>161.9579347826087</v>
      </c>
      <c r="U113" s="31">
        <v>0</v>
      </c>
      <c r="V113" s="31">
        <v>0</v>
      </c>
      <c r="W113" s="31">
        <v>0</v>
      </c>
      <c r="X113" s="31">
        <v>0</v>
      </c>
      <c r="Y113" s="31">
        <v>0</v>
      </c>
      <c r="Z113" s="31">
        <v>0</v>
      </c>
      <c r="AA113" s="31">
        <v>0</v>
      </c>
      <c r="AB113" s="31">
        <v>0</v>
      </c>
      <c r="AC113" s="31">
        <v>0</v>
      </c>
      <c r="AD113" s="31">
        <v>0</v>
      </c>
      <c r="AE113" s="31">
        <v>0</v>
      </c>
      <c r="AF113" t="s">
        <v>181</v>
      </c>
      <c r="AG113" s="32">
        <v>4</v>
      </c>
      <c r="AH113"/>
    </row>
    <row r="114" spans="1:34" x14ac:dyDescent="0.25">
      <c r="A114" t="s">
        <v>1139</v>
      </c>
      <c r="B114" t="s">
        <v>718</v>
      </c>
      <c r="C114" t="s">
        <v>996</v>
      </c>
      <c r="D114" t="s">
        <v>1038</v>
      </c>
      <c r="E114" s="31">
        <v>91.326086956521735</v>
      </c>
      <c r="F114" s="31">
        <v>3.6917079266841246</v>
      </c>
      <c r="G114" s="31">
        <v>3.5264377529159741</v>
      </c>
      <c r="H114" s="31">
        <v>0.51863841942394662</v>
      </c>
      <c r="I114" s="31">
        <v>0.35474886931682931</v>
      </c>
      <c r="J114" s="31">
        <v>337.14923913043492</v>
      </c>
      <c r="K114" s="31">
        <v>322.05576086956535</v>
      </c>
      <c r="L114" s="31">
        <v>47.365217391304341</v>
      </c>
      <c r="M114" s="31">
        <v>32.39782608695652</v>
      </c>
      <c r="N114" s="31">
        <v>9.6630434782608692</v>
      </c>
      <c r="O114" s="31">
        <v>5.3043478260869561</v>
      </c>
      <c r="P114" s="31">
        <v>75.04130434782607</v>
      </c>
      <c r="Q114" s="31">
        <v>74.915217391304324</v>
      </c>
      <c r="R114" s="31">
        <v>0.12608695652173912</v>
      </c>
      <c r="S114" s="31">
        <v>214.7427173913045</v>
      </c>
      <c r="T114" s="31">
        <v>193.63728260869578</v>
      </c>
      <c r="U114" s="31">
        <v>21.105434782608697</v>
      </c>
      <c r="V114" s="31">
        <v>0</v>
      </c>
      <c r="W114" s="31">
        <v>7.695652173913043</v>
      </c>
      <c r="X114" s="31">
        <v>7.6086956521739135E-2</v>
      </c>
      <c r="Y114" s="31">
        <v>0.44565217391304346</v>
      </c>
      <c r="Z114" s="31">
        <v>0</v>
      </c>
      <c r="AA114" s="31">
        <v>0</v>
      </c>
      <c r="AB114" s="31">
        <v>0</v>
      </c>
      <c r="AC114" s="31">
        <v>0</v>
      </c>
      <c r="AD114" s="31">
        <v>7.1739130434782608</v>
      </c>
      <c r="AE114" s="31">
        <v>0</v>
      </c>
      <c r="AF114" t="s">
        <v>307</v>
      </c>
      <c r="AG114" s="32">
        <v>4</v>
      </c>
      <c r="AH114"/>
    </row>
    <row r="115" spans="1:34" x14ac:dyDescent="0.25">
      <c r="A115" t="s">
        <v>1139</v>
      </c>
      <c r="B115" t="s">
        <v>655</v>
      </c>
      <c r="C115" t="s">
        <v>975</v>
      </c>
      <c r="D115" t="s">
        <v>1066</v>
      </c>
      <c r="E115" s="31">
        <v>73.673913043478265</v>
      </c>
      <c r="F115" s="31">
        <v>3.4571363233992316</v>
      </c>
      <c r="G115" s="31">
        <v>3.3228828562997927</v>
      </c>
      <c r="H115" s="31">
        <v>0.28005163765122454</v>
      </c>
      <c r="I115" s="31">
        <v>0.14579817055178518</v>
      </c>
      <c r="J115" s="31">
        <v>254.70076086956516</v>
      </c>
      <c r="K115" s="31">
        <v>244.8097826086956</v>
      </c>
      <c r="L115" s="31">
        <v>20.6325</v>
      </c>
      <c r="M115" s="31">
        <v>10.741521739130436</v>
      </c>
      <c r="N115" s="31">
        <v>4.9779347826086973</v>
      </c>
      <c r="O115" s="31">
        <v>4.9130434782608692</v>
      </c>
      <c r="P115" s="31">
        <v>78.432065217391298</v>
      </c>
      <c r="Q115" s="31">
        <v>78.432065217391298</v>
      </c>
      <c r="R115" s="31">
        <v>0</v>
      </c>
      <c r="S115" s="31">
        <v>155.63619565217385</v>
      </c>
      <c r="T115" s="31">
        <v>145.58706521739126</v>
      </c>
      <c r="U115" s="31">
        <v>0</v>
      </c>
      <c r="V115" s="31">
        <v>10.049130434782608</v>
      </c>
      <c r="W115" s="31">
        <v>91.701847826086947</v>
      </c>
      <c r="X115" s="31">
        <v>3.4972826086956523</v>
      </c>
      <c r="Y115" s="31">
        <v>0</v>
      </c>
      <c r="Z115" s="31">
        <v>0</v>
      </c>
      <c r="AA115" s="31">
        <v>40.965434782608689</v>
      </c>
      <c r="AB115" s="31">
        <v>0</v>
      </c>
      <c r="AC115" s="31">
        <v>47.239130434782609</v>
      </c>
      <c r="AD115" s="31">
        <v>0</v>
      </c>
      <c r="AE115" s="31">
        <v>0</v>
      </c>
      <c r="AF115" t="s">
        <v>244</v>
      </c>
      <c r="AG115" s="32">
        <v>4</v>
      </c>
      <c r="AH115"/>
    </row>
    <row r="116" spans="1:34" x14ac:dyDescent="0.25">
      <c r="A116" t="s">
        <v>1139</v>
      </c>
      <c r="B116" t="s">
        <v>597</v>
      </c>
      <c r="C116" t="s">
        <v>858</v>
      </c>
      <c r="D116" t="s">
        <v>1045</v>
      </c>
      <c r="E116" s="31">
        <v>55</v>
      </c>
      <c r="F116" s="31">
        <v>2.2858241106719368</v>
      </c>
      <c r="G116" s="31">
        <v>2.0693498023715411</v>
      </c>
      <c r="H116" s="31">
        <v>0.3877588932806324</v>
      </c>
      <c r="I116" s="31">
        <v>0.17128458498023716</v>
      </c>
      <c r="J116" s="31">
        <v>125.72032608695652</v>
      </c>
      <c r="K116" s="31">
        <v>113.81423913043477</v>
      </c>
      <c r="L116" s="31">
        <v>21.326739130434781</v>
      </c>
      <c r="M116" s="31">
        <v>9.4206521739130444</v>
      </c>
      <c r="N116" s="31">
        <v>6.2539130434782608</v>
      </c>
      <c r="O116" s="31">
        <v>5.6521739130434785</v>
      </c>
      <c r="P116" s="31">
        <v>43.712391304347818</v>
      </c>
      <c r="Q116" s="31">
        <v>43.712391304347818</v>
      </c>
      <c r="R116" s="31">
        <v>0</v>
      </c>
      <c r="S116" s="31">
        <v>60.681195652173912</v>
      </c>
      <c r="T116" s="31">
        <v>60.681195652173912</v>
      </c>
      <c r="U116" s="31">
        <v>0</v>
      </c>
      <c r="V116" s="31">
        <v>0</v>
      </c>
      <c r="W116" s="31">
        <v>14.410108695652172</v>
      </c>
      <c r="X116" s="31">
        <v>0</v>
      </c>
      <c r="Y116" s="31">
        <v>0</v>
      </c>
      <c r="Z116" s="31">
        <v>0</v>
      </c>
      <c r="AA116" s="31">
        <v>1.8743478260869566</v>
      </c>
      <c r="AB116" s="31">
        <v>0</v>
      </c>
      <c r="AC116" s="31">
        <v>12.535760869565214</v>
      </c>
      <c r="AD116" s="31">
        <v>0</v>
      </c>
      <c r="AE116" s="31">
        <v>0</v>
      </c>
      <c r="AF116" t="s">
        <v>186</v>
      </c>
      <c r="AG116" s="32">
        <v>4</v>
      </c>
      <c r="AH116"/>
    </row>
    <row r="117" spans="1:34" x14ac:dyDescent="0.25">
      <c r="A117" t="s">
        <v>1139</v>
      </c>
      <c r="B117" t="s">
        <v>766</v>
      </c>
      <c r="C117" t="s">
        <v>1005</v>
      </c>
      <c r="D117" t="s">
        <v>1063</v>
      </c>
      <c r="E117" s="31">
        <v>76.173913043478265</v>
      </c>
      <c r="F117" s="31">
        <v>4.1391809360730596</v>
      </c>
      <c r="G117" s="31">
        <v>3.9540282534246587</v>
      </c>
      <c r="H117" s="31">
        <v>0.63798658675799103</v>
      </c>
      <c r="I117" s="31">
        <v>0.45283390410958924</v>
      </c>
      <c r="J117" s="31">
        <v>315.29760869565223</v>
      </c>
      <c r="K117" s="31">
        <v>301.19380434782619</v>
      </c>
      <c r="L117" s="31">
        <v>48.597934782608711</v>
      </c>
      <c r="M117" s="31">
        <v>34.494130434782626</v>
      </c>
      <c r="N117" s="31">
        <v>9.6972826086956534</v>
      </c>
      <c r="O117" s="31">
        <v>4.4065217391304339</v>
      </c>
      <c r="P117" s="31">
        <v>65.932391304347831</v>
      </c>
      <c r="Q117" s="31">
        <v>65.932391304347831</v>
      </c>
      <c r="R117" s="31">
        <v>0</v>
      </c>
      <c r="S117" s="31">
        <v>200.76728260869572</v>
      </c>
      <c r="T117" s="31">
        <v>200.76728260869572</v>
      </c>
      <c r="U117" s="31">
        <v>0</v>
      </c>
      <c r="V117" s="31">
        <v>0</v>
      </c>
      <c r="W117" s="31">
        <v>0</v>
      </c>
      <c r="X117" s="31">
        <v>0</v>
      </c>
      <c r="Y117" s="31">
        <v>0</v>
      </c>
      <c r="Z117" s="31">
        <v>0</v>
      </c>
      <c r="AA117" s="31">
        <v>0</v>
      </c>
      <c r="AB117" s="31">
        <v>0</v>
      </c>
      <c r="AC117" s="31">
        <v>0</v>
      </c>
      <c r="AD117" s="31">
        <v>0</v>
      </c>
      <c r="AE117" s="31">
        <v>0</v>
      </c>
      <c r="AF117" t="s">
        <v>355</v>
      </c>
      <c r="AG117" s="32">
        <v>4</v>
      </c>
      <c r="AH117"/>
    </row>
    <row r="118" spans="1:34" x14ac:dyDescent="0.25">
      <c r="A118" t="s">
        <v>1139</v>
      </c>
      <c r="B118" t="s">
        <v>675</v>
      </c>
      <c r="C118" t="s">
        <v>982</v>
      </c>
      <c r="D118" t="s">
        <v>1052</v>
      </c>
      <c r="E118" s="31">
        <v>55.108695652173914</v>
      </c>
      <c r="F118" s="31">
        <v>3.5670019723865884</v>
      </c>
      <c r="G118" s="31">
        <v>3.1598579881656814</v>
      </c>
      <c r="H118" s="31">
        <v>0.34744773175542398</v>
      </c>
      <c r="I118" s="31">
        <v>0.14220118343195259</v>
      </c>
      <c r="J118" s="31">
        <v>196.57282608695655</v>
      </c>
      <c r="K118" s="31">
        <v>174.13565217391309</v>
      </c>
      <c r="L118" s="31">
        <v>19.147391304347821</v>
      </c>
      <c r="M118" s="31">
        <v>7.8365217391304318</v>
      </c>
      <c r="N118" s="31">
        <v>5.5717391304347812</v>
      </c>
      <c r="O118" s="31">
        <v>5.7391304347826084</v>
      </c>
      <c r="P118" s="31">
        <v>55.036304347826082</v>
      </c>
      <c r="Q118" s="31">
        <v>43.91</v>
      </c>
      <c r="R118" s="31">
        <v>11.126304347826084</v>
      </c>
      <c r="S118" s="31">
        <v>122.38913043478264</v>
      </c>
      <c r="T118" s="31">
        <v>121.47586956521742</v>
      </c>
      <c r="U118" s="31">
        <v>0</v>
      </c>
      <c r="V118" s="31">
        <v>0.91326086956521735</v>
      </c>
      <c r="W118" s="31">
        <v>11.004456521739131</v>
      </c>
      <c r="X118" s="31">
        <v>0.74184782608695654</v>
      </c>
      <c r="Y118" s="31">
        <v>0</v>
      </c>
      <c r="Z118" s="31">
        <v>0</v>
      </c>
      <c r="AA118" s="31">
        <v>1.5154347826086958</v>
      </c>
      <c r="AB118" s="31">
        <v>0</v>
      </c>
      <c r="AC118" s="31">
        <v>8.7471739130434791</v>
      </c>
      <c r="AD118" s="31">
        <v>0</v>
      </c>
      <c r="AE118" s="31">
        <v>0</v>
      </c>
      <c r="AF118" t="s">
        <v>264</v>
      </c>
      <c r="AG118" s="32">
        <v>4</v>
      </c>
      <c r="AH118"/>
    </row>
    <row r="119" spans="1:34" x14ac:dyDescent="0.25">
      <c r="A119" t="s">
        <v>1139</v>
      </c>
      <c r="B119" t="s">
        <v>645</v>
      </c>
      <c r="C119" t="s">
        <v>927</v>
      </c>
      <c r="D119" t="s">
        <v>1076</v>
      </c>
      <c r="E119" s="31">
        <v>63.358695652173914</v>
      </c>
      <c r="F119" s="31">
        <v>4.3918390804597705</v>
      </c>
      <c r="G119" s="31">
        <v>3.9470801166580891</v>
      </c>
      <c r="H119" s="31">
        <v>0.43479670612454963</v>
      </c>
      <c r="I119" s="31">
        <v>7.375707668553784E-2</v>
      </c>
      <c r="J119" s="31">
        <v>278.26119565217391</v>
      </c>
      <c r="K119" s="31">
        <v>250.08184782608697</v>
      </c>
      <c r="L119" s="31">
        <v>27.548152173913042</v>
      </c>
      <c r="M119" s="31">
        <v>4.6731521739130439</v>
      </c>
      <c r="N119" s="31">
        <v>17.831521739130434</v>
      </c>
      <c r="O119" s="31">
        <v>5.0434782608695654</v>
      </c>
      <c r="P119" s="31">
        <v>85.952934782608693</v>
      </c>
      <c r="Q119" s="31">
        <v>80.64858695652174</v>
      </c>
      <c r="R119" s="31">
        <v>5.3043478260869561</v>
      </c>
      <c r="S119" s="31">
        <v>164.76010869565218</v>
      </c>
      <c r="T119" s="31">
        <v>164.76010869565218</v>
      </c>
      <c r="U119" s="31">
        <v>0</v>
      </c>
      <c r="V119" s="31">
        <v>0</v>
      </c>
      <c r="W119" s="31">
        <v>31.084565217391308</v>
      </c>
      <c r="X119" s="31">
        <v>1.722065217391304</v>
      </c>
      <c r="Y119" s="31">
        <v>0</v>
      </c>
      <c r="Z119" s="31">
        <v>0</v>
      </c>
      <c r="AA119" s="31">
        <v>2.8170652173913044</v>
      </c>
      <c r="AB119" s="31">
        <v>0</v>
      </c>
      <c r="AC119" s="31">
        <v>26.545434782608698</v>
      </c>
      <c r="AD119" s="31">
        <v>0</v>
      </c>
      <c r="AE119" s="31">
        <v>0</v>
      </c>
      <c r="AF119" t="s">
        <v>234</v>
      </c>
      <c r="AG119" s="32">
        <v>4</v>
      </c>
      <c r="AH119"/>
    </row>
    <row r="120" spans="1:34" x14ac:dyDescent="0.25">
      <c r="A120" t="s">
        <v>1139</v>
      </c>
      <c r="B120" t="s">
        <v>753</v>
      </c>
      <c r="C120" t="s">
        <v>842</v>
      </c>
      <c r="D120" t="s">
        <v>1049</v>
      </c>
      <c r="E120" s="31">
        <v>81.391304347826093</v>
      </c>
      <c r="F120" s="31">
        <v>4.7278058226495725</v>
      </c>
      <c r="G120" s="31">
        <v>4.5839089209401704</v>
      </c>
      <c r="H120" s="31">
        <v>0.77839743589743615</v>
      </c>
      <c r="I120" s="31">
        <v>0.63450053418803443</v>
      </c>
      <c r="J120" s="31">
        <v>384.80228260869563</v>
      </c>
      <c r="K120" s="31">
        <v>373.09032608695651</v>
      </c>
      <c r="L120" s="31">
        <v>63.354782608695679</v>
      </c>
      <c r="M120" s="31">
        <v>51.642826086956546</v>
      </c>
      <c r="N120" s="31">
        <v>10.842391304347826</v>
      </c>
      <c r="O120" s="31">
        <v>0.86956521739130432</v>
      </c>
      <c r="P120" s="31">
        <v>65.592282608695641</v>
      </c>
      <c r="Q120" s="31">
        <v>65.592282608695641</v>
      </c>
      <c r="R120" s="31">
        <v>0</v>
      </c>
      <c r="S120" s="31">
        <v>255.85521739130431</v>
      </c>
      <c r="T120" s="31">
        <v>237.6127173913043</v>
      </c>
      <c r="U120" s="31">
        <v>0</v>
      </c>
      <c r="V120" s="31">
        <v>18.242500000000003</v>
      </c>
      <c r="W120" s="31">
        <v>0</v>
      </c>
      <c r="X120" s="31">
        <v>0</v>
      </c>
      <c r="Y120" s="31">
        <v>0</v>
      </c>
      <c r="Z120" s="31">
        <v>0</v>
      </c>
      <c r="AA120" s="31">
        <v>0</v>
      </c>
      <c r="AB120" s="31">
        <v>0</v>
      </c>
      <c r="AC120" s="31">
        <v>0</v>
      </c>
      <c r="AD120" s="31">
        <v>0</v>
      </c>
      <c r="AE120" s="31">
        <v>0</v>
      </c>
      <c r="AF120" t="s">
        <v>342</v>
      </c>
      <c r="AG120" s="32">
        <v>4</v>
      </c>
      <c r="AH120"/>
    </row>
    <row r="121" spans="1:34" x14ac:dyDescent="0.25">
      <c r="A121" t="s">
        <v>1139</v>
      </c>
      <c r="B121" t="s">
        <v>745</v>
      </c>
      <c r="C121" t="s">
        <v>831</v>
      </c>
      <c r="D121" t="s">
        <v>1081</v>
      </c>
      <c r="E121" s="31">
        <v>50.760869565217391</v>
      </c>
      <c r="F121" s="31">
        <v>3.0303276231263383</v>
      </c>
      <c r="G121" s="31">
        <v>2.6362119914346898</v>
      </c>
      <c r="H121" s="31">
        <v>0.60431263383297651</v>
      </c>
      <c r="I121" s="31">
        <v>0.34399357601713065</v>
      </c>
      <c r="J121" s="31">
        <v>153.8220652173913</v>
      </c>
      <c r="K121" s="31">
        <v>133.81641304347826</v>
      </c>
      <c r="L121" s="31">
        <v>30.675434782608697</v>
      </c>
      <c r="M121" s="31">
        <v>17.461413043478263</v>
      </c>
      <c r="N121" s="31">
        <v>9.4314130434782601</v>
      </c>
      <c r="O121" s="31">
        <v>3.7826086956521738</v>
      </c>
      <c r="P121" s="31">
        <v>44.878043478260864</v>
      </c>
      <c r="Q121" s="31">
        <v>38.08641304347826</v>
      </c>
      <c r="R121" s="31">
        <v>6.7916304347826078</v>
      </c>
      <c r="S121" s="31">
        <v>78.268586956521744</v>
      </c>
      <c r="T121" s="31">
        <v>62.029673913043482</v>
      </c>
      <c r="U121" s="31">
        <v>16.238913043478259</v>
      </c>
      <c r="V121" s="31">
        <v>0</v>
      </c>
      <c r="W121" s="31">
        <v>3.9429347826086958</v>
      </c>
      <c r="X121" s="31">
        <v>0</v>
      </c>
      <c r="Y121" s="31">
        <v>0</v>
      </c>
      <c r="Z121" s="31">
        <v>0</v>
      </c>
      <c r="AA121" s="31">
        <v>3.0625</v>
      </c>
      <c r="AB121" s="31">
        <v>0</v>
      </c>
      <c r="AC121" s="31">
        <v>0.88043478260869568</v>
      </c>
      <c r="AD121" s="31">
        <v>0</v>
      </c>
      <c r="AE121" s="31">
        <v>0</v>
      </c>
      <c r="AF121" t="s">
        <v>334</v>
      </c>
      <c r="AG121" s="32">
        <v>4</v>
      </c>
      <c r="AH121"/>
    </row>
    <row r="122" spans="1:34" x14ac:dyDescent="0.25">
      <c r="A122" t="s">
        <v>1139</v>
      </c>
      <c r="B122" t="s">
        <v>504</v>
      </c>
      <c r="C122" t="s">
        <v>930</v>
      </c>
      <c r="D122" t="s">
        <v>1081</v>
      </c>
      <c r="E122" s="31">
        <v>78.010869565217391</v>
      </c>
      <c r="F122" s="31">
        <v>4.0880702243277138</v>
      </c>
      <c r="G122" s="31">
        <v>3.4366364776368954</v>
      </c>
      <c r="H122" s="31">
        <v>0.46386512470391528</v>
      </c>
      <c r="I122" s="31">
        <v>0.14468580186707539</v>
      </c>
      <c r="J122" s="31">
        <v>318.91391304347826</v>
      </c>
      <c r="K122" s="31">
        <v>268.09499999999997</v>
      </c>
      <c r="L122" s="31">
        <v>36.186521739130434</v>
      </c>
      <c r="M122" s="31">
        <v>11.287065217391305</v>
      </c>
      <c r="N122" s="31">
        <v>19.942934782608695</v>
      </c>
      <c r="O122" s="31">
        <v>4.9565217391304346</v>
      </c>
      <c r="P122" s="31">
        <v>93.762282608695642</v>
      </c>
      <c r="Q122" s="31">
        <v>67.842826086956507</v>
      </c>
      <c r="R122" s="31">
        <v>25.919456521739132</v>
      </c>
      <c r="S122" s="31">
        <v>188.96510869565216</v>
      </c>
      <c r="T122" s="31">
        <v>175.13902173913041</v>
      </c>
      <c r="U122" s="31">
        <v>0</v>
      </c>
      <c r="V122" s="31">
        <v>13.826086956521738</v>
      </c>
      <c r="W122" s="31">
        <v>0</v>
      </c>
      <c r="X122" s="31">
        <v>0</v>
      </c>
      <c r="Y122" s="31">
        <v>0</v>
      </c>
      <c r="Z122" s="31">
        <v>0</v>
      </c>
      <c r="AA122" s="31">
        <v>0</v>
      </c>
      <c r="AB122" s="31">
        <v>0</v>
      </c>
      <c r="AC122" s="31">
        <v>0</v>
      </c>
      <c r="AD122" s="31">
        <v>0</v>
      </c>
      <c r="AE122" s="31">
        <v>0</v>
      </c>
      <c r="AF122" t="s">
        <v>92</v>
      </c>
      <c r="AG122" s="32">
        <v>4</v>
      </c>
      <c r="AH122"/>
    </row>
    <row r="123" spans="1:34" x14ac:dyDescent="0.25">
      <c r="A123" t="s">
        <v>1139</v>
      </c>
      <c r="B123" t="s">
        <v>598</v>
      </c>
      <c r="C123" t="s">
        <v>959</v>
      </c>
      <c r="D123" t="s">
        <v>1100</v>
      </c>
      <c r="E123" s="31">
        <v>60.641304347826086</v>
      </c>
      <c r="F123" s="31">
        <v>3.2069510664993723</v>
      </c>
      <c r="G123" s="31">
        <v>2.9465997490589708</v>
      </c>
      <c r="H123" s="31">
        <v>0.35889048216526265</v>
      </c>
      <c r="I123" s="31">
        <v>9.8539164724861086E-2</v>
      </c>
      <c r="J123" s="31">
        <v>194.47369565217389</v>
      </c>
      <c r="K123" s="31">
        <v>178.68565217391301</v>
      </c>
      <c r="L123" s="31">
        <v>21.763586956521742</v>
      </c>
      <c r="M123" s="31">
        <v>5.9755434782608692</v>
      </c>
      <c r="N123" s="31">
        <v>10.570652173913043</v>
      </c>
      <c r="O123" s="31">
        <v>5.2173913043478262</v>
      </c>
      <c r="P123" s="31">
        <v>64.692934782608702</v>
      </c>
      <c r="Q123" s="31">
        <v>64.692934782608702</v>
      </c>
      <c r="R123" s="31">
        <v>0</v>
      </c>
      <c r="S123" s="31">
        <v>108.01717391304345</v>
      </c>
      <c r="T123" s="31">
        <v>96.44380434782606</v>
      </c>
      <c r="U123" s="31">
        <v>11.573369565217391</v>
      </c>
      <c r="V123" s="31">
        <v>0</v>
      </c>
      <c r="W123" s="31">
        <v>9.2861956521739142</v>
      </c>
      <c r="X123" s="31">
        <v>0</v>
      </c>
      <c r="Y123" s="31">
        <v>0</v>
      </c>
      <c r="Z123" s="31">
        <v>0</v>
      </c>
      <c r="AA123" s="31">
        <v>0</v>
      </c>
      <c r="AB123" s="31">
        <v>0</v>
      </c>
      <c r="AC123" s="31">
        <v>9.1584782608695665</v>
      </c>
      <c r="AD123" s="31">
        <v>0.12771739130434784</v>
      </c>
      <c r="AE123" s="31">
        <v>0</v>
      </c>
      <c r="AF123" t="s">
        <v>187</v>
      </c>
      <c r="AG123" s="32">
        <v>4</v>
      </c>
      <c r="AH123"/>
    </row>
    <row r="124" spans="1:34" x14ac:dyDescent="0.25">
      <c r="A124" t="s">
        <v>1139</v>
      </c>
      <c r="B124" t="s">
        <v>762</v>
      </c>
      <c r="C124" t="s">
        <v>823</v>
      </c>
      <c r="D124" t="s">
        <v>1080</v>
      </c>
      <c r="E124" s="31">
        <v>1.0978260869565217</v>
      </c>
      <c r="F124" s="31">
        <v>7.2761386138613871</v>
      </c>
      <c r="G124" s="31">
        <v>6.57</v>
      </c>
      <c r="H124" s="31">
        <v>1.54861386138614</v>
      </c>
      <c r="I124" s="31">
        <v>0.84247524752475311</v>
      </c>
      <c r="J124" s="31">
        <v>7.9879347826086962</v>
      </c>
      <c r="K124" s="31">
        <v>7.2127173913043476</v>
      </c>
      <c r="L124" s="31">
        <v>1.7001086956521754</v>
      </c>
      <c r="M124" s="31">
        <v>0.92489130434782674</v>
      </c>
      <c r="N124" s="31">
        <v>0.52630434782608748</v>
      </c>
      <c r="O124" s="31">
        <v>0.24891304347826113</v>
      </c>
      <c r="P124" s="31">
        <v>0.96826086956521695</v>
      </c>
      <c r="Q124" s="31">
        <v>0.96826086956521695</v>
      </c>
      <c r="R124" s="31">
        <v>0</v>
      </c>
      <c r="S124" s="31">
        <v>5.3195652173913039</v>
      </c>
      <c r="T124" s="31">
        <v>4.8581521739130435</v>
      </c>
      <c r="U124" s="31">
        <v>0</v>
      </c>
      <c r="V124" s="31">
        <v>0.46141304347826073</v>
      </c>
      <c r="W124" s="31">
        <v>0</v>
      </c>
      <c r="X124" s="31">
        <v>0</v>
      </c>
      <c r="Y124" s="31">
        <v>0</v>
      </c>
      <c r="Z124" s="31">
        <v>0</v>
      </c>
      <c r="AA124" s="31">
        <v>0</v>
      </c>
      <c r="AB124" s="31">
        <v>0</v>
      </c>
      <c r="AC124" s="31">
        <v>0</v>
      </c>
      <c r="AD124" s="31">
        <v>0</v>
      </c>
      <c r="AE124" s="31">
        <v>0</v>
      </c>
      <c r="AF124" t="s">
        <v>351</v>
      </c>
      <c r="AG124" s="32">
        <v>4</v>
      </c>
      <c r="AH124"/>
    </row>
    <row r="125" spans="1:34" x14ac:dyDescent="0.25">
      <c r="A125" t="s">
        <v>1139</v>
      </c>
      <c r="B125" t="s">
        <v>414</v>
      </c>
      <c r="C125" t="s">
        <v>843</v>
      </c>
      <c r="D125" t="s">
        <v>1050</v>
      </c>
      <c r="E125" s="31">
        <v>74.956521739130437</v>
      </c>
      <c r="F125" s="31">
        <v>3.1194895591647334</v>
      </c>
      <c r="G125" s="31">
        <v>2.9949245939675171</v>
      </c>
      <c r="H125" s="31">
        <v>0.57007685614849191</v>
      </c>
      <c r="I125" s="31">
        <v>0.48727523201856149</v>
      </c>
      <c r="J125" s="31">
        <v>233.82608695652175</v>
      </c>
      <c r="K125" s="31">
        <v>224.4891304347826</v>
      </c>
      <c r="L125" s="31">
        <v>42.73097826086957</v>
      </c>
      <c r="M125" s="31">
        <v>36.524456521739133</v>
      </c>
      <c r="N125" s="31">
        <v>1.076086956521739</v>
      </c>
      <c r="O125" s="31">
        <v>5.1304347826086953</v>
      </c>
      <c r="P125" s="31">
        <v>61.358695652173914</v>
      </c>
      <c r="Q125" s="31">
        <v>58.228260869565219</v>
      </c>
      <c r="R125" s="31">
        <v>3.1304347826086958</v>
      </c>
      <c r="S125" s="31">
        <v>129.73641304347825</v>
      </c>
      <c r="T125" s="31">
        <v>125.9375</v>
      </c>
      <c r="U125" s="31">
        <v>3.7989130434782608</v>
      </c>
      <c r="V125" s="31">
        <v>0</v>
      </c>
      <c r="W125" s="31">
        <v>0.65217391304347827</v>
      </c>
      <c r="X125" s="31">
        <v>0.65217391304347827</v>
      </c>
      <c r="Y125" s="31">
        <v>0</v>
      </c>
      <c r="Z125" s="31">
        <v>0</v>
      </c>
      <c r="AA125" s="31">
        <v>0</v>
      </c>
      <c r="AB125" s="31">
        <v>0</v>
      </c>
      <c r="AC125" s="31">
        <v>0</v>
      </c>
      <c r="AD125" s="31">
        <v>0</v>
      </c>
      <c r="AE125" s="31">
        <v>0</v>
      </c>
      <c r="AF125" t="s">
        <v>2</v>
      </c>
      <c r="AG125" s="32">
        <v>4</v>
      </c>
      <c r="AH125"/>
    </row>
    <row r="126" spans="1:34" x14ac:dyDescent="0.25">
      <c r="A126" t="s">
        <v>1139</v>
      </c>
      <c r="B126" t="s">
        <v>472</v>
      </c>
      <c r="C126" t="s">
        <v>916</v>
      </c>
      <c r="D126" t="s">
        <v>1071</v>
      </c>
      <c r="E126" s="31">
        <v>91.108695652173907</v>
      </c>
      <c r="F126" s="31">
        <v>2.821986399427344</v>
      </c>
      <c r="G126" s="31">
        <v>2.5812920544022906</v>
      </c>
      <c r="H126" s="31">
        <v>0.35832736816988786</v>
      </c>
      <c r="I126" s="31">
        <v>0.16389286566451922</v>
      </c>
      <c r="J126" s="31">
        <v>257.10749999999996</v>
      </c>
      <c r="K126" s="31">
        <v>235.17815217391302</v>
      </c>
      <c r="L126" s="31">
        <v>32.646739130434781</v>
      </c>
      <c r="M126" s="31">
        <v>14.932065217391305</v>
      </c>
      <c r="N126" s="31">
        <v>12.410326086956522</v>
      </c>
      <c r="O126" s="31">
        <v>5.3043478260869561</v>
      </c>
      <c r="P126" s="31">
        <v>60.648695652173913</v>
      </c>
      <c r="Q126" s="31">
        <v>56.434021739130436</v>
      </c>
      <c r="R126" s="31">
        <v>4.2146739130434785</v>
      </c>
      <c r="S126" s="31">
        <v>163.81206521739128</v>
      </c>
      <c r="T126" s="31">
        <v>155.27130434782606</v>
      </c>
      <c r="U126" s="31">
        <v>8.5407608695652169</v>
      </c>
      <c r="V126" s="31">
        <v>0</v>
      </c>
      <c r="W126" s="31">
        <v>11.07195652173913</v>
      </c>
      <c r="X126" s="31">
        <v>0.12771739130434784</v>
      </c>
      <c r="Y126" s="31">
        <v>0</v>
      </c>
      <c r="Z126" s="31">
        <v>0</v>
      </c>
      <c r="AA126" s="31">
        <v>3.7633695652173915</v>
      </c>
      <c r="AB126" s="31">
        <v>0</v>
      </c>
      <c r="AC126" s="31">
        <v>7.1808695652173915</v>
      </c>
      <c r="AD126" s="31">
        <v>0</v>
      </c>
      <c r="AE126" s="31">
        <v>0</v>
      </c>
      <c r="AF126" t="s">
        <v>60</v>
      </c>
      <c r="AG126" s="32">
        <v>4</v>
      </c>
      <c r="AH126"/>
    </row>
    <row r="127" spans="1:34" x14ac:dyDescent="0.25">
      <c r="A127" t="s">
        <v>1139</v>
      </c>
      <c r="B127" t="s">
        <v>810</v>
      </c>
      <c r="C127" t="s">
        <v>843</v>
      </c>
      <c r="D127" t="s">
        <v>1050</v>
      </c>
      <c r="E127" s="31">
        <v>15.260869565217391</v>
      </c>
      <c r="F127" s="31">
        <v>4.6459615384615391</v>
      </c>
      <c r="G127" s="31">
        <v>4.0044017094017104</v>
      </c>
      <c r="H127" s="31">
        <v>0.82834757834757833</v>
      </c>
      <c r="I127" s="31">
        <v>0.5092592592592593</v>
      </c>
      <c r="J127" s="31">
        <v>70.901413043478271</v>
      </c>
      <c r="K127" s="31">
        <v>61.110652173913053</v>
      </c>
      <c r="L127" s="31">
        <v>12.641304347826086</v>
      </c>
      <c r="M127" s="31">
        <v>7.7717391304347823</v>
      </c>
      <c r="N127" s="31">
        <v>0</v>
      </c>
      <c r="O127" s="31">
        <v>4.8695652173913047</v>
      </c>
      <c r="P127" s="31">
        <v>20.367391304347827</v>
      </c>
      <c r="Q127" s="31">
        <v>15.446195652173914</v>
      </c>
      <c r="R127" s="31">
        <v>4.9211956521739131</v>
      </c>
      <c r="S127" s="31">
        <v>37.892717391304352</v>
      </c>
      <c r="T127" s="31">
        <v>37.892717391304352</v>
      </c>
      <c r="U127" s="31">
        <v>0</v>
      </c>
      <c r="V127" s="31">
        <v>0</v>
      </c>
      <c r="W127" s="31">
        <v>6.2084782608695654</v>
      </c>
      <c r="X127" s="31">
        <v>0.84782608695652173</v>
      </c>
      <c r="Y127" s="31">
        <v>0</v>
      </c>
      <c r="Z127" s="31">
        <v>0</v>
      </c>
      <c r="AA127" s="31">
        <v>1.4951086956521737</v>
      </c>
      <c r="AB127" s="31">
        <v>0</v>
      </c>
      <c r="AC127" s="31">
        <v>3.8655434782608693</v>
      </c>
      <c r="AD127" s="31">
        <v>0</v>
      </c>
      <c r="AE127" s="31">
        <v>0</v>
      </c>
      <c r="AF127" t="s">
        <v>399</v>
      </c>
      <c r="AG127" s="32">
        <v>4</v>
      </c>
      <c r="AH127"/>
    </row>
    <row r="128" spans="1:34" x14ac:dyDescent="0.25">
      <c r="A128" t="s">
        <v>1139</v>
      </c>
      <c r="B128" t="s">
        <v>494</v>
      </c>
      <c r="C128" t="s">
        <v>843</v>
      </c>
      <c r="D128" t="s">
        <v>1050</v>
      </c>
      <c r="E128" s="31">
        <v>84.423913043478265</v>
      </c>
      <c r="F128" s="31">
        <v>4.2763550920561348</v>
      </c>
      <c r="G128" s="31">
        <v>3.9621913222608471</v>
      </c>
      <c r="H128" s="31">
        <v>0.39998326252092176</v>
      </c>
      <c r="I128" s="31">
        <v>0.13037466203167244</v>
      </c>
      <c r="J128" s="31">
        <v>361.02663043478259</v>
      </c>
      <c r="K128" s="31">
        <v>334.50369565217392</v>
      </c>
      <c r="L128" s="31">
        <v>33.768152173913037</v>
      </c>
      <c r="M128" s="31">
        <v>11.006739130434781</v>
      </c>
      <c r="N128" s="31">
        <v>17.891847826086956</v>
      </c>
      <c r="O128" s="31">
        <v>4.8695652173913047</v>
      </c>
      <c r="P128" s="31">
        <v>90.890869565217372</v>
      </c>
      <c r="Q128" s="31">
        <v>87.129347826086942</v>
      </c>
      <c r="R128" s="31">
        <v>3.7615217391304361</v>
      </c>
      <c r="S128" s="31">
        <v>236.36760869565214</v>
      </c>
      <c r="T128" s="31">
        <v>221.44260869565215</v>
      </c>
      <c r="U128" s="31">
        <v>9.6629347826086942</v>
      </c>
      <c r="V128" s="31">
        <v>5.262065217391303</v>
      </c>
      <c r="W128" s="31">
        <v>40.593043478260867</v>
      </c>
      <c r="X128" s="31">
        <v>9.8067391304347833</v>
      </c>
      <c r="Y128" s="31">
        <v>0</v>
      </c>
      <c r="Z128" s="31">
        <v>0</v>
      </c>
      <c r="AA128" s="31">
        <v>11.610760869565215</v>
      </c>
      <c r="AB128" s="31">
        <v>0</v>
      </c>
      <c r="AC128" s="31">
        <v>19.175543478260867</v>
      </c>
      <c r="AD128" s="31">
        <v>0</v>
      </c>
      <c r="AE128" s="31">
        <v>0</v>
      </c>
      <c r="AF128" t="s">
        <v>82</v>
      </c>
      <c r="AG128" s="32">
        <v>4</v>
      </c>
      <c r="AH128"/>
    </row>
    <row r="129" spans="1:34" x14ac:dyDescent="0.25">
      <c r="A129" t="s">
        <v>1139</v>
      </c>
      <c r="B129" t="s">
        <v>555</v>
      </c>
      <c r="C129" t="s">
        <v>947</v>
      </c>
      <c r="D129" t="s">
        <v>1078</v>
      </c>
      <c r="E129" s="31">
        <v>88.880434782608702</v>
      </c>
      <c r="F129" s="31">
        <v>2.7901296318943385</v>
      </c>
      <c r="G129" s="31">
        <v>2.5270918429741966</v>
      </c>
      <c r="H129" s="31">
        <v>0.38740124740124743</v>
      </c>
      <c r="I129" s="31">
        <v>0.20386816680934328</v>
      </c>
      <c r="J129" s="31">
        <v>247.98793478260876</v>
      </c>
      <c r="K129" s="31">
        <v>224.6090217391305</v>
      </c>
      <c r="L129" s="31">
        <v>34.432391304347831</v>
      </c>
      <c r="M129" s="31">
        <v>18.119891304347828</v>
      </c>
      <c r="N129" s="31">
        <v>10.464673913043478</v>
      </c>
      <c r="O129" s="31">
        <v>5.8478260869565215</v>
      </c>
      <c r="P129" s="31">
        <v>72.66532608695654</v>
      </c>
      <c r="Q129" s="31">
        <v>65.598913043478277</v>
      </c>
      <c r="R129" s="31">
        <v>7.0664130434782608</v>
      </c>
      <c r="S129" s="31">
        <v>140.89021739130439</v>
      </c>
      <c r="T129" s="31">
        <v>122.29826086956527</v>
      </c>
      <c r="U129" s="31">
        <v>13.500652173913041</v>
      </c>
      <c r="V129" s="31">
        <v>5.091304347826088</v>
      </c>
      <c r="W129" s="31">
        <v>2.5742391304347825</v>
      </c>
      <c r="X129" s="31">
        <v>0</v>
      </c>
      <c r="Y129" s="31">
        <v>0</v>
      </c>
      <c r="Z129" s="31">
        <v>0</v>
      </c>
      <c r="AA129" s="31">
        <v>0.85119565217391302</v>
      </c>
      <c r="AB129" s="31">
        <v>0</v>
      </c>
      <c r="AC129" s="31">
        <v>1.7230434782608695</v>
      </c>
      <c r="AD129" s="31">
        <v>0</v>
      </c>
      <c r="AE129" s="31">
        <v>0</v>
      </c>
      <c r="AF129" t="s">
        <v>144</v>
      </c>
      <c r="AG129" s="32">
        <v>4</v>
      </c>
      <c r="AH129"/>
    </row>
    <row r="130" spans="1:34" x14ac:dyDescent="0.25">
      <c r="A130" t="s">
        <v>1139</v>
      </c>
      <c r="B130" t="s">
        <v>798</v>
      </c>
      <c r="C130" t="s">
        <v>893</v>
      </c>
      <c r="D130" t="s">
        <v>1055</v>
      </c>
      <c r="E130" s="31">
        <v>48.706521739130437</v>
      </c>
      <c r="F130" s="31">
        <v>8.1829256862307496</v>
      </c>
      <c r="G130" s="31">
        <v>7.5215130551216234</v>
      </c>
      <c r="H130" s="31">
        <v>2.3683284981031023</v>
      </c>
      <c r="I130" s="31">
        <v>1.8235282303057354</v>
      </c>
      <c r="J130" s="31">
        <v>398.56184782608688</v>
      </c>
      <c r="K130" s="31">
        <v>366.34673913043474</v>
      </c>
      <c r="L130" s="31">
        <v>115.35304347826089</v>
      </c>
      <c r="M130" s="31">
        <v>88.817717391304356</v>
      </c>
      <c r="N130" s="31">
        <v>20.796195652173914</v>
      </c>
      <c r="O130" s="31">
        <v>5.7391304347826084</v>
      </c>
      <c r="P130" s="31">
        <v>45.208043478260848</v>
      </c>
      <c r="Q130" s="31">
        <v>39.528260869565194</v>
      </c>
      <c r="R130" s="31">
        <v>5.6797826086956507</v>
      </c>
      <c r="S130" s="31">
        <v>238.00076086956517</v>
      </c>
      <c r="T130" s="31">
        <v>172.6890217391304</v>
      </c>
      <c r="U130" s="31">
        <v>0</v>
      </c>
      <c r="V130" s="31">
        <v>65.311739130434788</v>
      </c>
      <c r="W130" s="31">
        <v>0</v>
      </c>
      <c r="X130" s="31">
        <v>0</v>
      </c>
      <c r="Y130" s="31">
        <v>0</v>
      </c>
      <c r="Z130" s="31">
        <v>0</v>
      </c>
      <c r="AA130" s="31">
        <v>0</v>
      </c>
      <c r="AB130" s="31">
        <v>0</v>
      </c>
      <c r="AC130" s="31">
        <v>0</v>
      </c>
      <c r="AD130" s="31">
        <v>0</v>
      </c>
      <c r="AE130" s="31">
        <v>0</v>
      </c>
      <c r="AF130" t="s">
        <v>387</v>
      </c>
      <c r="AG130" s="32">
        <v>4</v>
      </c>
      <c r="AH130"/>
    </row>
    <row r="131" spans="1:34" x14ac:dyDescent="0.25">
      <c r="A131" t="s">
        <v>1139</v>
      </c>
      <c r="B131" t="s">
        <v>440</v>
      </c>
      <c r="C131" t="s">
        <v>842</v>
      </c>
      <c r="D131" t="s">
        <v>1049</v>
      </c>
      <c r="E131" s="31">
        <v>93.902173913043484</v>
      </c>
      <c r="F131" s="31">
        <v>2.8730755874522509</v>
      </c>
      <c r="G131" s="31">
        <v>2.6724157888644515</v>
      </c>
      <c r="H131" s="31">
        <v>0.32373538604005092</v>
      </c>
      <c r="I131" s="31">
        <v>0.12307558745225142</v>
      </c>
      <c r="J131" s="31">
        <v>269.78804347826082</v>
      </c>
      <c r="K131" s="31">
        <v>250.94565217391303</v>
      </c>
      <c r="L131" s="31">
        <v>30.399456521739129</v>
      </c>
      <c r="M131" s="31">
        <v>11.557065217391305</v>
      </c>
      <c r="N131" s="31">
        <v>13.320652173913043</v>
      </c>
      <c r="O131" s="31">
        <v>5.5217391304347823</v>
      </c>
      <c r="P131" s="31">
        <v>81.668478260869563</v>
      </c>
      <c r="Q131" s="31">
        <v>81.668478260869563</v>
      </c>
      <c r="R131" s="31">
        <v>0</v>
      </c>
      <c r="S131" s="31">
        <v>157.72010869565216</v>
      </c>
      <c r="T131" s="31">
        <v>154.58967391304347</v>
      </c>
      <c r="U131" s="31">
        <v>0</v>
      </c>
      <c r="V131" s="31">
        <v>3.1304347826086958</v>
      </c>
      <c r="W131" s="31">
        <v>11.201086956521738</v>
      </c>
      <c r="X131" s="31">
        <v>0</v>
      </c>
      <c r="Y131" s="31">
        <v>0</v>
      </c>
      <c r="Z131" s="31">
        <v>0</v>
      </c>
      <c r="AA131" s="31">
        <v>6.8206521739130439</v>
      </c>
      <c r="AB131" s="31">
        <v>0</v>
      </c>
      <c r="AC131" s="31">
        <v>4.3804347826086953</v>
      </c>
      <c r="AD131" s="31">
        <v>0</v>
      </c>
      <c r="AE131" s="31">
        <v>0</v>
      </c>
      <c r="AF131" t="s">
        <v>28</v>
      </c>
      <c r="AG131" s="32">
        <v>4</v>
      </c>
      <c r="AH131"/>
    </row>
    <row r="132" spans="1:34" x14ac:dyDescent="0.25">
      <c r="A132" t="s">
        <v>1139</v>
      </c>
      <c r="B132" t="s">
        <v>665</v>
      </c>
      <c r="C132" t="s">
        <v>823</v>
      </c>
      <c r="D132" t="s">
        <v>1080</v>
      </c>
      <c r="E132" s="31">
        <v>64.065217391304344</v>
      </c>
      <c r="F132" s="31">
        <v>3.2784034611469308</v>
      </c>
      <c r="G132" s="31">
        <v>3.0127112317611147</v>
      </c>
      <c r="H132" s="31">
        <v>0.39337292161520193</v>
      </c>
      <c r="I132" s="31">
        <v>0.21692229385816084</v>
      </c>
      <c r="J132" s="31">
        <v>210.0316304347827</v>
      </c>
      <c r="K132" s="31">
        <v>193.0100000000001</v>
      </c>
      <c r="L132" s="31">
        <v>25.201521739130435</v>
      </c>
      <c r="M132" s="31">
        <v>13.897173913043478</v>
      </c>
      <c r="N132" s="31">
        <v>5.5652173913043477</v>
      </c>
      <c r="O132" s="31">
        <v>5.7391304347826084</v>
      </c>
      <c r="P132" s="31">
        <v>64.621956521739136</v>
      </c>
      <c r="Q132" s="31">
        <v>58.904673913043482</v>
      </c>
      <c r="R132" s="31">
        <v>5.7172826086956521</v>
      </c>
      <c r="S132" s="31">
        <v>120.20815217391313</v>
      </c>
      <c r="T132" s="31">
        <v>105.15434782608705</v>
      </c>
      <c r="U132" s="31">
        <v>0</v>
      </c>
      <c r="V132" s="31">
        <v>15.053804347826086</v>
      </c>
      <c r="W132" s="31">
        <v>0</v>
      </c>
      <c r="X132" s="31">
        <v>0</v>
      </c>
      <c r="Y132" s="31">
        <v>0</v>
      </c>
      <c r="Z132" s="31">
        <v>0</v>
      </c>
      <c r="AA132" s="31">
        <v>0</v>
      </c>
      <c r="AB132" s="31">
        <v>0</v>
      </c>
      <c r="AC132" s="31">
        <v>0</v>
      </c>
      <c r="AD132" s="31">
        <v>0</v>
      </c>
      <c r="AE132" s="31">
        <v>0</v>
      </c>
      <c r="AF132" t="s">
        <v>254</v>
      </c>
      <c r="AG132" s="32">
        <v>4</v>
      </c>
      <c r="AH132"/>
    </row>
    <row r="133" spans="1:34" x14ac:dyDescent="0.25">
      <c r="A133" t="s">
        <v>1139</v>
      </c>
      <c r="B133" t="s">
        <v>711</v>
      </c>
      <c r="C133" t="s">
        <v>995</v>
      </c>
      <c r="D133" t="s">
        <v>1018</v>
      </c>
      <c r="E133" s="31">
        <v>57.989130434782609</v>
      </c>
      <c r="F133" s="31">
        <v>3.7290009372071231</v>
      </c>
      <c r="G133" s="31">
        <v>3.3925248359887537</v>
      </c>
      <c r="H133" s="31">
        <v>0.82850984067478917</v>
      </c>
      <c r="I133" s="31">
        <v>0.49203373945641987</v>
      </c>
      <c r="J133" s="31">
        <v>216.24152173913046</v>
      </c>
      <c r="K133" s="31">
        <v>196.72956521739133</v>
      </c>
      <c r="L133" s="31">
        <v>48.044565217391309</v>
      </c>
      <c r="M133" s="31">
        <v>28.532608695652176</v>
      </c>
      <c r="N133" s="31">
        <v>13.946739130434782</v>
      </c>
      <c r="O133" s="31">
        <v>5.5652173913043477</v>
      </c>
      <c r="P133" s="31">
        <v>45.858695652173914</v>
      </c>
      <c r="Q133" s="31">
        <v>45.858695652173914</v>
      </c>
      <c r="R133" s="31">
        <v>0</v>
      </c>
      <c r="S133" s="31">
        <v>122.33826086956522</v>
      </c>
      <c r="T133" s="31">
        <v>82.471413043478265</v>
      </c>
      <c r="U133" s="31">
        <v>32.209239130434781</v>
      </c>
      <c r="V133" s="31">
        <v>7.6576086956521738</v>
      </c>
      <c r="W133" s="31">
        <v>0</v>
      </c>
      <c r="X133" s="31">
        <v>0</v>
      </c>
      <c r="Y133" s="31">
        <v>0</v>
      </c>
      <c r="Z133" s="31">
        <v>0</v>
      </c>
      <c r="AA133" s="31">
        <v>0</v>
      </c>
      <c r="AB133" s="31">
        <v>0</v>
      </c>
      <c r="AC133" s="31">
        <v>0</v>
      </c>
      <c r="AD133" s="31">
        <v>0</v>
      </c>
      <c r="AE133" s="31">
        <v>0</v>
      </c>
      <c r="AF133" t="s">
        <v>300</v>
      </c>
      <c r="AG133" s="32">
        <v>4</v>
      </c>
      <c r="AH133"/>
    </row>
    <row r="134" spans="1:34" x14ac:dyDescent="0.25">
      <c r="A134" t="s">
        <v>1139</v>
      </c>
      <c r="B134" t="s">
        <v>524</v>
      </c>
      <c r="C134" t="s">
        <v>938</v>
      </c>
      <c r="D134" t="s">
        <v>1073</v>
      </c>
      <c r="E134" s="31">
        <v>99.315217391304344</v>
      </c>
      <c r="F134" s="31">
        <v>3.5166892853234106</v>
      </c>
      <c r="G134" s="31">
        <v>3.0299047827514509</v>
      </c>
      <c r="H134" s="31">
        <v>0.89153989274378898</v>
      </c>
      <c r="I134" s="31">
        <v>0.46609937616285435</v>
      </c>
      <c r="J134" s="31">
        <v>349.26076086956522</v>
      </c>
      <c r="K134" s="31">
        <v>300.91565217391309</v>
      </c>
      <c r="L134" s="31">
        <v>88.543478260869563</v>
      </c>
      <c r="M134" s="31">
        <v>46.290760869565219</v>
      </c>
      <c r="N134" s="31">
        <v>36.6875</v>
      </c>
      <c r="O134" s="31">
        <v>5.5652173913043477</v>
      </c>
      <c r="P134" s="31">
        <v>52.24967391304348</v>
      </c>
      <c r="Q134" s="31">
        <v>46.157282608695652</v>
      </c>
      <c r="R134" s="31">
        <v>6.0923913043478262</v>
      </c>
      <c r="S134" s="31">
        <v>208.46760869565222</v>
      </c>
      <c r="T134" s="31">
        <v>190.19858695652178</v>
      </c>
      <c r="U134" s="31">
        <v>0</v>
      </c>
      <c r="V134" s="31">
        <v>18.269021739130434</v>
      </c>
      <c r="W134" s="31">
        <v>6.4245652173913035</v>
      </c>
      <c r="X134" s="31">
        <v>0</v>
      </c>
      <c r="Y134" s="31">
        <v>0</v>
      </c>
      <c r="Z134" s="31">
        <v>0</v>
      </c>
      <c r="AA134" s="31">
        <v>0.45695652173913043</v>
      </c>
      <c r="AB134" s="31">
        <v>0</v>
      </c>
      <c r="AC134" s="31">
        <v>5.9676086956521734</v>
      </c>
      <c r="AD134" s="31">
        <v>0</v>
      </c>
      <c r="AE134" s="31">
        <v>0</v>
      </c>
      <c r="AF134" t="s">
        <v>112</v>
      </c>
      <c r="AG134" s="32">
        <v>4</v>
      </c>
      <c r="AH134"/>
    </row>
    <row r="135" spans="1:34" x14ac:dyDescent="0.25">
      <c r="A135" t="s">
        <v>1139</v>
      </c>
      <c r="B135" t="s">
        <v>450</v>
      </c>
      <c r="C135" t="s">
        <v>837</v>
      </c>
      <c r="D135" t="s">
        <v>1066</v>
      </c>
      <c r="E135" s="31">
        <v>21.456521739130434</v>
      </c>
      <c r="F135" s="31">
        <v>5.8504761904761908</v>
      </c>
      <c r="G135" s="31">
        <v>5.335785207700102</v>
      </c>
      <c r="H135" s="31">
        <v>1.5145896656534956</v>
      </c>
      <c r="I135" s="31">
        <v>0.99989868287740624</v>
      </c>
      <c r="J135" s="31">
        <v>125.5308695652174</v>
      </c>
      <c r="K135" s="31">
        <v>114.48739130434784</v>
      </c>
      <c r="L135" s="31">
        <v>32.497826086956522</v>
      </c>
      <c r="M135" s="31">
        <v>21.454347826086956</v>
      </c>
      <c r="N135" s="31">
        <v>5.3043478260869561</v>
      </c>
      <c r="O135" s="31">
        <v>5.7391304347826084</v>
      </c>
      <c r="P135" s="31">
        <v>24.139130434782604</v>
      </c>
      <c r="Q135" s="31">
        <v>24.139130434782604</v>
      </c>
      <c r="R135" s="31">
        <v>0</v>
      </c>
      <c r="S135" s="31">
        <v>68.893913043478278</v>
      </c>
      <c r="T135" s="31">
        <v>68.893913043478278</v>
      </c>
      <c r="U135" s="31">
        <v>0</v>
      </c>
      <c r="V135" s="31">
        <v>0</v>
      </c>
      <c r="W135" s="31">
        <v>5.7391304347826084</v>
      </c>
      <c r="X135" s="31">
        <v>0</v>
      </c>
      <c r="Y135" s="31">
        <v>0</v>
      </c>
      <c r="Z135" s="31">
        <v>5.7391304347826084</v>
      </c>
      <c r="AA135" s="31">
        <v>0</v>
      </c>
      <c r="AB135" s="31">
        <v>0</v>
      </c>
      <c r="AC135" s="31">
        <v>0</v>
      </c>
      <c r="AD135" s="31">
        <v>0</v>
      </c>
      <c r="AE135" s="31">
        <v>0</v>
      </c>
      <c r="AF135" t="s">
        <v>38</v>
      </c>
      <c r="AG135" s="32">
        <v>4</v>
      </c>
      <c r="AH135"/>
    </row>
    <row r="136" spans="1:34" x14ac:dyDescent="0.25">
      <c r="A136" t="s">
        <v>1139</v>
      </c>
      <c r="B136" t="s">
        <v>621</v>
      </c>
      <c r="C136" t="s">
        <v>832</v>
      </c>
      <c r="D136" t="s">
        <v>1017</v>
      </c>
      <c r="E136" s="31">
        <v>77.782608695652172</v>
      </c>
      <c r="F136" s="31">
        <v>2.870912520961431</v>
      </c>
      <c r="G136" s="31">
        <v>2.7299119619899388</v>
      </c>
      <c r="H136" s="31">
        <v>0.52648127445500281</v>
      </c>
      <c r="I136" s="31">
        <v>0.38548071548351037</v>
      </c>
      <c r="J136" s="31">
        <v>223.30706521739131</v>
      </c>
      <c r="K136" s="31">
        <v>212.3396739130435</v>
      </c>
      <c r="L136" s="31">
        <v>40.951086956521742</v>
      </c>
      <c r="M136" s="31">
        <v>29.983695652173914</v>
      </c>
      <c r="N136" s="31">
        <v>5.5760869565217392</v>
      </c>
      <c r="O136" s="31">
        <v>5.3913043478260869</v>
      </c>
      <c r="P136" s="31">
        <v>50.407608695652172</v>
      </c>
      <c r="Q136" s="31">
        <v>50.407608695652172</v>
      </c>
      <c r="R136" s="31">
        <v>0</v>
      </c>
      <c r="S136" s="31">
        <v>131.9483695652174</v>
      </c>
      <c r="T136" s="31">
        <v>107.69836956521739</v>
      </c>
      <c r="U136" s="31">
        <v>15.600543478260869</v>
      </c>
      <c r="V136" s="31">
        <v>8.6494565217391308</v>
      </c>
      <c r="W136" s="31">
        <v>9.1195652173913047</v>
      </c>
      <c r="X136" s="31">
        <v>0</v>
      </c>
      <c r="Y136" s="31">
        <v>0</v>
      </c>
      <c r="Z136" s="31">
        <v>0</v>
      </c>
      <c r="AA136" s="31">
        <v>5.7255434782608692</v>
      </c>
      <c r="AB136" s="31">
        <v>0</v>
      </c>
      <c r="AC136" s="31">
        <v>3.3940217391304346</v>
      </c>
      <c r="AD136" s="31">
        <v>0</v>
      </c>
      <c r="AE136" s="31">
        <v>0</v>
      </c>
      <c r="AF136" t="s">
        <v>210</v>
      </c>
      <c r="AG136" s="32">
        <v>4</v>
      </c>
      <c r="AH136"/>
    </row>
    <row r="137" spans="1:34" x14ac:dyDescent="0.25">
      <c r="A137" t="s">
        <v>1139</v>
      </c>
      <c r="B137" t="s">
        <v>427</v>
      </c>
      <c r="C137" t="s">
        <v>896</v>
      </c>
      <c r="D137" t="s">
        <v>1057</v>
      </c>
      <c r="E137" s="31">
        <v>128.84782608695653</v>
      </c>
      <c r="F137" s="31">
        <v>3.6112282773747255</v>
      </c>
      <c r="G137" s="31">
        <v>3.4583701704066137</v>
      </c>
      <c r="H137" s="31">
        <v>0.42034250042179855</v>
      </c>
      <c r="I137" s="31">
        <v>0.26748439345368646</v>
      </c>
      <c r="J137" s="31">
        <v>465.29891304347825</v>
      </c>
      <c r="K137" s="31">
        <v>445.60347826086957</v>
      </c>
      <c r="L137" s="31">
        <v>54.16021739130435</v>
      </c>
      <c r="M137" s="31">
        <v>34.46478260869565</v>
      </c>
      <c r="N137" s="31">
        <v>15.869347826086956</v>
      </c>
      <c r="O137" s="31">
        <v>3.8260869565217392</v>
      </c>
      <c r="P137" s="31">
        <v>141.23978260869563</v>
      </c>
      <c r="Q137" s="31">
        <v>141.23978260869563</v>
      </c>
      <c r="R137" s="31">
        <v>0</v>
      </c>
      <c r="S137" s="31">
        <v>269.89891304347827</v>
      </c>
      <c r="T137" s="31">
        <v>252.21271739130435</v>
      </c>
      <c r="U137" s="31">
        <v>14.104021739130431</v>
      </c>
      <c r="V137" s="31">
        <v>3.5821739130434791</v>
      </c>
      <c r="W137" s="31">
        <v>4.5344565217391297</v>
      </c>
      <c r="X137" s="31">
        <v>0</v>
      </c>
      <c r="Y137" s="31">
        <v>0</v>
      </c>
      <c r="Z137" s="31">
        <v>0</v>
      </c>
      <c r="AA137" s="31">
        <v>0</v>
      </c>
      <c r="AB137" s="31">
        <v>0</v>
      </c>
      <c r="AC137" s="31">
        <v>4.5344565217391297</v>
      </c>
      <c r="AD137" s="31">
        <v>0</v>
      </c>
      <c r="AE137" s="31">
        <v>0</v>
      </c>
      <c r="AF137" t="s">
        <v>15</v>
      </c>
      <c r="AG137" s="32">
        <v>4</v>
      </c>
      <c r="AH137"/>
    </row>
    <row r="138" spans="1:34" x14ac:dyDescent="0.25">
      <c r="A138" t="s">
        <v>1139</v>
      </c>
      <c r="B138" t="s">
        <v>537</v>
      </c>
      <c r="C138" t="s">
        <v>867</v>
      </c>
      <c r="D138" t="s">
        <v>1088</v>
      </c>
      <c r="E138" s="31">
        <v>65.913043478260875</v>
      </c>
      <c r="F138" s="31">
        <v>3.3394129287598937</v>
      </c>
      <c r="G138" s="31">
        <v>3.1787763852242734</v>
      </c>
      <c r="H138" s="31">
        <v>0.53474604221635857</v>
      </c>
      <c r="I138" s="31">
        <v>0.37410949868073851</v>
      </c>
      <c r="J138" s="31">
        <v>220.11086956521737</v>
      </c>
      <c r="K138" s="31">
        <v>209.52282608695648</v>
      </c>
      <c r="L138" s="31">
        <v>35.246739130434769</v>
      </c>
      <c r="M138" s="31">
        <v>24.658695652173897</v>
      </c>
      <c r="N138" s="31">
        <v>4.6217391304347828</v>
      </c>
      <c r="O138" s="31">
        <v>5.9663043478260906</v>
      </c>
      <c r="P138" s="31">
        <v>42.007608695652181</v>
      </c>
      <c r="Q138" s="31">
        <v>42.007608695652181</v>
      </c>
      <c r="R138" s="31">
        <v>0</v>
      </c>
      <c r="S138" s="31">
        <v>142.85652173913041</v>
      </c>
      <c r="T138" s="31">
        <v>138.09891304347823</v>
      </c>
      <c r="U138" s="31">
        <v>0</v>
      </c>
      <c r="V138" s="31">
        <v>4.7576086956521753</v>
      </c>
      <c r="W138" s="31">
        <v>8.5358695652173928</v>
      </c>
      <c r="X138" s="31">
        <v>0</v>
      </c>
      <c r="Y138" s="31">
        <v>0</v>
      </c>
      <c r="Z138" s="31">
        <v>0</v>
      </c>
      <c r="AA138" s="31">
        <v>5.1054347826086968</v>
      </c>
      <c r="AB138" s="31">
        <v>0</v>
      </c>
      <c r="AC138" s="31">
        <v>3.4304347826086952</v>
      </c>
      <c r="AD138" s="31">
        <v>0</v>
      </c>
      <c r="AE138" s="31">
        <v>0</v>
      </c>
      <c r="AF138" t="s">
        <v>126</v>
      </c>
      <c r="AG138" s="32">
        <v>4</v>
      </c>
      <c r="AH138"/>
    </row>
    <row r="139" spans="1:34" x14ac:dyDescent="0.25">
      <c r="A139" t="s">
        <v>1139</v>
      </c>
      <c r="B139" t="s">
        <v>507</v>
      </c>
      <c r="C139" t="s">
        <v>931</v>
      </c>
      <c r="D139" t="s">
        <v>1082</v>
      </c>
      <c r="E139" s="31">
        <v>69.989130434782609</v>
      </c>
      <c r="F139" s="31">
        <v>3.3692887094269293</v>
      </c>
      <c r="G139" s="31">
        <v>3.111290573070352</v>
      </c>
      <c r="H139" s="31">
        <v>0.38690013977325671</v>
      </c>
      <c r="I139" s="31">
        <v>0.21777449914583011</v>
      </c>
      <c r="J139" s="31">
        <v>235.8135869565217</v>
      </c>
      <c r="K139" s="31">
        <v>217.75652173913039</v>
      </c>
      <c r="L139" s="31">
        <v>27.078804347826086</v>
      </c>
      <c r="M139" s="31">
        <v>15.241847826086957</v>
      </c>
      <c r="N139" s="31">
        <v>6.0978260869565215</v>
      </c>
      <c r="O139" s="31">
        <v>5.7391304347826084</v>
      </c>
      <c r="P139" s="31">
        <v>86.094456521739119</v>
      </c>
      <c r="Q139" s="31">
        <v>79.874347826086947</v>
      </c>
      <c r="R139" s="31">
        <v>6.2201086956521738</v>
      </c>
      <c r="S139" s="31">
        <v>122.64032608695649</v>
      </c>
      <c r="T139" s="31">
        <v>103.06423913043476</v>
      </c>
      <c r="U139" s="31">
        <v>19.576086956521738</v>
      </c>
      <c r="V139" s="31">
        <v>0</v>
      </c>
      <c r="W139" s="31">
        <v>10.57445652173913</v>
      </c>
      <c r="X139" s="31">
        <v>0</v>
      </c>
      <c r="Y139" s="31">
        <v>0</v>
      </c>
      <c r="Z139" s="31">
        <v>0</v>
      </c>
      <c r="AA139" s="31">
        <v>4.118913043478261</v>
      </c>
      <c r="AB139" s="31">
        <v>0</v>
      </c>
      <c r="AC139" s="31">
        <v>6.4555434782608696</v>
      </c>
      <c r="AD139" s="31">
        <v>0</v>
      </c>
      <c r="AE139" s="31">
        <v>0</v>
      </c>
      <c r="AF139" t="s">
        <v>95</v>
      </c>
      <c r="AG139" s="32">
        <v>4</v>
      </c>
      <c r="AH139"/>
    </row>
    <row r="140" spans="1:34" x14ac:dyDescent="0.25">
      <c r="A140" t="s">
        <v>1139</v>
      </c>
      <c r="B140" t="s">
        <v>719</v>
      </c>
      <c r="C140" t="s">
        <v>893</v>
      </c>
      <c r="D140" t="s">
        <v>1055</v>
      </c>
      <c r="E140" s="31">
        <v>87.956521739130437</v>
      </c>
      <c r="F140" s="31">
        <v>2.9192634700939197</v>
      </c>
      <c r="G140" s="31">
        <v>2.6216819080573406</v>
      </c>
      <c r="H140" s="31">
        <v>0.52012605042016813</v>
      </c>
      <c r="I140" s="31">
        <v>0.27161146811665848</v>
      </c>
      <c r="J140" s="31">
        <v>256.76826086956521</v>
      </c>
      <c r="K140" s="31">
        <v>230.59402173913043</v>
      </c>
      <c r="L140" s="31">
        <v>45.748478260869575</v>
      </c>
      <c r="M140" s="31">
        <v>23.890000000000008</v>
      </c>
      <c r="N140" s="31">
        <v>16.119347826086958</v>
      </c>
      <c r="O140" s="31">
        <v>5.7391304347826084</v>
      </c>
      <c r="P140" s="31">
        <v>48.395760869565216</v>
      </c>
      <c r="Q140" s="31">
        <v>44.08</v>
      </c>
      <c r="R140" s="31">
        <v>4.3157608695652172</v>
      </c>
      <c r="S140" s="31">
        <v>162.62402173913043</v>
      </c>
      <c r="T140" s="31">
        <v>119.51402173913043</v>
      </c>
      <c r="U140" s="31">
        <v>29.49695652173914</v>
      </c>
      <c r="V140" s="31">
        <v>13.61304347826087</v>
      </c>
      <c r="W140" s="31">
        <v>7.4506521739130438</v>
      </c>
      <c r="X140" s="31">
        <v>0</v>
      </c>
      <c r="Y140" s="31">
        <v>0</v>
      </c>
      <c r="Z140" s="31">
        <v>0</v>
      </c>
      <c r="AA140" s="31">
        <v>7.4506521739130438</v>
      </c>
      <c r="AB140" s="31">
        <v>0</v>
      </c>
      <c r="AC140" s="31">
        <v>0</v>
      </c>
      <c r="AD140" s="31">
        <v>0</v>
      </c>
      <c r="AE140" s="31">
        <v>0</v>
      </c>
      <c r="AF140" t="s">
        <v>308</v>
      </c>
      <c r="AG140" s="32">
        <v>4</v>
      </c>
      <c r="AH140"/>
    </row>
    <row r="141" spans="1:34" x14ac:dyDescent="0.25">
      <c r="A141" t="s">
        <v>1139</v>
      </c>
      <c r="B141" t="s">
        <v>703</v>
      </c>
      <c r="C141" t="s">
        <v>991</v>
      </c>
      <c r="D141" t="s">
        <v>1064</v>
      </c>
      <c r="E141" s="31">
        <v>28.391304347826086</v>
      </c>
      <c r="F141" s="31">
        <v>4.3855283307810105</v>
      </c>
      <c r="G141" s="31">
        <v>3.9781776416539052</v>
      </c>
      <c r="H141" s="31">
        <v>0.77641653905053598</v>
      </c>
      <c r="I141" s="31">
        <v>0.36906584992343033</v>
      </c>
      <c r="J141" s="31">
        <v>124.51086956521738</v>
      </c>
      <c r="K141" s="31">
        <v>112.94565217391305</v>
      </c>
      <c r="L141" s="31">
        <v>22.043478260869563</v>
      </c>
      <c r="M141" s="31">
        <v>10.478260869565217</v>
      </c>
      <c r="N141" s="31">
        <v>5.7391304347826084</v>
      </c>
      <c r="O141" s="31">
        <v>5.8260869565217392</v>
      </c>
      <c r="P141" s="31">
        <v>44.067934782608695</v>
      </c>
      <c r="Q141" s="31">
        <v>44.067934782608695</v>
      </c>
      <c r="R141" s="31">
        <v>0</v>
      </c>
      <c r="S141" s="31">
        <v>58.399456521739133</v>
      </c>
      <c r="T141" s="31">
        <v>58.399456521739133</v>
      </c>
      <c r="U141" s="31">
        <v>0</v>
      </c>
      <c r="V141" s="31">
        <v>0</v>
      </c>
      <c r="W141" s="31">
        <v>0</v>
      </c>
      <c r="X141" s="31">
        <v>0</v>
      </c>
      <c r="Y141" s="31">
        <v>0</v>
      </c>
      <c r="Z141" s="31">
        <v>0</v>
      </c>
      <c r="AA141" s="31">
        <v>0</v>
      </c>
      <c r="AB141" s="31">
        <v>0</v>
      </c>
      <c r="AC141" s="31">
        <v>0</v>
      </c>
      <c r="AD141" s="31">
        <v>0</v>
      </c>
      <c r="AE141" s="31">
        <v>0</v>
      </c>
      <c r="AF141" t="s">
        <v>292</v>
      </c>
      <c r="AG141" s="32">
        <v>4</v>
      </c>
      <c r="AH141"/>
    </row>
    <row r="142" spans="1:34" x14ac:dyDescent="0.25">
      <c r="A142" t="s">
        <v>1139</v>
      </c>
      <c r="B142" t="s">
        <v>618</v>
      </c>
      <c r="C142" t="s">
        <v>859</v>
      </c>
      <c r="D142" t="s">
        <v>1064</v>
      </c>
      <c r="E142" s="31">
        <v>76.271739130434781</v>
      </c>
      <c r="F142" s="31">
        <v>4.15811600399031</v>
      </c>
      <c r="G142" s="31">
        <v>3.9426393045461023</v>
      </c>
      <c r="H142" s="31">
        <v>0.35503063987459033</v>
      </c>
      <c r="I142" s="31">
        <v>0.13955394043038336</v>
      </c>
      <c r="J142" s="31">
        <v>317.14673913043481</v>
      </c>
      <c r="K142" s="31">
        <v>300.71195652173913</v>
      </c>
      <c r="L142" s="31">
        <v>27.07880434782609</v>
      </c>
      <c r="M142" s="31">
        <v>10.644021739130435</v>
      </c>
      <c r="N142" s="31">
        <v>12.260869565217391</v>
      </c>
      <c r="O142" s="31">
        <v>4.1739130434782608</v>
      </c>
      <c r="P142" s="31">
        <v>82.638586956521735</v>
      </c>
      <c r="Q142" s="31">
        <v>82.638586956521735</v>
      </c>
      <c r="R142" s="31">
        <v>0</v>
      </c>
      <c r="S142" s="31">
        <v>207.42934782608697</v>
      </c>
      <c r="T142" s="31">
        <v>207.42934782608697</v>
      </c>
      <c r="U142" s="31">
        <v>0</v>
      </c>
      <c r="V142" s="31">
        <v>0</v>
      </c>
      <c r="W142" s="31">
        <v>0</v>
      </c>
      <c r="X142" s="31">
        <v>0</v>
      </c>
      <c r="Y142" s="31">
        <v>0</v>
      </c>
      <c r="Z142" s="31">
        <v>0</v>
      </c>
      <c r="AA142" s="31">
        <v>0</v>
      </c>
      <c r="AB142" s="31">
        <v>0</v>
      </c>
      <c r="AC142" s="31">
        <v>0</v>
      </c>
      <c r="AD142" s="31">
        <v>0</v>
      </c>
      <c r="AE142" s="31">
        <v>0</v>
      </c>
      <c r="AF142" t="s">
        <v>207</v>
      </c>
      <c r="AG142" s="32">
        <v>4</v>
      </c>
      <c r="AH142"/>
    </row>
    <row r="143" spans="1:34" x14ac:dyDescent="0.25">
      <c r="A143" t="s">
        <v>1139</v>
      </c>
      <c r="B143" t="s">
        <v>518</v>
      </c>
      <c r="C143" t="s">
        <v>835</v>
      </c>
      <c r="D143" t="s">
        <v>1072</v>
      </c>
      <c r="E143" s="31">
        <v>114.67391304347827</v>
      </c>
      <c r="F143" s="31">
        <v>3.597914691943128</v>
      </c>
      <c r="G143" s="31">
        <v>3.408341232227488</v>
      </c>
      <c r="H143" s="31">
        <v>0.46315165876777253</v>
      </c>
      <c r="I143" s="31">
        <v>0.27357819905213271</v>
      </c>
      <c r="J143" s="31">
        <v>412.58695652173913</v>
      </c>
      <c r="K143" s="31">
        <v>390.8478260869565</v>
      </c>
      <c r="L143" s="31">
        <v>53.111413043478265</v>
      </c>
      <c r="M143" s="31">
        <v>31.372282608695652</v>
      </c>
      <c r="N143" s="31">
        <v>16.173913043478262</v>
      </c>
      <c r="O143" s="31">
        <v>5.5652173913043477</v>
      </c>
      <c r="P143" s="31">
        <v>112.29619565217391</v>
      </c>
      <c r="Q143" s="31">
        <v>112.29619565217391</v>
      </c>
      <c r="R143" s="31">
        <v>0</v>
      </c>
      <c r="S143" s="31">
        <v>247.17934782608697</v>
      </c>
      <c r="T143" s="31">
        <v>247.17934782608697</v>
      </c>
      <c r="U143" s="31">
        <v>0</v>
      </c>
      <c r="V143" s="31">
        <v>0</v>
      </c>
      <c r="W143" s="31">
        <v>30.459239130434781</v>
      </c>
      <c r="X143" s="31">
        <v>0</v>
      </c>
      <c r="Y143" s="31">
        <v>0</v>
      </c>
      <c r="Z143" s="31">
        <v>0</v>
      </c>
      <c r="AA143" s="31">
        <v>7.2146739130434785</v>
      </c>
      <c r="AB143" s="31">
        <v>0</v>
      </c>
      <c r="AC143" s="31">
        <v>23.244565217391305</v>
      </c>
      <c r="AD143" s="31">
        <v>0</v>
      </c>
      <c r="AE143" s="31">
        <v>0</v>
      </c>
      <c r="AF143" t="s">
        <v>106</v>
      </c>
      <c r="AG143" s="32">
        <v>4</v>
      </c>
      <c r="AH143"/>
    </row>
    <row r="144" spans="1:34" x14ac:dyDescent="0.25">
      <c r="A144" t="s">
        <v>1139</v>
      </c>
      <c r="B144" t="s">
        <v>693</v>
      </c>
      <c r="C144" t="s">
        <v>409</v>
      </c>
      <c r="D144" t="s">
        <v>1055</v>
      </c>
      <c r="E144" s="31">
        <v>63.5</v>
      </c>
      <c r="F144" s="31">
        <v>4.0044214310167749</v>
      </c>
      <c r="G144" s="31">
        <v>3.4477627524820269</v>
      </c>
      <c r="H144" s="31">
        <v>1.0811365970558027</v>
      </c>
      <c r="I144" s="31">
        <v>0.52447791852105441</v>
      </c>
      <c r="J144" s="31">
        <v>254.2807608695652</v>
      </c>
      <c r="K144" s="31">
        <v>218.9329347826087</v>
      </c>
      <c r="L144" s="31">
        <v>68.65217391304347</v>
      </c>
      <c r="M144" s="31">
        <v>33.304347826086953</v>
      </c>
      <c r="N144" s="31">
        <v>30.30434782608695</v>
      </c>
      <c r="O144" s="31">
        <v>5.0434782608695654</v>
      </c>
      <c r="P144" s="31">
        <v>51.861413043478258</v>
      </c>
      <c r="Q144" s="31">
        <v>51.861413043478258</v>
      </c>
      <c r="R144" s="31">
        <v>0</v>
      </c>
      <c r="S144" s="31">
        <v>133.76717391304348</v>
      </c>
      <c r="T144" s="31">
        <v>90.674021739130438</v>
      </c>
      <c r="U144" s="31">
        <v>43.093152173913047</v>
      </c>
      <c r="V144" s="31">
        <v>0</v>
      </c>
      <c r="W144" s="31">
        <v>0</v>
      </c>
      <c r="X144" s="31">
        <v>0</v>
      </c>
      <c r="Y144" s="31">
        <v>0</v>
      </c>
      <c r="Z144" s="31">
        <v>0</v>
      </c>
      <c r="AA144" s="31">
        <v>0</v>
      </c>
      <c r="AB144" s="31">
        <v>0</v>
      </c>
      <c r="AC144" s="31">
        <v>0</v>
      </c>
      <c r="AD144" s="31">
        <v>0</v>
      </c>
      <c r="AE144" s="31">
        <v>0</v>
      </c>
      <c r="AF144" t="s">
        <v>282</v>
      </c>
      <c r="AG144" s="32">
        <v>4</v>
      </c>
      <c r="AH144"/>
    </row>
    <row r="145" spans="1:34" x14ac:dyDescent="0.25">
      <c r="A145" t="s">
        <v>1139</v>
      </c>
      <c r="B145" t="s">
        <v>715</v>
      </c>
      <c r="C145" t="s">
        <v>910</v>
      </c>
      <c r="D145" t="s">
        <v>1069</v>
      </c>
      <c r="E145" s="31">
        <v>53.913043478260867</v>
      </c>
      <c r="F145" s="31">
        <v>2.7364455645161283</v>
      </c>
      <c r="G145" s="31">
        <v>2.3743487903225802</v>
      </c>
      <c r="H145" s="31">
        <v>0.48251008064516138</v>
      </c>
      <c r="I145" s="31">
        <v>0.12787298387096777</v>
      </c>
      <c r="J145" s="31">
        <v>147.53010869565213</v>
      </c>
      <c r="K145" s="31">
        <v>128.00836956521735</v>
      </c>
      <c r="L145" s="31">
        <v>26.013586956521742</v>
      </c>
      <c r="M145" s="31">
        <v>6.8940217391304364</v>
      </c>
      <c r="N145" s="31">
        <v>12.336956521739131</v>
      </c>
      <c r="O145" s="31">
        <v>6.7826086956521738</v>
      </c>
      <c r="P145" s="31">
        <v>34.815869565217383</v>
      </c>
      <c r="Q145" s="31">
        <v>34.413695652173907</v>
      </c>
      <c r="R145" s="31">
        <v>0.40217391304347827</v>
      </c>
      <c r="S145" s="31">
        <v>86.700652173913028</v>
      </c>
      <c r="T145" s="31">
        <v>76.080108695652157</v>
      </c>
      <c r="U145" s="31">
        <v>10.620543478260867</v>
      </c>
      <c r="V145" s="31">
        <v>0</v>
      </c>
      <c r="W145" s="31">
        <v>7.5913043478260862</v>
      </c>
      <c r="X145" s="31">
        <v>0.72826086956521741</v>
      </c>
      <c r="Y145" s="31">
        <v>0</v>
      </c>
      <c r="Z145" s="31">
        <v>0</v>
      </c>
      <c r="AA145" s="31">
        <v>0.86956521739130432</v>
      </c>
      <c r="AB145" s="31">
        <v>0</v>
      </c>
      <c r="AC145" s="31">
        <v>5.9934782608695647</v>
      </c>
      <c r="AD145" s="31">
        <v>0</v>
      </c>
      <c r="AE145" s="31">
        <v>0</v>
      </c>
      <c r="AF145" t="s">
        <v>304</v>
      </c>
      <c r="AG145" s="32">
        <v>4</v>
      </c>
      <c r="AH145"/>
    </row>
    <row r="146" spans="1:34" x14ac:dyDescent="0.25">
      <c r="A146" t="s">
        <v>1139</v>
      </c>
      <c r="B146" t="s">
        <v>633</v>
      </c>
      <c r="C146" t="s">
        <v>865</v>
      </c>
      <c r="D146" t="s">
        <v>1016</v>
      </c>
      <c r="E146" s="31">
        <v>129.46739130434781</v>
      </c>
      <c r="F146" s="31">
        <v>3.2945772815044911</v>
      </c>
      <c r="G146" s="31">
        <v>3.0169246914616741</v>
      </c>
      <c r="H146" s="31">
        <v>0.55156997733187818</v>
      </c>
      <c r="I146" s="31">
        <v>0.31675593988749901</v>
      </c>
      <c r="J146" s="31">
        <v>426.54032608695644</v>
      </c>
      <c r="K146" s="31">
        <v>390.59336956521736</v>
      </c>
      <c r="L146" s="31">
        <v>71.41032608695653</v>
      </c>
      <c r="M146" s="31">
        <v>41.009565217391305</v>
      </c>
      <c r="N146" s="31">
        <v>25.531195652173913</v>
      </c>
      <c r="O146" s="31">
        <v>4.8695652173913047</v>
      </c>
      <c r="P146" s="31">
        <v>89.780869565217372</v>
      </c>
      <c r="Q146" s="31">
        <v>84.234673913043466</v>
      </c>
      <c r="R146" s="31">
        <v>5.5461956521739131</v>
      </c>
      <c r="S146" s="31">
        <v>265.34913043478258</v>
      </c>
      <c r="T146" s="31">
        <v>217.7893478260869</v>
      </c>
      <c r="U146" s="31">
        <v>31.345108695652176</v>
      </c>
      <c r="V146" s="31">
        <v>16.214673913043477</v>
      </c>
      <c r="W146" s="31">
        <v>74.399456521739125</v>
      </c>
      <c r="X146" s="31">
        <v>6.2744565217391308</v>
      </c>
      <c r="Y146" s="31">
        <v>0</v>
      </c>
      <c r="Z146" s="31">
        <v>0</v>
      </c>
      <c r="AA146" s="31">
        <v>5.3070652173913047</v>
      </c>
      <c r="AB146" s="31">
        <v>0</v>
      </c>
      <c r="AC146" s="31">
        <v>62.649456521739133</v>
      </c>
      <c r="AD146" s="31">
        <v>0</v>
      </c>
      <c r="AE146" s="31">
        <v>0.16847826086956522</v>
      </c>
      <c r="AF146" t="s">
        <v>222</v>
      </c>
      <c r="AG146" s="32">
        <v>4</v>
      </c>
      <c r="AH146"/>
    </row>
    <row r="147" spans="1:34" x14ac:dyDescent="0.25">
      <c r="A147" t="s">
        <v>1139</v>
      </c>
      <c r="B147" t="s">
        <v>628</v>
      </c>
      <c r="C147" t="s">
        <v>920</v>
      </c>
      <c r="D147" t="s">
        <v>1046</v>
      </c>
      <c r="E147" s="31">
        <v>81.423913043478265</v>
      </c>
      <c r="F147" s="31">
        <v>2.4314430650113463</v>
      </c>
      <c r="G147" s="31">
        <v>2.2306688025630756</v>
      </c>
      <c r="H147" s="31">
        <v>0.47379388599652911</v>
      </c>
      <c r="I147" s="31">
        <v>0.27301962354825787</v>
      </c>
      <c r="J147" s="31">
        <v>197.97760869565215</v>
      </c>
      <c r="K147" s="31">
        <v>181.62978260869565</v>
      </c>
      <c r="L147" s="31">
        <v>38.57815217391304</v>
      </c>
      <c r="M147" s="31">
        <v>22.23032608695652</v>
      </c>
      <c r="N147" s="31">
        <v>11.304347826086957</v>
      </c>
      <c r="O147" s="31">
        <v>5.0434782608695654</v>
      </c>
      <c r="P147" s="31">
        <v>44.325108695652148</v>
      </c>
      <c r="Q147" s="31">
        <v>44.325108695652148</v>
      </c>
      <c r="R147" s="31">
        <v>0</v>
      </c>
      <c r="S147" s="31">
        <v>115.07434782608696</v>
      </c>
      <c r="T147" s="31">
        <v>77.225760869565221</v>
      </c>
      <c r="U147" s="31">
        <v>26.582717391304353</v>
      </c>
      <c r="V147" s="31">
        <v>11.265869565217391</v>
      </c>
      <c r="W147" s="31">
        <v>0</v>
      </c>
      <c r="X147" s="31">
        <v>0</v>
      </c>
      <c r="Y147" s="31">
        <v>0</v>
      </c>
      <c r="Z147" s="31">
        <v>0</v>
      </c>
      <c r="AA147" s="31">
        <v>0</v>
      </c>
      <c r="AB147" s="31">
        <v>0</v>
      </c>
      <c r="AC147" s="31">
        <v>0</v>
      </c>
      <c r="AD147" s="31">
        <v>0</v>
      </c>
      <c r="AE147" s="31">
        <v>0</v>
      </c>
      <c r="AF147" t="s">
        <v>217</v>
      </c>
      <c r="AG147" s="32">
        <v>4</v>
      </c>
      <c r="AH147"/>
    </row>
    <row r="148" spans="1:34" x14ac:dyDescent="0.25">
      <c r="A148" t="s">
        <v>1139</v>
      </c>
      <c r="B148" t="s">
        <v>627</v>
      </c>
      <c r="C148" t="s">
        <v>893</v>
      </c>
      <c r="D148" t="s">
        <v>1055</v>
      </c>
      <c r="E148" s="31">
        <v>53.608695652173914</v>
      </c>
      <c r="F148" s="31">
        <v>4.4255291970802926</v>
      </c>
      <c r="G148" s="31">
        <v>4.0621431467964326</v>
      </c>
      <c r="H148" s="31">
        <v>1.0010685320356854</v>
      </c>
      <c r="I148" s="31">
        <v>0.63768248175182485</v>
      </c>
      <c r="J148" s="31">
        <v>237.24684782608699</v>
      </c>
      <c r="K148" s="31">
        <v>217.76619565217396</v>
      </c>
      <c r="L148" s="31">
        <v>53.665978260869565</v>
      </c>
      <c r="M148" s="31">
        <v>34.185326086956522</v>
      </c>
      <c r="N148" s="31">
        <v>10.089347826086957</v>
      </c>
      <c r="O148" s="31">
        <v>9.3913043478260878</v>
      </c>
      <c r="P148" s="31">
        <v>48.634673913043493</v>
      </c>
      <c r="Q148" s="31">
        <v>48.634673913043493</v>
      </c>
      <c r="R148" s="31">
        <v>0</v>
      </c>
      <c r="S148" s="31">
        <v>134.94619565217394</v>
      </c>
      <c r="T148" s="31">
        <v>122.86195652173916</v>
      </c>
      <c r="U148" s="31">
        <v>1.0869565217391304E-2</v>
      </c>
      <c r="V148" s="31">
        <v>12.073369565217391</v>
      </c>
      <c r="W148" s="31">
        <v>0</v>
      </c>
      <c r="X148" s="31">
        <v>0</v>
      </c>
      <c r="Y148" s="31">
        <v>0</v>
      </c>
      <c r="Z148" s="31">
        <v>0</v>
      </c>
      <c r="AA148" s="31">
        <v>0</v>
      </c>
      <c r="AB148" s="31">
        <v>0</v>
      </c>
      <c r="AC148" s="31">
        <v>0</v>
      </c>
      <c r="AD148" s="31">
        <v>0</v>
      </c>
      <c r="AE148" s="31">
        <v>0</v>
      </c>
      <c r="AF148" t="s">
        <v>216</v>
      </c>
      <c r="AG148" s="32">
        <v>4</v>
      </c>
      <c r="AH148"/>
    </row>
    <row r="149" spans="1:34" x14ac:dyDescent="0.25">
      <c r="A149" t="s">
        <v>1139</v>
      </c>
      <c r="B149" t="s">
        <v>717</v>
      </c>
      <c r="C149" t="s">
        <v>985</v>
      </c>
      <c r="D149" t="s">
        <v>1054</v>
      </c>
      <c r="E149" s="31">
        <v>62.152173913043477</v>
      </c>
      <c r="F149" s="31">
        <v>6.1514270724029387</v>
      </c>
      <c r="G149" s="31">
        <v>5.4836673662119635</v>
      </c>
      <c r="H149" s="31">
        <v>0.53426197971318645</v>
      </c>
      <c r="I149" s="31">
        <v>0.29072053165442463</v>
      </c>
      <c r="J149" s="31">
        <v>382.32456521739135</v>
      </c>
      <c r="K149" s="31">
        <v>340.82184782608704</v>
      </c>
      <c r="L149" s="31">
        <v>33.205543478260871</v>
      </c>
      <c r="M149" s="31">
        <v>18.068913043478261</v>
      </c>
      <c r="N149" s="31">
        <v>9.3974999999999991</v>
      </c>
      <c r="O149" s="31">
        <v>5.7391304347826084</v>
      </c>
      <c r="P149" s="31">
        <v>105.81282608695651</v>
      </c>
      <c r="Q149" s="31">
        <v>79.446739130434764</v>
      </c>
      <c r="R149" s="31">
        <v>26.366086956521738</v>
      </c>
      <c r="S149" s="31">
        <v>243.30619565217398</v>
      </c>
      <c r="T149" s="31">
        <v>243.30619565217398</v>
      </c>
      <c r="U149" s="31">
        <v>0</v>
      </c>
      <c r="V149" s="31">
        <v>0</v>
      </c>
      <c r="W149" s="31">
        <v>0</v>
      </c>
      <c r="X149" s="31">
        <v>0</v>
      </c>
      <c r="Y149" s="31">
        <v>0</v>
      </c>
      <c r="Z149" s="31">
        <v>0</v>
      </c>
      <c r="AA149" s="31">
        <v>0</v>
      </c>
      <c r="AB149" s="31">
        <v>0</v>
      </c>
      <c r="AC149" s="31">
        <v>0</v>
      </c>
      <c r="AD149" s="31">
        <v>0</v>
      </c>
      <c r="AE149" s="31">
        <v>0</v>
      </c>
      <c r="AF149" t="s">
        <v>306</v>
      </c>
      <c r="AG149" s="32">
        <v>4</v>
      </c>
      <c r="AH149"/>
    </row>
    <row r="150" spans="1:34" x14ac:dyDescent="0.25">
      <c r="A150" t="s">
        <v>1139</v>
      </c>
      <c r="B150" t="s">
        <v>497</v>
      </c>
      <c r="C150" t="s">
        <v>863</v>
      </c>
      <c r="D150" t="s">
        <v>1059</v>
      </c>
      <c r="E150" s="31">
        <v>64.108695652173907</v>
      </c>
      <c r="F150" s="31">
        <v>4.2102831468294344</v>
      </c>
      <c r="G150" s="31">
        <v>3.8148524923702958</v>
      </c>
      <c r="H150" s="31">
        <v>0.60079688029840639</v>
      </c>
      <c r="I150" s="31">
        <v>0.44934723635130558</v>
      </c>
      <c r="J150" s="31">
        <v>269.91576086956525</v>
      </c>
      <c r="K150" s="31">
        <v>244.56521739130437</v>
      </c>
      <c r="L150" s="31">
        <v>38.516304347826093</v>
      </c>
      <c r="M150" s="31">
        <v>28.807065217391305</v>
      </c>
      <c r="N150" s="31">
        <v>4.2581521739130439</v>
      </c>
      <c r="O150" s="31">
        <v>5.4510869565217392</v>
      </c>
      <c r="P150" s="31">
        <v>67.429347826086953</v>
      </c>
      <c r="Q150" s="31">
        <v>51.788043478260867</v>
      </c>
      <c r="R150" s="31">
        <v>15.641304347826088</v>
      </c>
      <c r="S150" s="31">
        <v>163.97010869565219</v>
      </c>
      <c r="T150" s="31">
        <v>155.97010869565219</v>
      </c>
      <c r="U150" s="31">
        <v>0</v>
      </c>
      <c r="V150" s="31">
        <v>8</v>
      </c>
      <c r="W150" s="31">
        <v>33.665760869565219</v>
      </c>
      <c r="X150" s="31">
        <v>0</v>
      </c>
      <c r="Y150" s="31">
        <v>0.12771739130434784</v>
      </c>
      <c r="Z150" s="31">
        <v>0</v>
      </c>
      <c r="AA150" s="31">
        <v>5.1032608695652177</v>
      </c>
      <c r="AB150" s="31">
        <v>0</v>
      </c>
      <c r="AC150" s="31">
        <v>28.434782608695652</v>
      </c>
      <c r="AD150" s="31">
        <v>0</v>
      </c>
      <c r="AE150" s="31">
        <v>0</v>
      </c>
      <c r="AF150" t="s">
        <v>85</v>
      </c>
      <c r="AG150" s="32">
        <v>4</v>
      </c>
      <c r="AH150"/>
    </row>
    <row r="151" spans="1:34" x14ac:dyDescent="0.25">
      <c r="A151" t="s">
        <v>1139</v>
      </c>
      <c r="B151" t="s">
        <v>523</v>
      </c>
      <c r="C151" t="s">
        <v>886</v>
      </c>
      <c r="D151" t="s">
        <v>1061</v>
      </c>
      <c r="E151" s="31">
        <v>37.739130434782609</v>
      </c>
      <c r="F151" s="31">
        <v>4.6984216589861747</v>
      </c>
      <c r="G151" s="31">
        <v>4.5440437788018428</v>
      </c>
      <c r="H151" s="31">
        <v>0.34504608294930877</v>
      </c>
      <c r="I151" s="31">
        <v>0.19066820276497698</v>
      </c>
      <c r="J151" s="31">
        <v>177.31434782608693</v>
      </c>
      <c r="K151" s="31">
        <v>171.48826086956521</v>
      </c>
      <c r="L151" s="31">
        <v>13.021739130434783</v>
      </c>
      <c r="M151" s="31">
        <v>7.1956521739130439</v>
      </c>
      <c r="N151" s="31">
        <v>0.34782608695652173</v>
      </c>
      <c r="O151" s="31">
        <v>5.4782608695652177</v>
      </c>
      <c r="P151" s="31">
        <v>47.951956521739127</v>
      </c>
      <c r="Q151" s="31">
        <v>47.951956521739127</v>
      </c>
      <c r="R151" s="31">
        <v>0</v>
      </c>
      <c r="S151" s="31">
        <v>116.34065217391303</v>
      </c>
      <c r="T151" s="31">
        <v>116.34065217391303</v>
      </c>
      <c r="U151" s="31">
        <v>0</v>
      </c>
      <c r="V151" s="31">
        <v>0</v>
      </c>
      <c r="W151" s="31">
        <v>0</v>
      </c>
      <c r="X151" s="31">
        <v>0</v>
      </c>
      <c r="Y151" s="31">
        <v>0</v>
      </c>
      <c r="Z151" s="31">
        <v>0</v>
      </c>
      <c r="AA151" s="31">
        <v>0</v>
      </c>
      <c r="AB151" s="31">
        <v>0</v>
      </c>
      <c r="AC151" s="31">
        <v>0</v>
      </c>
      <c r="AD151" s="31">
        <v>0</v>
      </c>
      <c r="AE151" s="31">
        <v>0</v>
      </c>
      <c r="AF151" t="s">
        <v>111</v>
      </c>
      <c r="AG151" s="32">
        <v>4</v>
      </c>
      <c r="AH151"/>
    </row>
    <row r="152" spans="1:34" x14ac:dyDescent="0.25">
      <c r="A152" t="s">
        <v>1139</v>
      </c>
      <c r="B152" t="s">
        <v>658</v>
      </c>
      <c r="C152" t="s">
        <v>976</v>
      </c>
      <c r="D152" t="s">
        <v>1042</v>
      </c>
      <c r="E152" s="31">
        <v>46.086956521739133</v>
      </c>
      <c r="F152" s="31">
        <v>2.8265400943396237</v>
      </c>
      <c r="G152" s="31">
        <v>2.5446297169811327</v>
      </c>
      <c r="H152" s="31">
        <v>0.30290094339622647</v>
      </c>
      <c r="I152" s="31">
        <v>0.1731132075471698</v>
      </c>
      <c r="J152" s="31">
        <v>130.26663043478266</v>
      </c>
      <c r="K152" s="31">
        <v>117.27423913043482</v>
      </c>
      <c r="L152" s="31">
        <v>13.959782608695654</v>
      </c>
      <c r="M152" s="31">
        <v>7.9782608695652177</v>
      </c>
      <c r="N152" s="31">
        <v>0</v>
      </c>
      <c r="O152" s="31">
        <v>5.9815217391304358</v>
      </c>
      <c r="P152" s="31">
        <v>38.932282608695651</v>
      </c>
      <c r="Q152" s="31">
        <v>31.921413043478264</v>
      </c>
      <c r="R152" s="31">
        <v>7.0108695652173898</v>
      </c>
      <c r="S152" s="31">
        <v>77.37456521739135</v>
      </c>
      <c r="T152" s="31">
        <v>70.989782608695691</v>
      </c>
      <c r="U152" s="31">
        <v>0</v>
      </c>
      <c r="V152" s="31">
        <v>6.3847826086956534</v>
      </c>
      <c r="W152" s="31">
        <v>17.777500000000003</v>
      </c>
      <c r="X152" s="31">
        <v>1.3760869565217391</v>
      </c>
      <c r="Y152" s="31">
        <v>0</v>
      </c>
      <c r="Z152" s="31">
        <v>0</v>
      </c>
      <c r="AA152" s="31">
        <v>5.7420652173913052</v>
      </c>
      <c r="AB152" s="31">
        <v>0</v>
      </c>
      <c r="AC152" s="31">
        <v>10.659347826086957</v>
      </c>
      <c r="AD152" s="31">
        <v>0</v>
      </c>
      <c r="AE152" s="31">
        <v>0</v>
      </c>
      <c r="AF152" t="s">
        <v>247</v>
      </c>
      <c r="AG152" s="32">
        <v>4</v>
      </c>
      <c r="AH152"/>
    </row>
    <row r="153" spans="1:34" x14ac:dyDescent="0.25">
      <c r="A153" t="s">
        <v>1139</v>
      </c>
      <c r="B153" t="s">
        <v>519</v>
      </c>
      <c r="C153" t="s">
        <v>935</v>
      </c>
      <c r="D153" t="s">
        <v>1038</v>
      </c>
      <c r="E153" s="31">
        <v>102.76086956521739</v>
      </c>
      <c r="F153" s="31">
        <v>2.9380177702559767</v>
      </c>
      <c r="G153" s="31">
        <v>2.7291643748677812</v>
      </c>
      <c r="H153" s="31">
        <v>0.51433044214089285</v>
      </c>
      <c r="I153" s="31">
        <v>0.30547704675269738</v>
      </c>
      <c r="J153" s="31">
        <v>301.91326086956525</v>
      </c>
      <c r="K153" s="31">
        <v>280.45130434782612</v>
      </c>
      <c r="L153" s="31">
        <v>52.853043478260879</v>
      </c>
      <c r="M153" s="31">
        <v>31.39108695652175</v>
      </c>
      <c r="N153" s="31">
        <v>16.331521739130434</v>
      </c>
      <c r="O153" s="31">
        <v>5.1304347826086953</v>
      </c>
      <c r="P153" s="31">
        <v>66.774565217391284</v>
      </c>
      <c r="Q153" s="31">
        <v>66.774565217391284</v>
      </c>
      <c r="R153" s="31">
        <v>0</v>
      </c>
      <c r="S153" s="31">
        <v>182.28565217391306</v>
      </c>
      <c r="T153" s="31">
        <v>171.65989130434784</v>
      </c>
      <c r="U153" s="31">
        <v>10.625760869565218</v>
      </c>
      <c r="V153" s="31">
        <v>0</v>
      </c>
      <c r="W153" s="31">
        <v>3.5546739130434784</v>
      </c>
      <c r="X153" s="31">
        <v>0</v>
      </c>
      <c r="Y153" s="31">
        <v>3.4836956521739131</v>
      </c>
      <c r="Z153" s="31">
        <v>0</v>
      </c>
      <c r="AA153" s="31">
        <v>0</v>
      </c>
      <c r="AB153" s="31">
        <v>0</v>
      </c>
      <c r="AC153" s="31">
        <v>7.0978260869565213E-2</v>
      </c>
      <c r="AD153" s="31">
        <v>0</v>
      </c>
      <c r="AE153" s="31">
        <v>0</v>
      </c>
      <c r="AF153" t="s">
        <v>107</v>
      </c>
      <c r="AG153" s="32">
        <v>4</v>
      </c>
      <c r="AH153"/>
    </row>
    <row r="154" spans="1:34" x14ac:dyDescent="0.25">
      <c r="A154" t="s">
        <v>1139</v>
      </c>
      <c r="B154" t="s">
        <v>649</v>
      </c>
      <c r="C154" t="s">
        <v>972</v>
      </c>
      <c r="D154" t="s">
        <v>1025</v>
      </c>
      <c r="E154" s="31">
        <v>50.891304347826086</v>
      </c>
      <c r="F154" s="31">
        <v>3.5227445536095692</v>
      </c>
      <c r="G154" s="31">
        <v>3.1552883383169594</v>
      </c>
      <c r="H154" s="31">
        <v>0.82653994019649735</v>
      </c>
      <c r="I154" s="31">
        <v>0.45908372490388727</v>
      </c>
      <c r="J154" s="31">
        <v>179.27706521739134</v>
      </c>
      <c r="K154" s="31">
        <v>160.57673913043482</v>
      </c>
      <c r="L154" s="31">
        <v>42.063695652173919</v>
      </c>
      <c r="M154" s="31">
        <v>23.363369565217393</v>
      </c>
      <c r="N154" s="31">
        <v>15.078043478260868</v>
      </c>
      <c r="O154" s="31">
        <v>3.6222826086956523</v>
      </c>
      <c r="P154" s="31">
        <v>38.736086956521739</v>
      </c>
      <c r="Q154" s="31">
        <v>38.736086956521739</v>
      </c>
      <c r="R154" s="31">
        <v>0</v>
      </c>
      <c r="S154" s="31">
        <v>98.47728260869566</v>
      </c>
      <c r="T154" s="31">
        <v>87.529565217391308</v>
      </c>
      <c r="U154" s="31">
        <v>0.14130434782608695</v>
      </c>
      <c r="V154" s="31">
        <v>10.806413043478262</v>
      </c>
      <c r="W154" s="31">
        <v>14.869565217391305</v>
      </c>
      <c r="X154" s="31">
        <v>0</v>
      </c>
      <c r="Y154" s="31">
        <v>0</v>
      </c>
      <c r="Z154" s="31">
        <v>0</v>
      </c>
      <c r="AA154" s="31">
        <v>6.4293478260869561</v>
      </c>
      <c r="AB154" s="31">
        <v>0</v>
      </c>
      <c r="AC154" s="31">
        <v>8.4402173913043477</v>
      </c>
      <c r="AD154" s="31">
        <v>0</v>
      </c>
      <c r="AE154" s="31">
        <v>0</v>
      </c>
      <c r="AF154" t="s">
        <v>238</v>
      </c>
      <c r="AG154" s="32">
        <v>4</v>
      </c>
      <c r="AH154"/>
    </row>
    <row r="155" spans="1:34" x14ac:dyDescent="0.25">
      <c r="A155" t="s">
        <v>1139</v>
      </c>
      <c r="B155" t="s">
        <v>600</v>
      </c>
      <c r="C155" t="s">
        <v>960</v>
      </c>
      <c r="D155" t="s">
        <v>1102</v>
      </c>
      <c r="E155" s="31">
        <v>73.836956521739125</v>
      </c>
      <c r="F155" s="31">
        <v>3.038779626085677</v>
      </c>
      <c r="G155" s="31">
        <v>2.8052303842190494</v>
      </c>
      <c r="H155" s="31">
        <v>0.54436920359193297</v>
      </c>
      <c r="I155" s="31">
        <v>0.38420432798469017</v>
      </c>
      <c r="J155" s="31">
        <v>224.3742391304348</v>
      </c>
      <c r="K155" s="31">
        <v>207.12967391304349</v>
      </c>
      <c r="L155" s="31">
        <v>40.194565217391307</v>
      </c>
      <c r="M155" s="31">
        <v>28.368478260869566</v>
      </c>
      <c r="N155" s="31">
        <v>7.4782608695652177</v>
      </c>
      <c r="O155" s="31">
        <v>4.3478260869565215</v>
      </c>
      <c r="P155" s="31">
        <v>55.953804347826086</v>
      </c>
      <c r="Q155" s="31">
        <v>50.535326086956523</v>
      </c>
      <c r="R155" s="31">
        <v>5.4184782608695654</v>
      </c>
      <c r="S155" s="31">
        <v>128.22586956521738</v>
      </c>
      <c r="T155" s="31">
        <v>101.97315217391304</v>
      </c>
      <c r="U155" s="31">
        <v>24.491847826086957</v>
      </c>
      <c r="V155" s="31">
        <v>1.7608695652173914</v>
      </c>
      <c r="W155" s="31">
        <v>0</v>
      </c>
      <c r="X155" s="31">
        <v>0</v>
      </c>
      <c r="Y155" s="31">
        <v>0</v>
      </c>
      <c r="Z155" s="31">
        <v>0</v>
      </c>
      <c r="AA155" s="31">
        <v>0</v>
      </c>
      <c r="AB155" s="31">
        <v>0</v>
      </c>
      <c r="AC155" s="31">
        <v>0</v>
      </c>
      <c r="AD155" s="31">
        <v>0</v>
      </c>
      <c r="AE155" s="31">
        <v>0</v>
      </c>
      <c r="AF155" t="s">
        <v>189</v>
      </c>
      <c r="AG155" s="32">
        <v>4</v>
      </c>
      <c r="AH155"/>
    </row>
    <row r="156" spans="1:34" x14ac:dyDescent="0.25">
      <c r="A156" t="s">
        <v>1139</v>
      </c>
      <c r="B156" t="s">
        <v>657</v>
      </c>
      <c r="C156" t="s">
        <v>875</v>
      </c>
      <c r="D156" t="s">
        <v>1026</v>
      </c>
      <c r="E156" s="31">
        <v>94.271739130434781</v>
      </c>
      <c r="F156" s="31">
        <v>3.329066067104808</v>
      </c>
      <c r="G156" s="31">
        <v>2.9899146777355012</v>
      </c>
      <c r="H156" s="31">
        <v>0.42447019485760412</v>
      </c>
      <c r="I156" s="31">
        <v>0.2044528998039894</v>
      </c>
      <c r="J156" s="31">
        <v>313.83684782608697</v>
      </c>
      <c r="K156" s="31">
        <v>281.86445652173916</v>
      </c>
      <c r="L156" s="31">
        <v>40.015543478260874</v>
      </c>
      <c r="M156" s="31">
        <v>19.274130434782609</v>
      </c>
      <c r="N156" s="31">
        <v>15.871847826086958</v>
      </c>
      <c r="O156" s="31">
        <v>4.8695652173913047</v>
      </c>
      <c r="P156" s="31">
        <v>80.236413043478251</v>
      </c>
      <c r="Q156" s="31">
        <v>69.005434782608688</v>
      </c>
      <c r="R156" s="31">
        <v>11.230978260869565</v>
      </c>
      <c r="S156" s="31">
        <v>193.58489130434782</v>
      </c>
      <c r="T156" s="31">
        <v>177.71804347826085</v>
      </c>
      <c r="U156" s="31">
        <v>7.0326086956521738</v>
      </c>
      <c r="V156" s="31">
        <v>8.8342391304347831</v>
      </c>
      <c r="W156" s="31">
        <v>43.733695652173914</v>
      </c>
      <c r="X156" s="31">
        <v>0.35054347826086957</v>
      </c>
      <c r="Y156" s="31">
        <v>0</v>
      </c>
      <c r="Z156" s="31">
        <v>0</v>
      </c>
      <c r="AA156" s="31">
        <v>0.91304347826086951</v>
      </c>
      <c r="AB156" s="31">
        <v>0</v>
      </c>
      <c r="AC156" s="31">
        <v>41.407608695652172</v>
      </c>
      <c r="AD156" s="31">
        <v>0</v>
      </c>
      <c r="AE156" s="31">
        <v>1.0625</v>
      </c>
      <c r="AF156" t="s">
        <v>246</v>
      </c>
      <c r="AG156" s="32">
        <v>4</v>
      </c>
      <c r="AH156"/>
    </row>
    <row r="157" spans="1:34" x14ac:dyDescent="0.25">
      <c r="A157" t="s">
        <v>1139</v>
      </c>
      <c r="B157" t="s">
        <v>475</v>
      </c>
      <c r="C157" t="s">
        <v>827</v>
      </c>
      <c r="D157" t="s">
        <v>1052</v>
      </c>
      <c r="E157" s="31">
        <v>80.054347826086953</v>
      </c>
      <c r="F157" s="31">
        <v>3.1982729124236244</v>
      </c>
      <c r="G157" s="31">
        <v>3.0611717583163611</v>
      </c>
      <c r="H157" s="31">
        <v>0.3340461642905635</v>
      </c>
      <c r="I157" s="31">
        <v>0.19694501018329941</v>
      </c>
      <c r="J157" s="31">
        <v>256.03565217391298</v>
      </c>
      <c r="K157" s="31">
        <v>245.06010869565216</v>
      </c>
      <c r="L157" s="31">
        <v>26.741847826086957</v>
      </c>
      <c r="M157" s="31">
        <v>15.766304347826088</v>
      </c>
      <c r="N157" s="31">
        <v>5.5326086956521738</v>
      </c>
      <c r="O157" s="31">
        <v>5.4429347826086953</v>
      </c>
      <c r="P157" s="31">
        <v>62.555869565217392</v>
      </c>
      <c r="Q157" s="31">
        <v>62.555869565217392</v>
      </c>
      <c r="R157" s="31">
        <v>0</v>
      </c>
      <c r="S157" s="31">
        <v>166.73793478260868</v>
      </c>
      <c r="T157" s="31">
        <v>129.89456521739129</v>
      </c>
      <c r="U157" s="31">
        <v>25.467391304347824</v>
      </c>
      <c r="V157" s="31">
        <v>11.375978260869568</v>
      </c>
      <c r="W157" s="31">
        <v>78.399456521739125</v>
      </c>
      <c r="X157" s="31">
        <v>4.4157608695652177</v>
      </c>
      <c r="Y157" s="31">
        <v>0</v>
      </c>
      <c r="Z157" s="31">
        <v>0</v>
      </c>
      <c r="AA157" s="31">
        <v>16.790760869565219</v>
      </c>
      <c r="AB157" s="31">
        <v>0</v>
      </c>
      <c r="AC157" s="31">
        <v>57.192934782608695</v>
      </c>
      <c r="AD157" s="31">
        <v>0</v>
      </c>
      <c r="AE157" s="31">
        <v>0</v>
      </c>
      <c r="AF157" t="s">
        <v>63</v>
      </c>
      <c r="AG157" s="32">
        <v>4</v>
      </c>
      <c r="AH157"/>
    </row>
    <row r="158" spans="1:34" x14ac:dyDescent="0.25">
      <c r="A158" t="s">
        <v>1139</v>
      </c>
      <c r="B158" t="s">
        <v>726</v>
      </c>
      <c r="C158" t="s">
        <v>827</v>
      </c>
      <c r="D158" t="s">
        <v>1052</v>
      </c>
      <c r="E158" s="31">
        <v>104.28260869565217</v>
      </c>
      <c r="F158" s="31">
        <v>2.3182905982905986</v>
      </c>
      <c r="G158" s="31">
        <v>2.1282614133833651</v>
      </c>
      <c r="H158" s="31">
        <v>0.2315509693558474</v>
      </c>
      <c r="I158" s="31">
        <v>5.5397123202001249E-2</v>
      </c>
      <c r="J158" s="31">
        <v>241.75739130434786</v>
      </c>
      <c r="K158" s="31">
        <v>221.94065217391309</v>
      </c>
      <c r="L158" s="31">
        <v>24.146739130434781</v>
      </c>
      <c r="M158" s="31">
        <v>5.7769565217391303</v>
      </c>
      <c r="N158" s="31">
        <v>13.661304347826086</v>
      </c>
      <c r="O158" s="31">
        <v>4.7084782608695646</v>
      </c>
      <c r="P158" s="31">
        <v>94.625652173913068</v>
      </c>
      <c r="Q158" s="31">
        <v>93.178695652173943</v>
      </c>
      <c r="R158" s="31">
        <v>1.4469565217391305</v>
      </c>
      <c r="S158" s="31">
        <v>122.98500000000001</v>
      </c>
      <c r="T158" s="31">
        <v>122.98500000000001</v>
      </c>
      <c r="U158" s="31">
        <v>0</v>
      </c>
      <c r="V158" s="31">
        <v>0</v>
      </c>
      <c r="W158" s="31">
        <v>35.096086956521738</v>
      </c>
      <c r="X158" s="31">
        <v>3.0106521739130438</v>
      </c>
      <c r="Y158" s="31">
        <v>0</v>
      </c>
      <c r="Z158" s="31">
        <v>0</v>
      </c>
      <c r="AA158" s="31">
        <v>17.064130434782612</v>
      </c>
      <c r="AB158" s="31">
        <v>0</v>
      </c>
      <c r="AC158" s="31">
        <v>15.021304347826083</v>
      </c>
      <c r="AD158" s="31">
        <v>0</v>
      </c>
      <c r="AE158" s="31">
        <v>0</v>
      </c>
      <c r="AF158" t="s">
        <v>315</v>
      </c>
      <c r="AG158" s="32">
        <v>4</v>
      </c>
      <c r="AH158"/>
    </row>
    <row r="159" spans="1:34" x14ac:dyDescent="0.25">
      <c r="A159" t="s">
        <v>1139</v>
      </c>
      <c r="B159" t="s">
        <v>492</v>
      </c>
      <c r="C159" t="s">
        <v>925</v>
      </c>
      <c r="D159" t="s">
        <v>1075</v>
      </c>
      <c r="E159" s="31">
        <v>108.73913043478261</v>
      </c>
      <c r="F159" s="31">
        <v>2.8359966013594562</v>
      </c>
      <c r="G159" s="31">
        <v>2.6437574970011992</v>
      </c>
      <c r="H159" s="31">
        <v>0.47660335865653736</v>
      </c>
      <c r="I159" s="31">
        <v>0.28436425429828066</v>
      </c>
      <c r="J159" s="31">
        <v>308.38380434782607</v>
      </c>
      <c r="K159" s="31">
        <v>287.4798913043478</v>
      </c>
      <c r="L159" s="31">
        <v>51.825434782608696</v>
      </c>
      <c r="M159" s="31">
        <v>30.921521739130434</v>
      </c>
      <c r="N159" s="31">
        <v>16.382173913043481</v>
      </c>
      <c r="O159" s="31">
        <v>4.5217391304347823</v>
      </c>
      <c r="P159" s="31">
        <v>56.043913043478248</v>
      </c>
      <c r="Q159" s="31">
        <v>56.043913043478248</v>
      </c>
      <c r="R159" s="31">
        <v>0</v>
      </c>
      <c r="S159" s="31">
        <v>200.51445652173913</v>
      </c>
      <c r="T159" s="31">
        <v>137.82</v>
      </c>
      <c r="U159" s="31">
        <v>33.743369565217392</v>
      </c>
      <c r="V159" s="31">
        <v>28.951086956521738</v>
      </c>
      <c r="W159" s="31">
        <v>0</v>
      </c>
      <c r="X159" s="31">
        <v>0</v>
      </c>
      <c r="Y159" s="31">
        <v>0</v>
      </c>
      <c r="Z159" s="31">
        <v>0</v>
      </c>
      <c r="AA159" s="31">
        <v>0</v>
      </c>
      <c r="AB159" s="31">
        <v>0</v>
      </c>
      <c r="AC159" s="31">
        <v>0</v>
      </c>
      <c r="AD159" s="31">
        <v>0</v>
      </c>
      <c r="AE159" s="31">
        <v>0</v>
      </c>
      <c r="AF159" t="s">
        <v>80</v>
      </c>
      <c r="AG159" s="32">
        <v>4</v>
      </c>
      <c r="AH159"/>
    </row>
    <row r="160" spans="1:34" x14ac:dyDescent="0.25">
      <c r="A160" t="s">
        <v>1139</v>
      </c>
      <c r="B160" t="s">
        <v>738</v>
      </c>
      <c r="C160" t="s">
        <v>967</v>
      </c>
      <c r="D160" t="s">
        <v>1082</v>
      </c>
      <c r="E160" s="31">
        <v>80.336956521739125</v>
      </c>
      <c r="F160" s="31">
        <v>3.5281829251792729</v>
      </c>
      <c r="G160" s="31">
        <v>3.3066648626708162</v>
      </c>
      <c r="H160" s="31">
        <v>0.39677174942497634</v>
      </c>
      <c r="I160" s="31">
        <v>0.29985793532674876</v>
      </c>
      <c r="J160" s="31">
        <v>283.4434782608696</v>
      </c>
      <c r="K160" s="31">
        <v>265.64739130434782</v>
      </c>
      <c r="L160" s="31">
        <v>31.875434782608693</v>
      </c>
      <c r="M160" s="31">
        <v>24.089673913043477</v>
      </c>
      <c r="N160" s="31">
        <v>2.4107608695652174</v>
      </c>
      <c r="O160" s="31">
        <v>5.375</v>
      </c>
      <c r="P160" s="31">
        <v>108.90336956521739</v>
      </c>
      <c r="Q160" s="31">
        <v>98.893043478260864</v>
      </c>
      <c r="R160" s="31">
        <v>10.010326086956523</v>
      </c>
      <c r="S160" s="31">
        <v>142.66467391304349</v>
      </c>
      <c r="T160" s="31">
        <v>127.28695652173914</v>
      </c>
      <c r="U160" s="31">
        <v>7.75</v>
      </c>
      <c r="V160" s="31">
        <v>7.6277173913043477</v>
      </c>
      <c r="W160" s="31">
        <v>42.804347826086953</v>
      </c>
      <c r="X160" s="31">
        <v>0.36684782608695654</v>
      </c>
      <c r="Y160" s="31">
        <v>0</v>
      </c>
      <c r="Z160" s="31">
        <v>0</v>
      </c>
      <c r="AA160" s="31">
        <v>4.9347826086956523</v>
      </c>
      <c r="AB160" s="31">
        <v>0</v>
      </c>
      <c r="AC160" s="31">
        <v>36.043478260869563</v>
      </c>
      <c r="AD160" s="31">
        <v>0</v>
      </c>
      <c r="AE160" s="31">
        <v>1.4592391304347827</v>
      </c>
      <c r="AF160" t="s">
        <v>327</v>
      </c>
      <c r="AG160" s="32">
        <v>4</v>
      </c>
      <c r="AH160"/>
    </row>
    <row r="161" spans="1:34" x14ac:dyDescent="0.25">
      <c r="A161" t="s">
        <v>1139</v>
      </c>
      <c r="B161" t="s">
        <v>694</v>
      </c>
      <c r="C161" t="s">
        <v>829</v>
      </c>
      <c r="D161" t="s">
        <v>1042</v>
      </c>
      <c r="E161" s="31">
        <v>81.184782608695656</v>
      </c>
      <c r="F161" s="31">
        <v>4.386413174454411</v>
      </c>
      <c r="G161" s="31">
        <v>4.1437916722452792</v>
      </c>
      <c r="H161" s="31">
        <v>0.47912839737582008</v>
      </c>
      <c r="I161" s="31">
        <v>0.25605837461507563</v>
      </c>
      <c r="J161" s="31">
        <v>356.10999999999996</v>
      </c>
      <c r="K161" s="31">
        <v>336.41282608695644</v>
      </c>
      <c r="L161" s="31">
        <v>38.897934782608701</v>
      </c>
      <c r="M161" s="31">
        <v>20.788043478260871</v>
      </c>
      <c r="N161" s="31">
        <v>12.370760869565219</v>
      </c>
      <c r="O161" s="31">
        <v>5.7391304347826084</v>
      </c>
      <c r="P161" s="31">
        <v>91.050217391304329</v>
      </c>
      <c r="Q161" s="31">
        <v>89.462934782608684</v>
      </c>
      <c r="R161" s="31">
        <v>1.5872826086956522</v>
      </c>
      <c r="S161" s="31">
        <v>226.1618478260869</v>
      </c>
      <c r="T161" s="31">
        <v>206.87445652173909</v>
      </c>
      <c r="U161" s="31">
        <v>0.17391304347826086</v>
      </c>
      <c r="V161" s="31">
        <v>19.113478260869567</v>
      </c>
      <c r="W161" s="31">
        <v>34.831847826086957</v>
      </c>
      <c r="X161" s="31">
        <v>0.52445652173913049</v>
      </c>
      <c r="Y161" s="31">
        <v>0</v>
      </c>
      <c r="Z161" s="31">
        <v>0</v>
      </c>
      <c r="AA161" s="31">
        <v>0.96467391304347827</v>
      </c>
      <c r="AB161" s="31">
        <v>0</v>
      </c>
      <c r="AC161" s="31">
        <v>33.168804347826089</v>
      </c>
      <c r="AD161" s="31">
        <v>0.17391304347826086</v>
      </c>
      <c r="AE161" s="31">
        <v>0</v>
      </c>
      <c r="AF161" t="s">
        <v>283</v>
      </c>
      <c r="AG161" s="32">
        <v>4</v>
      </c>
      <c r="AH161"/>
    </row>
    <row r="162" spans="1:34" x14ac:dyDescent="0.25">
      <c r="A162" t="s">
        <v>1139</v>
      </c>
      <c r="B162" t="s">
        <v>692</v>
      </c>
      <c r="C162" t="s">
        <v>883</v>
      </c>
      <c r="D162" t="s">
        <v>1068</v>
      </c>
      <c r="E162" s="31">
        <v>68.423913043478265</v>
      </c>
      <c r="F162" s="31">
        <v>2.987369340746624</v>
      </c>
      <c r="G162" s="31">
        <v>2.7503161239078633</v>
      </c>
      <c r="H162" s="31">
        <v>0.42856711675933279</v>
      </c>
      <c r="I162" s="31">
        <v>0.19151389992057186</v>
      </c>
      <c r="J162" s="31">
        <v>204.4075</v>
      </c>
      <c r="K162" s="31">
        <v>188.18739130434784</v>
      </c>
      <c r="L162" s="31">
        <v>29.324239130434783</v>
      </c>
      <c r="M162" s="31">
        <v>13.104130434782608</v>
      </c>
      <c r="N162" s="31">
        <v>6</v>
      </c>
      <c r="O162" s="31">
        <v>10.220108695652174</v>
      </c>
      <c r="P162" s="31">
        <v>51.50271739130433</v>
      </c>
      <c r="Q162" s="31">
        <v>51.50271739130433</v>
      </c>
      <c r="R162" s="31">
        <v>0</v>
      </c>
      <c r="S162" s="31">
        <v>123.58054347826091</v>
      </c>
      <c r="T162" s="31">
        <v>118.95282608695656</v>
      </c>
      <c r="U162" s="31">
        <v>4.6277173913043477</v>
      </c>
      <c r="V162" s="31">
        <v>0</v>
      </c>
      <c r="W162" s="31">
        <v>87.728152173913017</v>
      </c>
      <c r="X162" s="31">
        <v>1.1258695652173913</v>
      </c>
      <c r="Y162" s="31">
        <v>0</v>
      </c>
      <c r="Z162" s="31">
        <v>5.1766304347826084</v>
      </c>
      <c r="AA162" s="31">
        <v>33.668478260869556</v>
      </c>
      <c r="AB162" s="31">
        <v>0</v>
      </c>
      <c r="AC162" s="31">
        <v>47.757173913043459</v>
      </c>
      <c r="AD162" s="31">
        <v>0</v>
      </c>
      <c r="AE162" s="31">
        <v>0</v>
      </c>
      <c r="AF162" t="s">
        <v>281</v>
      </c>
      <c r="AG162" s="32">
        <v>4</v>
      </c>
      <c r="AH162"/>
    </row>
    <row r="163" spans="1:34" x14ac:dyDescent="0.25">
      <c r="A163" t="s">
        <v>1139</v>
      </c>
      <c r="B163" t="s">
        <v>676</v>
      </c>
      <c r="C163" t="s">
        <v>827</v>
      </c>
      <c r="D163" t="s">
        <v>1052</v>
      </c>
      <c r="E163" s="31">
        <v>82.608695652173907</v>
      </c>
      <c r="F163" s="31">
        <v>3.7166842105263149</v>
      </c>
      <c r="G163" s="31">
        <v>3.4259276315789466</v>
      </c>
      <c r="H163" s="31">
        <v>0.44708289473684215</v>
      </c>
      <c r="I163" s="31">
        <v>0.25971447368421058</v>
      </c>
      <c r="J163" s="31">
        <v>307.03043478260861</v>
      </c>
      <c r="K163" s="31">
        <v>283.01141304347817</v>
      </c>
      <c r="L163" s="31">
        <v>36.932934782608697</v>
      </c>
      <c r="M163" s="31">
        <v>21.454673913043479</v>
      </c>
      <c r="N163" s="31">
        <v>10.434782608695652</v>
      </c>
      <c r="O163" s="31">
        <v>5.0434782608695654</v>
      </c>
      <c r="P163" s="31">
        <v>53.80847826086957</v>
      </c>
      <c r="Q163" s="31">
        <v>45.267717391304352</v>
      </c>
      <c r="R163" s="31">
        <v>8.5407608695652169</v>
      </c>
      <c r="S163" s="31">
        <v>216.28902173913036</v>
      </c>
      <c r="T163" s="31">
        <v>166.80793478260864</v>
      </c>
      <c r="U163" s="31">
        <v>0.17391304347826086</v>
      </c>
      <c r="V163" s="31">
        <v>49.307173913043464</v>
      </c>
      <c r="W163" s="31">
        <v>22.628043478260871</v>
      </c>
      <c r="X163" s="31">
        <v>0</v>
      </c>
      <c r="Y163" s="31">
        <v>0</v>
      </c>
      <c r="Z163" s="31">
        <v>0</v>
      </c>
      <c r="AA163" s="31">
        <v>3.5228260869565209</v>
      </c>
      <c r="AB163" s="31">
        <v>0</v>
      </c>
      <c r="AC163" s="31">
        <v>14.715978260869564</v>
      </c>
      <c r="AD163" s="31">
        <v>0.17391304347826086</v>
      </c>
      <c r="AE163" s="31">
        <v>4.2153260869565212</v>
      </c>
      <c r="AF163" t="s">
        <v>265</v>
      </c>
      <c r="AG163" s="32">
        <v>4</v>
      </c>
      <c r="AH163"/>
    </row>
    <row r="164" spans="1:34" x14ac:dyDescent="0.25">
      <c r="A164" t="s">
        <v>1139</v>
      </c>
      <c r="B164" t="s">
        <v>747</v>
      </c>
      <c r="C164" t="s">
        <v>1001</v>
      </c>
      <c r="D164" t="s">
        <v>1043</v>
      </c>
      <c r="E164" s="31">
        <v>96.478260869565219</v>
      </c>
      <c r="F164" s="31">
        <v>3.2620549797205953</v>
      </c>
      <c r="G164" s="31">
        <v>3.0638023884632721</v>
      </c>
      <c r="H164" s="31">
        <v>0.57902095538530862</v>
      </c>
      <c r="I164" s="31">
        <v>0.38076836412798548</v>
      </c>
      <c r="J164" s="31">
        <v>314.71739130434787</v>
      </c>
      <c r="K164" s="31">
        <v>295.59032608695657</v>
      </c>
      <c r="L164" s="31">
        <v>55.86293478260869</v>
      </c>
      <c r="M164" s="31">
        <v>36.735869565217385</v>
      </c>
      <c r="N164" s="31">
        <v>13.018369565217393</v>
      </c>
      <c r="O164" s="31">
        <v>6.1086956521739131</v>
      </c>
      <c r="P164" s="31">
        <v>71.232391304347843</v>
      </c>
      <c r="Q164" s="31">
        <v>71.232391304347843</v>
      </c>
      <c r="R164" s="31">
        <v>0</v>
      </c>
      <c r="S164" s="31">
        <v>187.62206521739134</v>
      </c>
      <c r="T164" s="31">
        <v>187.62206521739134</v>
      </c>
      <c r="U164" s="31">
        <v>0</v>
      </c>
      <c r="V164" s="31">
        <v>0</v>
      </c>
      <c r="W164" s="31">
        <v>3.8532608695652173</v>
      </c>
      <c r="X164" s="31">
        <v>1.0597826086956521</v>
      </c>
      <c r="Y164" s="31">
        <v>0.34782608695652173</v>
      </c>
      <c r="Z164" s="31">
        <v>2.4456521739130435</v>
      </c>
      <c r="AA164" s="31">
        <v>0</v>
      </c>
      <c r="AB164" s="31">
        <v>0</v>
      </c>
      <c r="AC164" s="31">
        <v>0</v>
      </c>
      <c r="AD164" s="31">
        <v>0</v>
      </c>
      <c r="AE164" s="31">
        <v>0</v>
      </c>
      <c r="AF164" t="s">
        <v>336</v>
      </c>
      <c r="AG164" s="32">
        <v>4</v>
      </c>
      <c r="AH164"/>
    </row>
    <row r="165" spans="1:34" x14ac:dyDescent="0.25">
      <c r="A165" t="s">
        <v>1139</v>
      </c>
      <c r="B165" t="s">
        <v>566</v>
      </c>
      <c r="C165" t="s">
        <v>878</v>
      </c>
      <c r="D165" t="s">
        <v>1046</v>
      </c>
      <c r="E165" s="31">
        <v>112.08695652173913</v>
      </c>
      <c r="F165" s="31">
        <v>2.7600116369278518</v>
      </c>
      <c r="G165" s="31">
        <v>2.6297265321955008</v>
      </c>
      <c r="H165" s="31">
        <v>0.3939070985259891</v>
      </c>
      <c r="I165" s="31">
        <v>0.26488266097750185</v>
      </c>
      <c r="J165" s="31">
        <v>309.36130434782615</v>
      </c>
      <c r="K165" s="31">
        <v>294.7580434782609</v>
      </c>
      <c r="L165" s="31">
        <v>44.15184782608695</v>
      </c>
      <c r="M165" s="31">
        <v>29.689891304347817</v>
      </c>
      <c r="N165" s="31">
        <v>9.6141304347826093</v>
      </c>
      <c r="O165" s="31">
        <v>4.8478260869565215</v>
      </c>
      <c r="P165" s="31">
        <v>50.331847826086964</v>
      </c>
      <c r="Q165" s="31">
        <v>50.190543478260878</v>
      </c>
      <c r="R165" s="31">
        <v>0.14130434782608695</v>
      </c>
      <c r="S165" s="31">
        <v>214.87760869565224</v>
      </c>
      <c r="T165" s="31">
        <v>197.3981521739131</v>
      </c>
      <c r="U165" s="31">
        <v>0</v>
      </c>
      <c r="V165" s="31">
        <v>17.479456521739131</v>
      </c>
      <c r="W165" s="31">
        <v>1.9845652173913046</v>
      </c>
      <c r="X165" s="31">
        <v>0</v>
      </c>
      <c r="Y165" s="31">
        <v>0.16304347826086957</v>
      </c>
      <c r="Z165" s="31">
        <v>0</v>
      </c>
      <c r="AA165" s="31">
        <v>0</v>
      </c>
      <c r="AB165" s="31">
        <v>0</v>
      </c>
      <c r="AC165" s="31">
        <v>1.821521739130435</v>
      </c>
      <c r="AD165" s="31">
        <v>0</v>
      </c>
      <c r="AE165" s="31">
        <v>0</v>
      </c>
      <c r="AF165" t="s">
        <v>155</v>
      </c>
      <c r="AG165" s="32">
        <v>4</v>
      </c>
      <c r="AH165"/>
    </row>
    <row r="166" spans="1:34" x14ac:dyDescent="0.25">
      <c r="A166" t="s">
        <v>1139</v>
      </c>
      <c r="B166" t="s">
        <v>443</v>
      </c>
      <c r="C166" t="s">
        <v>900</v>
      </c>
      <c r="D166" t="s">
        <v>1055</v>
      </c>
      <c r="E166" s="31">
        <v>45.119565217391305</v>
      </c>
      <c r="F166" s="31">
        <v>4.8913105275837143</v>
      </c>
      <c r="G166" s="31">
        <v>4.4492772825825107</v>
      </c>
      <c r="H166" s="31">
        <v>0.98925078294386914</v>
      </c>
      <c r="I166" s="31">
        <v>0.66335581787521092</v>
      </c>
      <c r="J166" s="31">
        <v>220.69380434782607</v>
      </c>
      <c r="K166" s="31">
        <v>200.74945652173915</v>
      </c>
      <c r="L166" s="31">
        <v>44.634565217391312</v>
      </c>
      <c r="M166" s="31">
        <v>29.93032608695653</v>
      </c>
      <c r="N166" s="31">
        <v>8.0085869565217376</v>
      </c>
      <c r="O166" s="31">
        <v>6.6956521739130439</v>
      </c>
      <c r="P166" s="31">
        <v>53.630326086956522</v>
      </c>
      <c r="Q166" s="31">
        <v>48.390217391304347</v>
      </c>
      <c r="R166" s="31">
        <v>5.2401086956521734</v>
      </c>
      <c r="S166" s="31">
        <v>122.42891304347826</v>
      </c>
      <c r="T166" s="31">
        <v>113.90739130434783</v>
      </c>
      <c r="U166" s="31">
        <v>0</v>
      </c>
      <c r="V166" s="31">
        <v>8.5215217391304332</v>
      </c>
      <c r="W166" s="31">
        <v>5.6630434782608692</v>
      </c>
      <c r="X166" s="31">
        <v>0</v>
      </c>
      <c r="Y166" s="31">
        <v>0</v>
      </c>
      <c r="Z166" s="31">
        <v>0</v>
      </c>
      <c r="AA166" s="31">
        <v>0</v>
      </c>
      <c r="AB166" s="31">
        <v>1.2690217391304348</v>
      </c>
      <c r="AC166" s="31">
        <v>4.3940217391304346</v>
      </c>
      <c r="AD166" s="31">
        <v>0</v>
      </c>
      <c r="AE166" s="31">
        <v>0</v>
      </c>
      <c r="AF166" t="s">
        <v>31</v>
      </c>
      <c r="AG166" s="32">
        <v>4</v>
      </c>
      <c r="AH166"/>
    </row>
    <row r="167" spans="1:34" x14ac:dyDescent="0.25">
      <c r="A167" t="s">
        <v>1139</v>
      </c>
      <c r="B167" t="s">
        <v>647</v>
      </c>
      <c r="C167" t="s">
        <v>829</v>
      </c>
      <c r="D167" t="s">
        <v>1042</v>
      </c>
      <c r="E167" s="31">
        <v>103.95652173913044</v>
      </c>
      <c r="F167" s="31">
        <v>2.6667189460476783</v>
      </c>
      <c r="G167" s="31">
        <v>2.4490537432036805</v>
      </c>
      <c r="H167" s="31">
        <v>0.19178690924299455</v>
      </c>
      <c r="I167" s="31">
        <v>0.14269657047260562</v>
      </c>
      <c r="J167" s="31">
        <v>277.2228260869565</v>
      </c>
      <c r="K167" s="31">
        <v>254.59510869565219</v>
      </c>
      <c r="L167" s="31">
        <v>19.9375</v>
      </c>
      <c r="M167" s="31">
        <v>14.834239130434783</v>
      </c>
      <c r="N167" s="31">
        <v>0</v>
      </c>
      <c r="O167" s="31">
        <v>5.1032608695652177</v>
      </c>
      <c r="P167" s="31">
        <v>118.96467391304347</v>
      </c>
      <c r="Q167" s="31">
        <v>101.44021739130434</v>
      </c>
      <c r="R167" s="31">
        <v>17.524456521739129</v>
      </c>
      <c r="S167" s="31">
        <v>138.32065217391306</v>
      </c>
      <c r="T167" s="31">
        <v>125.07065217391305</v>
      </c>
      <c r="U167" s="31">
        <v>0</v>
      </c>
      <c r="V167" s="31">
        <v>13.25</v>
      </c>
      <c r="W167" s="31">
        <v>0</v>
      </c>
      <c r="X167" s="31">
        <v>0</v>
      </c>
      <c r="Y167" s="31">
        <v>0</v>
      </c>
      <c r="Z167" s="31">
        <v>0</v>
      </c>
      <c r="AA167" s="31">
        <v>0</v>
      </c>
      <c r="AB167" s="31">
        <v>0</v>
      </c>
      <c r="AC167" s="31">
        <v>0</v>
      </c>
      <c r="AD167" s="31">
        <v>0</v>
      </c>
      <c r="AE167" s="31">
        <v>0</v>
      </c>
      <c r="AF167" t="s">
        <v>236</v>
      </c>
      <c r="AG167" s="32">
        <v>4</v>
      </c>
      <c r="AH167"/>
    </row>
    <row r="168" spans="1:34" x14ac:dyDescent="0.25">
      <c r="A168" t="s">
        <v>1139</v>
      </c>
      <c r="B168" t="s">
        <v>413</v>
      </c>
      <c r="C168" t="s">
        <v>842</v>
      </c>
      <c r="D168" t="s">
        <v>1049</v>
      </c>
      <c r="E168" s="31">
        <v>75.315217391304344</v>
      </c>
      <c r="F168" s="31">
        <v>5.2955549141290232</v>
      </c>
      <c r="G168" s="31">
        <v>4.9997993938519274</v>
      </c>
      <c r="H168" s="31">
        <v>0.72377110694183866</v>
      </c>
      <c r="I168" s="31">
        <v>0.45954971857410881</v>
      </c>
      <c r="J168" s="31">
        <v>398.83586956521737</v>
      </c>
      <c r="K168" s="31">
        <v>376.5609782608696</v>
      </c>
      <c r="L168" s="31">
        <v>54.510978260869564</v>
      </c>
      <c r="M168" s="31">
        <v>34.611086956521739</v>
      </c>
      <c r="N168" s="31">
        <v>19.899891304347829</v>
      </c>
      <c r="O168" s="31">
        <v>0</v>
      </c>
      <c r="P168" s="31">
        <v>80.660869565217396</v>
      </c>
      <c r="Q168" s="31">
        <v>78.285869565217396</v>
      </c>
      <c r="R168" s="31">
        <v>2.375</v>
      </c>
      <c r="S168" s="31">
        <v>263.66402173913042</v>
      </c>
      <c r="T168" s="31">
        <v>239.10695652173914</v>
      </c>
      <c r="U168" s="31">
        <v>5.3478260869565218E-2</v>
      </c>
      <c r="V168" s="31">
        <v>24.503586956521737</v>
      </c>
      <c r="W168" s="31">
        <v>41.219673913043472</v>
      </c>
      <c r="X168" s="31">
        <v>2.0541304347826084</v>
      </c>
      <c r="Y168" s="31">
        <v>0</v>
      </c>
      <c r="Z168" s="31">
        <v>0</v>
      </c>
      <c r="AA168" s="31">
        <v>0.51630434782608692</v>
      </c>
      <c r="AB168" s="31">
        <v>0</v>
      </c>
      <c r="AC168" s="31">
        <v>36.050326086956517</v>
      </c>
      <c r="AD168" s="31">
        <v>0</v>
      </c>
      <c r="AE168" s="31">
        <v>2.598913043478261</v>
      </c>
      <c r="AF168" t="s">
        <v>1</v>
      </c>
      <c r="AG168" s="32">
        <v>4</v>
      </c>
      <c r="AH168"/>
    </row>
    <row r="169" spans="1:34" x14ac:dyDescent="0.25">
      <c r="A169" t="s">
        <v>1139</v>
      </c>
      <c r="B169" t="s">
        <v>797</v>
      </c>
      <c r="C169" t="s">
        <v>882</v>
      </c>
      <c r="D169" t="s">
        <v>1054</v>
      </c>
      <c r="E169" s="31">
        <v>105.56521739130434</v>
      </c>
      <c r="F169" s="31">
        <v>3.5664847611202637</v>
      </c>
      <c r="G169" s="31">
        <v>3.311285008237232</v>
      </c>
      <c r="H169" s="31">
        <v>0.76868925041186187</v>
      </c>
      <c r="I169" s="31">
        <v>0.51348949752883055</v>
      </c>
      <c r="J169" s="31">
        <v>376.49673913043478</v>
      </c>
      <c r="K169" s="31">
        <v>349.5565217391304</v>
      </c>
      <c r="L169" s="31">
        <v>81.146847826086983</v>
      </c>
      <c r="M169" s="31">
        <v>54.206630434782632</v>
      </c>
      <c r="N169" s="31">
        <v>17.089673913043477</v>
      </c>
      <c r="O169" s="31">
        <v>9.8505434782608692</v>
      </c>
      <c r="P169" s="31">
        <v>92.123804347826066</v>
      </c>
      <c r="Q169" s="31">
        <v>92.123804347826066</v>
      </c>
      <c r="R169" s="31">
        <v>0</v>
      </c>
      <c r="S169" s="31">
        <v>203.2260869565217</v>
      </c>
      <c r="T169" s="31">
        <v>202.79032608695647</v>
      </c>
      <c r="U169" s="31">
        <v>0.41304347826086957</v>
      </c>
      <c r="V169" s="31">
        <v>2.2717391304347825E-2</v>
      </c>
      <c r="W169" s="31">
        <v>103.81782608695647</v>
      </c>
      <c r="X169" s="31">
        <v>22.06663043478261</v>
      </c>
      <c r="Y169" s="31">
        <v>0</v>
      </c>
      <c r="Z169" s="31">
        <v>0</v>
      </c>
      <c r="AA169" s="31">
        <v>22.227499999999999</v>
      </c>
      <c r="AB169" s="31">
        <v>0</v>
      </c>
      <c r="AC169" s="31">
        <v>59.523695652173863</v>
      </c>
      <c r="AD169" s="31">
        <v>0</v>
      </c>
      <c r="AE169" s="31">
        <v>0</v>
      </c>
      <c r="AF169" t="s">
        <v>386</v>
      </c>
      <c r="AG169" s="32">
        <v>4</v>
      </c>
      <c r="AH169"/>
    </row>
    <row r="170" spans="1:34" x14ac:dyDescent="0.25">
      <c r="A170" t="s">
        <v>1139</v>
      </c>
      <c r="B170" t="s">
        <v>697</v>
      </c>
      <c r="C170" t="s">
        <v>988</v>
      </c>
      <c r="D170" t="s">
        <v>1054</v>
      </c>
      <c r="E170" s="31">
        <v>96.945652173913047</v>
      </c>
      <c r="F170" s="31">
        <v>3.6553223455544352</v>
      </c>
      <c r="G170" s="31">
        <v>3.5130272452068625</v>
      </c>
      <c r="H170" s="31">
        <v>0.45954927682475633</v>
      </c>
      <c r="I170" s="31">
        <v>0.38213476847180189</v>
      </c>
      <c r="J170" s="31">
        <v>354.36760869565228</v>
      </c>
      <c r="K170" s="31">
        <v>340.57271739130442</v>
      </c>
      <c r="L170" s="31">
        <v>44.551304347826104</v>
      </c>
      <c r="M170" s="31">
        <v>37.046304347826101</v>
      </c>
      <c r="N170" s="31">
        <v>2.4570652173913046</v>
      </c>
      <c r="O170" s="31">
        <v>5.0479347826086958</v>
      </c>
      <c r="P170" s="31">
        <v>93.97152173913048</v>
      </c>
      <c r="Q170" s="31">
        <v>87.681630434782647</v>
      </c>
      <c r="R170" s="31">
        <v>6.289891304347826</v>
      </c>
      <c r="S170" s="31">
        <v>215.84478260869562</v>
      </c>
      <c r="T170" s="31">
        <v>210.81554347826085</v>
      </c>
      <c r="U170" s="31">
        <v>0</v>
      </c>
      <c r="V170" s="31">
        <v>5.0292391304347825</v>
      </c>
      <c r="W170" s="31">
        <v>38.886956521739123</v>
      </c>
      <c r="X170" s="31">
        <v>1.8704347826086956</v>
      </c>
      <c r="Y170" s="31">
        <v>0</v>
      </c>
      <c r="Z170" s="31">
        <v>0</v>
      </c>
      <c r="AA170" s="31">
        <v>16.125543478260862</v>
      </c>
      <c r="AB170" s="31">
        <v>0</v>
      </c>
      <c r="AC170" s="31">
        <v>20.890978260869563</v>
      </c>
      <c r="AD170" s="31">
        <v>0</v>
      </c>
      <c r="AE170" s="31">
        <v>0</v>
      </c>
      <c r="AF170" t="s">
        <v>286</v>
      </c>
      <c r="AG170" s="32">
        <v>4</v>
      </c>
      <c r="AH170"/>
    </row>
    <row r="171" spans="1:34" x14ac:dyDescent="0.25">
      <c r="A171" t="s">
        <v>1139</v>
      </c>
      <c r="B171" t="s">
        <v>801</v>
      </c>
      <c r="C171" t="s">
        <v>958</v>
      </c>
      <c r="D171" t="s">
        <v>1040</v>
      </c>
      <c r="E171" s="31">
        <v>20.836956521739129</v>
      </c>
      <c r="F171" s="31">
        <v>5.5736306729264484</v>
      </c>
      <c r="G171" s="31">
        <v>4.7692488262910802</v>
      </c>
      <c r="H171" s="31">
        <v>0.90923317683881089</v>
      </c>
      <c r="I171" s="31">
        <v>0.10485133020344289</v>
      </c>
      <c r="J171" s="31">
        <v>116.13750000000002</v>
      </c>
      <c r="K171" s="31">
        <v>99.376630434782612</v>
      </c>
      <c r="L171" s="31">
        <v>18.945652173913047</v>
      </c>
      <c r="M171" s="31">
        <v>2.1847826086956523</v>
      </c>
      <c r="N171" s="31">
        <v>11.891304347826088</v>
      </c>
      <c r="O171" s="31">
        <v>4.8695652173913047</v>
      </c>
      <c r="P171" s="31">
        <v>33.728369565217385</v>
      </c>
      <c r="Q171" s="31">
        <v>33.728369565217385</v>
      </c>
      <c r="R171" s="31">
        <v>0</v>
      </c>
      <c r="S171" s="31">
        <v>63.463478260869579</v>
      </c>
      <c r="T171" s="31">
        <v>59.400978260869579</v>
      </c>
      <c r="U171" s="31">
        <v>0</v>
      </c>
      <c r="V171" s="31">
        <v>4.0625</v>
      </c>
      <c r="W171" s="31">
        <v>9.4173913043478237</v>
      </c>
      <c r="X171" s="31">
        <v>8.6956521739130432E-2</v>
      </c>
      <c r="Y171" s="31">
        <v>0</v>
      </c>
      <c r="Z171" s="31">
        <v>0</v>
      </c>
      <c r="AA171" s="31">
        <v>3.7310869565217391</v>
      </c>
      <c r="AB171" s="31">
        <v>0</v>
      </c>
      <c r="AC171" s="31">
        <v>5.5993478260869551</v>
      </c>
      <c r="AD171" s="31">
        <v>0</v>
      </c>
      <c r="AE171" s="31">
        <v>0</v>
      </c>
      <c r="AF171" t="s">
        <v>390</v>
      </c>
      <c r="AG171" s="32">
        <v>4</v>
      </c>
      <c r="AH171"/>
    </row>
    <row r="172" spans="1:34" x14ac:dyDescent="0.25">
      <c r="A172" t="s">
        <v>1139</v>
      </c>
      <c r="B172" t="s">
        <v>673</v>
      </c>
      <c r="C172" t="s">
        <v>892</v>
      </c>
      <c r="D172" t="s">
        <v>1053</v>
      </c>
      <c r="E172" s="31">
        <v>82.326086956521735</v>
      </c>
      <c r="F172" s="31">
        <v>3.2611711116979145</v>
      </c>
      <c r="G172" s="31">
        <v>3.1254436229205185</v>
      </c>
      <c r="H172" s="31">
        <v>0.48278716662265647</v>
      </c>
      <c r="I172" s="31">
        <v>0.38930947979931341</v>
      </c>
      <c r="J172" s="31">
        <v>268.47945652173917</v>
      </c>
      <c r="K172" s="31">
        <v>257.30554347826092</v>
      </c>
      <c r="L172" s="31">
        <v>39.745978260869563</v>
      </c>
      <c r="M172" s="31">
        <v>32.050326086956517</v>
      </c>
      <c r="N172" s="31">
        <v>2.8260869565217392</v>
      </c>
      <c r="O172" s="31">
        <v>4.8695652173913047</v>
      </c>
      <c r="P172" s="31">
        <v>72.739891304347822</v>
      </c>
      <c r="Q172" s="31">
        <v>69.261630434782603</v>
      </c>
      <c r="R172" s="31">
        <v>3.4782608695652173</v>
      </c>
      <c r="S172" s="31">
        <v>155.99358695652177</v>
      </c>
      <c r="T172" s="31">
        <v>155.97184782608699</v>
      </c>
      <c r="U172" s="31">
        <v>0</v>
      </c>
      <c r="V172" s="31">
        <v>2.1739130434782608E-2</v>
      </c>
      <c r="W172" s="31">
        <v>0</v>
      </c>
      <c r="X172" s="31">
        <v>0</v>
      </c>
      <c r="Y172" s="31">
        <v>0</v>
      </c>
      <c r="Z172" s="31">
        <v>0</v>
      </c>
      <c r="AA172" s="31">
        <v>0</v>
      </c>
      <c r="AB172" s="31">
        <v>0</v>
      </c>
      <c r="AC172" s="31">
        <v>0</v>
      </c>
      <c r="AD172" s="31">
        <v>0</v>
      </c>
      <c r="AE172" s="31">
        <v>0</v>
      </c>
      <c r="AF172" t="s">
        <v>262</v>
      </c>
      <c r="AG172" s="32">
        <v>4</v>
      </c>
      <c r="AH172"/>
    </row>
    <row r="173" spans="1:34" x14ac:dyDescent="0.25">
      <c r="A173" t="s">
        <v>1139</v>
      </c>
      <c r="B173" t="s">
        <v>812</v>
      </c>
      <c r="C173" t="s">
        <v>907</v>
      </c>
      <c r="D173" t="s">
        <v>1053</v>
      </c>
      <c r="E173" s="31">
        <v>85.543478260869563</v>
      </c>
      <c r="F173" s="31">
        <v>3.5640711562897081</v>
      </c>
      <c r="G173" s="31">
        <v>3.1373951715374848</v>
      </c>
      <c r="H173" s="31">
        <v>0.44705082592121986</v>
      </c>
      <c r="I173" s="31">
        <v>0.16290724269377388</v>
      </c>
      <c r="J173" s="31">
        <v>304.8830434782609</v>
      </c>
      <c r="K173" s="31">
        <v>268.38369565217397</v>
      </c>
      <c r="L173" s="31">
        <v>38.242282608695653</v>
      </c>
      <c r="M173" s="31">
        <v>13.935652173913047</v>
      </c>
      <c r="N173" s="31">
        <v>18.425543478260867</v>
      </c>
      <c r="O173" s="31">
        <v>5.881086956521739</v>
      </c>
      <c r="P173" s="31">
        <v>110.66402173913045</v>
      </c>
      <c r="Q173" s="31">
        <v>98.471304347826091</v>
      </c>
      <c r="R173" s="31">
        <v>12.192717391304353</v>
      </c>
      <c r="S173" s="31">
        <v>155.97673913043485</v>
      </c>
      <c r="T173" s="31">
        <v>155.97673913043485</v>
      </c>
      <c r="U173" s="31">
        <v>0</v>
      </c>
      <c r="V173" s="31">
        <v>0</v>
      </c>
      <c r="W173" s="31">
        <v>7.2923913043478255</v>
      </c>
      <c r="X173" s="31">
        <v>0</v>
      </c>
      <c r="Y173" s="31">
        <v>0</v>
      </c>
      <c r="Z173" s="31">
        <v>0</v>
      </c>
      <c r="AA173" s="31">
        <v>2.1861956521739132</v>
      </c>
      <c r="AB173" s="31">
        <v>0</v>
      </c>
      <c r="AC173" s="31">
        <v>5.1061956521739118</v>
      </c>
      <c r="AD173" s="31">
        <v>0</v>
      </c>
      <c r="AE173" s="31">
        <v>0</v>
      </c>
      <c r="AF173" t="s">
        <v>401</v>
      </c>
      <c r="AG173" s="32">
        <v>4</v>
      </c>
      <c r="AH173"/>
    </row>
    <row r="174" spans="1:34" x14ac:dyDescent="0.25">
      <c r="A174" t="s">
        <v>1139</v>
      </c>
      <c r="B174" t="s">
        <v>454</v>
      </c>
      <c r="C174" t="s">
        <v>907</v>
      </c>
      <c r="D174" t="s">
        <v>1053</v>
      </c>
      <c r="E174" s="31">
        <v>66.815217391304344</v>
      </c>
      <c r="F174" s="31">
        <v>4.5127981129006018</v>
      </c>
      <c r="G174" s="31">
        <v>3.9506165609240278</v>
      </c>
      <c r="H174" s="31">
        <v>0.9193606637384093</v>
      </c>
      <c r="I174" s="31">
        <v>0.35717911176183514</v>
      </c>
      <c r="J174" s="31">
        <v>301.52358695652174</v>
      </c>
      <c r="K174" s="31">
        <v>263.96130434782606</v>
      </c>
      <c r="L174" s="31">
        <v>61.42728260869567</v>
      </c>
      <c r="M174" s="31">
        <v>23.865000000000006</v>
      </c>
      <c r="N174" s="31">
        <v>33.214456521739137</v>
      </c>
      <c r="O174" s="31">
        <v>4.3478260869565215</v>
      </c>
      <c r="P174" s="31">
        <v>87.663478260869553</v>
      </c>
      <c r="Q174" s="31">
        <v>87.663478260869553</v>
      </c>
      <c r="R174" s="31">
        <v>0</v>
      </c>
      <c r="S174" s="31">
        <v>152.43282608695651</v>
      </c>
      <c r="T174" s="31">
        <v>152.43282608695651</v>
      </c>
      <c r="U174" s="31">
        <v>0</v>
      </c>
      <c r="V174" s="31">
        <v>0</v>
      </c>
      <c r="W174" s="31">
        <v>0</v>
      </c>
      <c r="X174" s="31">
        <v>0</v>
      </c>
      <c r="Y174" s="31">
        <v>0</v>
      </c>
      <c r="Z174" s="31">
        <v>0</v>
      </c>
      <c r="AA174" s="31">
        <v>0</v>
      </c>
      <c r="AB174" s="31">
        <v>0</v>
      </c>
      <c r="AC174" s="31">
        <v>0</v>
      </c>
      <c r="AD174" s="31">
        <v>0</v>
      </c>
      <c r="AE174" s="31">
        <v>0</v>
      </c>
      <c r="AF174" t="s">
        <v>42</v>
      </c>
      <c r="AG174" s="32">
        <v>4</v>
      </c>
      <c r="AH174"/>
    </row>
    <row r="175" spans="1:34" x14ac:dyDescent="0.25">
      <c r="A175" t="s">
        <v>1139</v>
      </c>
      <c r="B175" t="s">
        <v>767</v>
      </c>
      <c r="C175" t="s">
        <v>898</v>
      </c>
      <c r="D175" t="s">
        <v>1058</v>
      </c>
      <c r="E175" s="31">
        <v>48.206521739130437</v>
      </c>
      <c r="F175" s="31">
        <v>4.1599549041713644</v>
      </c>
      <c r="G175" s="31">
        <v>3.8951972942502824</v>
      </c>
      <c r="H175" s="31">
        <v>0.55537767756482515</v>
      </c>
      <c r="I175" s="31">
        <v>0.29062006764374282</v>
      </c>
      <c r="J175" s="31">
        <v>200.53695652173917</v>
      </c>
      <c r="K175" s="31">
        <v>187.7739130434783</v>
      </c>
      <c r="L175" s="31">
        <v>26.772826086956517</v>
      </c>
      <c r="M175" s="31">
        <v>14.009782608695646</v>
      </c>
      <c r="N175" s="31">
        <v>8.2260869565217387</v>
      </c>
      <c r="O175" s="31">
        <v>4.536956521739131</v>
      </c>
      <c r="P175" s="31">
        <v>52.231521739130436</v>
      </c>
      <c r="Q175" s="31">
        <v>52.231521739130436</v>
      </c>
      <c r="R175" s="31">
        <v>0</v>
      </c>
      <c r="S175" s="31">
        <v>121.53260869565221</v>
      </c>
      <c r="T175" s="31">
        <v>117.77826086956526</v>
      </c>
      <c r="U175" s="31">
        <v>0</v>
      </c>
      <c r="V175" s="31">
        <v>3.7543478260869545</v>
      </c>
      <c r="W175" s="31">
        <v>19.163043478260867</v>
      </c>
      <c r="X175" s="31">
        <v>0</v>
      </c>
      <c r="Y175" s="31">
        <v>0</v>
      </c>
      <c r="Z175" s="31">
        <v>0</v>
      </c>
      <c r="AA175" s="31">
        <v>4.3967391304347831</v>
      </c>
      <c r="AB175" s="31">
        <v>0</v>
      </c>
      <c r="AC175" s="31">
        <v>14.766304347826084</v>
      </c>
      <c r="AD175" s="31">
        <v>0</v>
      </c>
      <c r="AE175" s="31">
        <v>0</v>
      </c>
      <c r="AF175" t="s">
        <v>356</v>
      </c>
      <c r="AG175" s="32">
        <v>4</v>
      </c>
      <c r="AH175"/>
    </row>
    <row r="176" spans="1:34" x14ac:dyDescent="0.25">
      <c r="A176" t="s">
        <v>1139</v>
      </c>
      <c r="B176" t="s">
        <v>611</v>
      </c>
      <c r="C176" t="s">
        <v>915</v>
      </c>
      <c r="D176" t="s">
        <v>1070</v>
      </c>
      <c r="E176" s="31">
        <v>53.173913043478258</v>
      </c>
      <c r="F176" s="31">
        <v>3.827115699100573</v>
      </c>
      <c r="G176" s="31">
        <v>3.2902187244480787</v>
      </c>
      <c r="H176" s="31">
        <v>1.3139309076042518</v>
      </c>
      <c r="I176" s="31">
        <v>0.88128577269010633</v>
      </c>
      <c r="J176" s="31">
        <v>203.50271739130437</v>
      </c>
      <c r="K176" s="31">
        <v>174.95380434782609</v>
      </c>
      <c r="L176" s="31">
        <v>69.866847826086953</v>
      </c>
      <c r="M176" s="31">
        <v>46.861413043478258</v>
      </c>
      <c r="N176" s="31">
        <v>14.309782608695652</v>
      </c>
      <c r="O176" s="31">
        <v>8.695652173913043</v>
      </c>
      <c r="P176" s="31">
        <v>54.067934782608695</v>
      </c>
      <c r="Q176" s="31">
        <v>48.524456521739133</v>
      </c>
      <c r="R176" s="31">
        <v>5.5434782608695654</v>
      </c>
      <c r="S176" s="31">
        <v>79.567934782608702</v>
      </c>
      <c r="T176" s="31">
        <v>79.567934782608702</v>
      </c>
      <c r="U176" s="31">
        <v>0</v>
      </c>
      <c r="V176" s="31">
        <v>0</v>
      </c>
      <c r="W176" s="31">
        <v>0</v>
      </c>
      <c r="X176" s="31">
        <v>0</v>
      </c>
      <c r="Y176" s="31">
        <v>0</v>
      </c>
      <c r="Z176" s="31">
        <v>0</v>
      </c>
      <c r="AA176" s="31">
        <v>0</v>
      </c>
      <c r="AB176" s="31">
        <v>0</v>
      </c>
      <c r="AC176" s="31">
        <v>0</v>
      </c>
      <c r="AD176" s="31">
        <v>0</v>
      </c>
      <c r="AE176" s="31">
        <v>0</v>
      </c>
      <c r="AF176" t="s">
        <v>200</v>
      </c>
      <c r="AG176" s="32">
        <v>4</v>
      </c>
      <c r="AH176"/>
    </row>
    <row r="177" spans="1:34" x14ac:dyDescent="0.25">
      <c r="A177" t="s">
        <v>1139</v>
      </c>
      <c r="B177" t="s">
        <v>433</v>
      </c>
      <c r="C177" t="s">
        <v>824</v>
      </c>
      <c r="D177" t="s">
        <v>1048</v>
      </c>
      <c r="E177" s="31">
        <v>121.73913043478261</v>
      </c>
      <c r="F177" s="31">
        <v>3.9605035714285712</v>
      </c>
      <c r="G177" s="31">
        <v>3.7404446428571427</v>
      </c>
      <c r="H177" s="31">
        <v>0.36273571428571438</v>
      </c>
      <c r="I177" s="31">
        <v>0.18905625000000004</v>
      </c>
      <c r="J177" s="31">
        <v>482.14826086956521</v>
      </c>
      <c r="K177" s="31">
        <v>455.35847826086956</v>
      </c>
      <c r="L177" s="31">
        <v>44.159130434782618</v>
      </c>
      <c r="M177" s="31">
        <v>23.015543478260874</v>
      </c>
      <c r="N177" s="31">
        <v>16.013152173913046</v>
      </c>
      <c r="O177" s="31">
        <v>5.1304347826086953</v>
      </c>
      <c r="P177" s="31">
        <v>123.08608695652175</v>
      </c>
      <c r="Q177" s="31">
        <v>117.43989130434784</v>
      </c>
      <c r="R177" s="31">
        <v>5.6461956521739136</v>
      </c>
      <c r="S177" s="31">
        <v>314.90304347826088</v>
      </c>
      <c r="T177" s="31">
        <v>234.27804347826088</v>
      </c>
      <c r="U177" s="31">
        <v>61.127934782608698</v>
      </c>
      <c r="V177" s="31">
        <v>19.497065217391306</v>
      </c>
      <c r="W177" s="31">
        <v>159.99728260869563</v>
      </c>
      <c r="X177" s="31">
        <v>0.17391304347826086</v>
      </c>
      <c r="Y177" s="31">
        <v>0</v>
      </c>
      <c r="Z177" s="31">
        <v>0</v>
      </c>
      <c r="AA177" s="31">
        <v>35.266304347826086</v>
      </c>
      <c r="AB177" s="31">
        <v>0</v>
      </c>
      <c r="AC177" s="31">
        <v>124.5570652173913</v>
      </c>
      <c r="AD177" s="31">
        <v>0</v>
      </c>
      <c r="AE177" s="31">
        <v>0</v>
      </c>
      <c r="AF177" t="s">
        <v>21</v>
      </c>
      <c r="AG177" s="32">
        <v>4</v>
      </c>
      <c r="AH177"/>
    </row>
    <row r="178" spans="1:34" x14ac:dyDescent="0.25">
      <c r="A178" t="s">
        <v>1139</v>
      </c>
      <c r="B178" t="s">
        <v>455</v>
      </c>
      <c r="C178" t="s">
        <v>847</v>
      </c>
      <c r="D178" t="s">
        <v>1027</v>
      </c>
      <c r="E178" s="31">
        <v>50</v>
      </c>
      <c r="F178" s="31">
        <v>3.7664869565217396</v>
      </c>
      <c r="G178" s="31">
        <v>3.4393173913043484</v>
      </c>
      <c r="H178" s="31">
        <v>0.76460652173913046</v>
      </c>
      <c r="I178" s="31">
        <v>0.43743695652173925</v>
      </c>
      <c r="J178" s="31">
        <v>188.32434782608698</v>
      </c>
      <c r="K178" s="31">
        <v>171.96586956521742</v>
      </c>
      <c r="L178" s="31">
        <v>38.230326086956524</v>
      </c>
      <c r="M178" s="31">
        <v>21.871847826086963</v>
      </c>
      <c r="N178" s="31">
        <v>10.861195652173913</v>
      </c>
      <c r="O178" s="31">
        <v>5.4972826086956523</v>
      </c>
      <c r="P178" s="31">
        <v>52.426195652173902</v>
      </c>
      <c r="Q178" s="31">
        <v>52.426195652173902</v>
      </c>
      <c r="R178" s="31">
        <v>0</v>
      </c>
      <c r="S178" s="31">
        <v>97.667826086956552</v>
      </c>
      <c r="T178" s="31">
        <v>97.667826086956552</v>
      </c>
      <c r="U178" s="31">
        <v>0</v>
      </c>
      <c r="V178" s="31">
        <v>0</v>
      </c>
      <c r="W178" s="31">
        <v>0</v>
      </c>
      <c r="X178" s="31">
        <v>0</v>
      </c>
      <c r="Y178" s="31">
        <v>0</v>
      </c>
      <c r="Z178" s="31">
        <v>0</v>
      </c>
      <c r="AA178" s="31">
        <v>0</v>
      </c>
      <c r="AB178" s="31">
        <v>0</v>
      </c>
      <c r="AC178" s="31">
        <v>0</v>
      </c>
      <c r="AD178" s="31">
        <v>0</v>
      </c>
      <c r="AE178" s="31">
        <v>0</v>
      </c>
      <c r="AF178" t="s">
        <v>43</v>
      </c>
      <c r="AG178" s="32">
        <v>4</v>
      </c>
      <c r="AH178"/>
    </row>
    <row r="179" spans="1:34" x14ac:dyDescent="0.25">
      <c r="A179" t="s">
        <v>1139</v>
      </c>
      <c r="B179" t="s">
        <v>487</v>
      </c>
      <c r="C179" t="s">
        <v>923</v>
      </c>
      <c r="D179" t="s">
        <v>1074</v>
      </c>
      <c r="E179" s="31">
        <v>52.630434782608695</v>
      </c>
      <c r="F179" s="31">
        <v>3.8072284180090876</v>
      </c>
      <c r="G179" s="31">
        <v>3.4589735646427098</v>
      </c>
      <c r="H179" s="31">
        <v>0.35347996695580342</v>
      </c>
      <c r="I179" s="31">
        <v>4.8079306071871129E-2</v>
      </c>
      <c r="J179" s="31">
        <v>200.37608695652176</v>
      </c>
      <c r="K179" s="31">
        <v>182.04728260869567</v>
      </c>
      <c r="L179" s="31">
        <v>18.603804347826088</v>
      </c>
      <c r="M179" s="31">
        <v>2.5304347826086957</v>
      </c>
      <c r="N179" s="31">
        <v>7.8206521739130439</v>
      </c>
      <c r="O179" s="31">
        <v>8.2527173913043477</v>
      </c>
      <c r="P179" s="31">
        <v>53.851739130434758</v>
      </c>
      <c r="Q179" s="31">
        <v>51.596304347826063</v>
      </c>
      <c r="R179" s="31">
        <v>2.2554347826086958</v>
      </c>
      <c r="S179" s="31">
        <v>127.92054347826092</v>
      </c>
      <c r="T179" s="31">
        <v>104.01836956521744</v>
      </c>
      <c r="U179" s="31">
        <v>0</v>
      </c>
      <c r="V179" s="31">
        <v>23.902173913043477</v>
      </c>
      <c r="W179" s="31">
        <v>68.886956521739151</v>
      </c>
      <c r="X179" s="31">
        <v>2.5304347826086957</v>
      </c>
      <c r="Y179" s="31">
        <v>0</v>
      </c>
      <c r="Z179" s="31">
        <v>2.0135869565217392</v>
      </c>
      <c r="AA179" s="31">
        <v>24.47673913043479</v>
      </c>
      <c r="AB179" s="31">
        <v>0</v>
      </c>
      <c r="AC179" s="31">
        <v>39.866195652173928</v>
      </c>
      <c r="AD179" s="31">
        <v>0</v>
      </c>
      <c r="AE179" s="31">
        <v>0</v>
      </c>
      <c r="AF179" t="s">
        <v>75</v>
      </c>
      <c r="AG179" s="32">
        <v>4</v>
      </c>
      <c r="AH179"/>
    </row>
    <row r="180" spans="1:34" x14ac:dyDescent="0.25">
      <c r="A180" t="s">
        <v>1139</v>
      </c>
      <c r="B180" t="s">
        <v>622</v>
      </c>
      <c r="C180" t="s">
        <v>868</v>
      </c>
      <c r="D180" t="s">
        <v>1108</v>
      </c>
      <c r="E180" s="31">
        <v>70.217391304347828</v>
      </c>
      <c r="F180" s="31">
        <v>4.1178142414860686</v>
      </c>
      <c r="G180" s="31">
        <v>3.7897647058823525</v>
      </c>
      <c r="H180" s="31">
        <v>0.73347832817337455</v>
      </c>
      <c r="I180" s="31">
        <v>0.47295975232198134</v>
      </c>
      <c r="J180" s="31">
        <v>289.14217391304351</v>
      </c>
      <c r="K180" s="31">
        <v>266.1073913043478</v>
      </c>
      <c r="L180" s="31">
        <v>51.502934782608691</v>
      </c>
      <c r="M180" s="31">
        <v>33.209999999999994</v>
      </c>
      <c r="N180" s="31">
        <v>12.581413043478261</v>
      </c>
      <c r="O180" s="31">
        <v>5.7115217391304354</v>
      </c>
      <c r="P180" s="31">
        <v>67.161086956521743</v>
      </c>
      <c r="Q180" s="31">
        <v>62.419239130434782</v>
      </c>
      <c r="R180" s="31">
        <v>4.7418478260869561</v>
      </c>
      <c r="S180" s="31">
        <v>170.47815217391306</v>
      </c>
      <c r="T180" s="31">
        <v>123.3083695652174</v>
      </c>
      <c r="U180" s="31">
        <v>37.025760869565218</v>
      </c>
      <c r="V180" s="31">
        <v>10.144021739130435</v>
      </c>
      <c r="W180" s="31">
        <v>49.608695652173914</v>
      </c>
      <c r="X180" s="31">
        <v>9.6983695652173907</v>
      </c>
      <c r="Y180" s="31">
        <v>0</v>
      </c>
      <c r="Z180" s="31">
        <v>0</v>
      </c>
      <c r="AA180" s="31">
        <v>3.9701086956521738</v>
      </c>
      <c r="AB180" s="31">
        <v>0</v>
      </c>
      <c r="AC180" s="31">
        <v>35.940217391304351</v>
      </c>
      <c r="AD180" s="31">
        <v>0</v>
      </c>
      <c r="AE180" s="31">
        <v>0</v>
      </c>
      <c r="AF180" t="s">
        <v>211</v>
      </c>
      <c r="AG180" s="32">
        <v>4</v>
      </c>
      <c r="AH180"/>
    </row>
    <row r="181" spans="1:34" x14ac:dyDescent="0.25">
      <c r="A181" t="s">
        <v>1139</v>
      </c>
      <c r="B181" t="s">
        <v>586</v>
      </c>
      <c r="C181" t="s">
        <v>827</v>
      </c>
      <c r="D181" t="s">
        <v>1052</v>
      </c>
      <c r="E181" s="31">
        <v>19.630434782608695</v>
      </c>
      <c r="F181" s="31">
        <v>7.4024806201550373</v>
      </c>
      <c r="G181" s="31">
        <v>6.8509745293466224</v>
      </c>
      <c r="H181" s="31">
        <v>1.4669435215946842</v>
      </c>
      <c r="I181" s="31">
        <v>0.91543743078626783</v>
      </c>
      <c r="J181" s="31">
        <v>145.31391304347824</v>
      </c>
      <c r="K181" s="31">
        <v>134.48760869565217</v>
      </c>
      <c r="L181" s="31">
        <v>28.79673913043478</v>
      </c>
      <c r="M181" s="31">
        <v>17.970434782608692</v>
      </c>
      <c r="N181" s="31">
        <v>5.0871739130434781</v>
      </c>
      <c r="O181" s="31">
        <v>5.7391304347826084</v>
      </c>
      <c r="P181" s="31">
        <v>49.71760869565216</v>
      </c>
      <c r="Q181" s="31">
        <v>49.71760869565216</v>
      </c>
      <c r="R181" s="31">
        <v>0</v>
      </c>
      <c r="S181" s="31">
        <v>66.799565217391304</v>
      </c>
      <c r="T181" s="31">
        <v>66.799565217391304</v>
      </c>
      <c r="U181" s="31">
        <v>0</v>
      </c>
      <c r="V181" s="31">
        <v>0</v>
      </c>
      <c r="W181" s="31">
        <v>0</v>
      </c>
      <c r="X181" s="31">
        <v>0</v>
      </c>
      <c r="Y181" s="31">
        <v>0</v>
      </c>
      <c r="Z181" s="31">
        <v>0</v>
      </c>
      <c r="AA181" s="31">
        <v>0</v>
      </c>
      <c r="AB181" s="31">
        <v>0</v>
      </c>
      <c r="AC181" s="31">
        <v>0</v>
      </c>
      <c r="AD181" s="31">
        <v>0</v>
      </c>
      <c r="AE181" s="31">
        <v>0</v>
      </c>
      <c r="AF181" t="s">
        <v>175</v>
      </c>
      <c r="AG181" s="32">
        <v>4</v>
      </c>
      <c r="AH181"/>
    </row>
    <row r="182" spans="1:34" x14ac:dyDescent="0.25">
      <c r="A182" t="s">
        <v>1139</v>
      </c>
      <c r="B182" t="s">
        <v>754</v>
      </c>
      <c r="C182" t="s">
        <v>1003</v>
      </c>
      <c r="D182" t="s">
        <v>1027</v>
      </c>
      <c r="E182" s="31">
        <v>89.793478260869563</v>
      </c>
      <c r="F182" s="31">
        <v>3.4273247790824359</v>
      </c>
      <c r="G182" s="31">
        <v>3.1660392204333618</v>
      </c>
      <c r="H182" s="31">
        <v>0.66886333373683582</v>
      </c>
      <c r="I182" s="31">
        <v>0.40757777508776177</v>
      </c>
      <c r="J182" s="31">
        <v>307.75141304347829</v>
      </c>
      <c r="K182" s="31">
        <v>284.28967391304349</v>
      </c>
      <c r="L182" s="31">
        <v>60.059565217391309</v>
      </c>
      <c r="M182" s="31">
        <v>36.597826086956523</v>
      </c>
      <c r="N182" s="31">
        <v>18.505217391304349</v>
      </c>
      <c r="O182" s="31">
        <v>4.9565217391304346</v>
      </c>
      <c r="P182" s="31">
        <v>66.947173913043471</v>
      </c>
      <c r="Q182" s="31">
        <v>66.947173913043471</v>
      </c>
      <c r="R182" s="31">
        <v>0</v>
      </c>
      <c r="S182" s="31">
        <v>180.74467391304347</v>
      </c>
      <c r="T182" s="31">
        <v>141.05565217391305</v>
      </c>
      <c r="U182" s="31">
        <v>36.278478260869562</v>
      </c>
      <c r="V182" s="31">
        <v>3.4105434782608692</v>
      </c>
      <c r="W182" s="31">
        <v>137.25</v>
      </c>
      <c r="X182" s="31">
        <v>20.260869565217391</v>
      </c>
      <c r="Y182" s="31">
        <v>0</v>
      </c>
      <c r="Z182" s="31">
        <v>0</v>
      </c>
      <c r="AA182" s="31">
        <v>34.967391304347828</v>
      </c>
      <c r="AB182" s="31">
        <v>0</v>
      </c>
      <c r="AC182" s="31">
        <v>82.021739130434781</v>
      </c>
      <c r="AD182" s="31">
        <v>0</v>
      </c>
      <c r="AE182" s="31">
        <v>0</v>
      </c>
      <c r="AF182" t="s">
        <v>343</v>
      </c>
      <c r="AG182" s="32">
        <v>4</v>
      </c>
      <c r="AH182"/>
    </row>
    <row r="183" spans="1:34" x14ac:dyDescent="0.25">
      <c r="A183" t="s">
        <v>1139</v>
      </c>
      <c r="B183" t="s">
        <v>479</v>
      </c>
      <c r="C183" t="s">
        <v>920</v>
      </c>
      <c r="D183" t="s">
        <v>1046</v>
      </c>
      <c r="E183" s="31">
        <v>84.456521739130437</v>
      </c>
      <c r="F183" s="31">
        <v>2.7658725868725869</v>
      </c>
      <c r="G183" s="31">
        <v>2.6126151866151863</v>
      </c>
      <c r="H183" s="31">
        <v>0.18144272844272843</v>
      </c>
      <c r="I183" s="31">
        <v>9.5463320463320456E-2</v>
      </c>
      <c r="J183" s="31">
        <v>233.59597826086957</v>
      </c>
      <c r="K183" s="31">
        <v>220.65239130434782</v>
      </c>
      <c r="L183" s="31">
        <v>15.324021739130433</v>
      </c>
      <c r="M183" s="31">
        <v>8.0625</v>
      </c>
      <c r="N183" s="31">
        <v>1.4918478260869565</v>
      </c>
      <c r="O183" s="31">
        <v>5.7696739130434773</v>
      </c>
      <c r="P183" s="31">
        <v>78.970108695652186</v>
      </c>
      <c r="Q183" s="31">
        <v>73.288043478260875</v>
      </c>
      <c r="R183" s="31">
        <v>5.6820652173913047</v>
      </c>
      <c r="S183" s="31">
        <v>139.30184782608697</v>
      </c>
      <c r="T183" s="31">
        <v>112.90239130434783</v>
      </c>
      <c r="U183" s="31">
        <v>16.921195652173914</v>
      </c>
      <c r="V183" s="31">
        <v>9.4782608695652169</v>
      </c>
      <c r="W183" s="31">
        <v>26.131304347826088</v>
      </c>
      <c r="X183" s="31">
        <v>0</v>
      </c>
      <c r="Y183" s="31">
        <v>0</v>
      </c>
      <c r="Z183" s="31">
        <v>0.52510869565217388</v>
      </c>
      <c r="AA183" s="31">
        <v>0</v>
      </c>
      <c r="AB183" s="31">
        <v>0</v>
      </c>
      <c r="AC183" s="31">
        <v>25.606195652173913</v>
      </c>
      <c r="AD183" s="31">
        <v>0</v>
      </c>
      <c r="AE183" s="31">
        <v>0</v>
      </c>
      <c r="AF183" t="s">
        <v>67</v>
      </c>
      <c r="AG183" s="32">
        <v>4</v>
      </c>
      <c r="AH183"/>
    </row>
    <row r="184" spans="1:34" x14ac:dyDescent="0.25">
      <c r="A184" t="s">
        <v>1139</v>
      </c>
      <c r="B184" t="s">
        <v>699</v>
      </c>
      <c r="C184" t="s">
        <v>866</v>
      </c>
      <c r="D184" t="s">
        <v>1056</v>
      </c>
      <c r="E184" s="31">
        <v>90.043478260869563</v>
      </c>
      <c r="F184" s="31">
        <v>2.2839775470787065</v>
      </c>
      <c r="G184" s="31">
        <v>1.9959258812168037</v>
      </c>
      <c r="H184" s="31">
        <v>0.38801786576533076</v>
      </c>
      <c r="I184" s="31">
        <v>0.16062168034765814</v>
      </c>
      <c r="J184" s="31">
        <v>205.65728260869568</v>
      </c>
      <c r="K184" s="31">
        <v>179.72010869565219</v>
      </c>
      <c r="L184" s="31">
        <v>34.938478260869566</v>
      </c>
      <c r="M184" s="31">
        <v>14.462934782608697</v>
      </c>
      <c r="N184" s="31">
        <v>14.857500000000002</v>
      </c>
      <c r="O184" s="31">
        <v>5.6180434782608684</v>
      </c>
      <c r="P184" s="31">
        <v>65.302173913043475</v>
      </c>
      <c r="Q184" s="31">
        <v>59.840543478260862</v>
      </c>
      <c r="R184" s="31">
        <v>5.4616304347826086</v>
      </c>
      <c r="S184" s="31">
        <v>105.41663043478265</v>
      </c>
      <c r="T184" s="31">
        <v>105.41663043478265</v>
      </c>
      <c r="U184" s="31">
        <v>0</v>
      </c>
      <c r="V184" s="31">
        <v>0</v>
      </c>
      <c r="W184" s="31">
        <v>13.676847826086959</v>
      </c>
      <c r="X184" s="31">
        <v>0</v>
      </c>
      <c r="Y184" s="31">
        <v>0</v>
      </c>
      <c r="Z184" s="31">
        <v>0</v>
      </c>
      <c r="AA184" s="31">
        <v>9.8800000000000026</v>
      </c>
      <c r="AB184" s="31">
        <v>0</v>
      </c>
      <c r="AC184" s="31">
        <v>3.7968478260869567</v>
      </c>
      <c r="AD184" s="31">
        <v>0</v>
      </c>
      <c r="AE184" s="31">
        <v>0</v>
      </c>
      <c r="AF184" t="s">
        <v>288</v>
      </c>
      <c r="AG184" s="32">
        <v>4</v>
      </c>
      <c r="AH184"/>
    </row>
    <row r="185" spans="1:34" x14ac:dyDescent="0.25">
      <c r="A185" t="s">
        <v>1139</v>
      </c>
      <c r="B185" t="s">
        <v>534</v>
      </c>
      <c r="C185" t="s">
        <v>941</v>
      </c>
      <c r="D185" t="s">
        <v>1084</v>
      </c>
      <c r="E185" s="31">
        <v>74.554347826086953</v>
      </c>
      <c r="F185" s="31">
        <v>3.8889779851290287</v>
      </c>
      <c r="G185" s="31">
        <v>3.5966759002770092</v>
      </c>
      <c r="H185" s="31">
        <v>0.44047237206589884</v>
      </c>
      <c r="I185" s="31">
        <v>0.21471059921271324</v>
      </c>
      <c r="J185" s="31">
        <v>289.94021739130443</v>
      </c>
      <c r="K185" s="31">
        <v>268.14782608695657</v>
      </c>
      <c r="L185" s="31">
        <v>32.839130434782611</v>
      </c>
      <c r="M185" s="31">
        <v>16.007608695652173</v>
      </c>
      <c r="N185" s="31">
        <v>4.8554347826086959</v>
      </c>
      <c r="O185" s="31">
        <v>11.976086956521739</v>
      </c>
      <c r="P185" s="31">
        <v>68.77717391304347</v>
      </c>
      <c r="Q185" s="31">
        <v>63.816304347826083</v>
      </c>
      <c r="R185" s="31">
        <v>4.9608695652173918</v>
      </c>
      <c r="S185" s="31">
        <v>188.32391304347829</v>
      </c>
      <c r="T185" s="31">
        <v>145.79239130434789</v>
      </c>
      <c r="U185" s="31">
        <v>11.528260869565214</v>
      </c>
      <c r="V185" s="31">
        <v>31.003260869565203</v>
      </c>
      <c r="W185" s="31">
        <v>25.175000000000004</v>
      </c>
      <c r="X185" s="31">
        <v>0</v>
      </c>
      <c r="Y185" s="31">
        <v>0</v>
      </c>
      <c r="Z185" s="31">
        <v>0</v>
      </c>
      <c r="AA185" s="31">
        <v>7.5717391304347856</v>
      </c>
      <c r="AB185" s="31">
        <v>0</v>
      </c>
      <c r="AC185" s="31">
        <v>17.603260869565219</v>
      </c>
      <c r="AD185" s="31">
        <v>0</v>
      </c>
      <c r="AE185" s="31">
        <v>0</v>
      </c>
      <c r="AF185" t="s">
        <v>123</v>
      </c>
      <c r="AG185" s="32">
        <v>4</v>
      </c>
      <c r="AH185"/>
    </row>
    <row r="186" spans="1:34" x14ac:dyDescent="0.25">
      <c r="A186" t="s">
        <v>1139</v>
      </c>
      <c r="B186" t="s">
        <v>663</v>
      </c>
      <c r="C186" t="s">
        <v>839</v>
      </c>
      <c r="D186" t="s">
        <v>1103</v>
      </c>
      <c r="E186" s="31">
        <v>73.717391304347828</v>
      </c>
      <c r="F186" s="31">
        <v>3.5051312297257451</v>
      </c>
      <c r="G186" s="31">
        <v>3.2518726039516372</v>
      </c>
      <c r="H186" s="31">
        <v>0.45216750221173696</v>
      </c>
      <c r="I186" s="31">
        <v>0.29632851666175175</v>
      </c>
      <c r="J186" s="31">
        <v>258.38913043478266</v>
      </c>
      <c r="K186" s="31">
        <v>239.71956521739136</v>
      </c>
      <c r="L186" s="31">
        <v>33.332608695652176</v>
      </c>
      <c r="M186" s="31">
        <v>21.84456521739131</v>
      </c>
      <c r="N186" s="31">
        <v>5.6369565217391298</v>
      </c>
      <c r="O186" s="31">
        <v>5.8510869565217387</v>
      </c>
      <c r="P186" s="31">
        <v>72.711956521739154</v>
      </c>
      <c r="Q186" s="31">
        <v>65.530434782608722</v>
      </c>
      <c r="R186" s="31">
        <v>7.1815217391304378</v>
      </c>
      <c r="S186" s="31">
        <v>152.34456521739133</v>
      </c>
      <c r="T186" s="31">
        <v>130.19891304347831</v>
      </c>
      <c r="U186" s="31">
        <v>7.0619565217391322</v>
      </c>
      <c r="V186" s="31">
        <v>15.083695652173908</v>
      </c>
      <c r="W186" s="31">
        <v>89.19782608695651</v>
      </c>
      <c r="X186" s="31">
        <v>0.76086956521739135</v>
      </c>
      <c r="Y186" s="31">
        <v>0</v>
      </c>
      <c r="Z186" s="31">
        <v>0</v>
      </c>
      <c r="AA186" s="31">
        <v>12.2695652173913</v>
      </c>
      <c r="AB186" s="31">
        <v>0</v>
      </c>
      <c r="AC186" s="31">
        <v>71.613043478260863</v>
      </c>
      <c r="AD186" s="31">
        <v>0.24456521739130435</v>
      </c>
      <c r="AE186" s="31">
        <v>4.3097826086956523</v>
      </c>
      <c r="AF186" t="s">
        <v>252</v>
      </c>
      <c r="AG186" s="32">
        <v>4</v>
      </c>
      <c r="AH186"/>
    </row>
    <row r="187" spans="1:34" x14ac:dyDescent="0.25">
      <c r="A187" t="s">
        <v>1139</v>
      </c>
      <c r="B187" t="s">
        <v>755</v>
      </c>
      <c r="C187" t="s">
        <v>840</v>
      </c>
      <c r="D187" t="s">
        <v>1045</v>
      </c>
      <c r="E187" s="31">
        <v>75.336956521739125</v>
      </c>
      <c r="F187" s="31">
        <v>2.9673640167364024</v>
      </c>
      <c r="G187" s="31">
        <v>2.8836387245707695</v>
      </c>
      <c r="H187" s="31">
        <v>0.20129851392295486</v>
      </c>
      <c r="I187" s="31">
        <v>0.1175732217573222</v>
      </c>
      <c r="J187" s="31">
        <v>223.55217391304353</v>
      </c>
      <c r="K187" s="31">
        <v>217.24456521739134</v>
      </c>
      <c r="L187" s="31">
        <v>15.165217391304349</v>
      </c>
      <c r="M187" s="31">
        <v>8.8576086956521749</v>
      </c>
      <c r="N187" s="31">
        <v>1.4793478260869564</v>
      </c>
      <c r="O187" s="31">
        <v>4.8282608695652174</v>
      </c>
      <c r="P187" s="31">
        <v>88.738043478260863</v>
      </c>
      <c r="Q187" s="31">
        <v>88.738043478260863</v>
      </c>
      <c r="R187" s="31">
        <v>0</v>
      </c>
      <c r="S187" s="31">
        <v>119.6489130434783</v>
      </c>
      <c r="T187" s="31">
        <v>117.50652173913048</v>
      </c>
      <c r="U187" s="31">
        <v>0</v>
      </c>
      <c r="V187" s="31">
        <v>2.1423913043478264</v>
      </c>
      <c r="W187" s="31">
        <v>0</v>
      </c>
      <c r="X187" s="31">
        <v>0</v>
      </c>
      <c r="Y187" s="31">
        <v>0</v>
      </c>
      <c r="Z187" s="31">
        <v>0</v>
      </c>
      <c r="AA187" s="31">
        <v>0</v>
      </c>
      <c r="AB187" s="31">
        <v>0</v>
      </c>
      <c r="AC187" s="31">
        <v>0</v>
      </c>
      <c r="AD187" s="31">
        <v>0</v>
      </c>
      <c r="AE187" s="31">
        <v>0</v>
      </c>
      <c r="AF187" t="s">
        <v>344</v>
      </c>
      <c r="AG187" s="32">
        <v>4</v>
      </c>
      <c r="AH187"/>
    </row>
    <row r="188" spans="1:34" x14ac:dyDescent="0.25">
      <c r="A188" t="s">
        <v>1139</v>
      </c>
      <c r="B188" t="s">
        <v>768</v>
      </c>
      <c r="C188" t="s">
        <v>828</v>
      </c>
      <c r="D188" t="s">
        <v>1083</v>
      </c>
      <c r="E188" s="31">
        <v>84.152173913043484</v>
      </c>
      <c r="F188" s="31">
        <v>3.9067876517695694</v>
      </c>
      <c r="G188" s="31">
        <v>3.7268083182640153</v>
      </c>
      <c r="H188" s="31">
        <v>0.3201304572461896</v>
      </c>
      <c r="I188" s="31">
        <v>0.14015112374063549</v>
      </c>
      <c r="J188" s="31">
        <v>328.76467391304357</v>
      </c>
      <c r="K188" s="31">
        <v>313.61902173913052</v>
      </c>
      <c r="L188" s="31">
        <v>26.939673913043478</v>
      </c>
      <c r="M188" s="31">
        <v>11.794021739130434</v>
      </c>
      <c r="N188" s="31">
        <v>9.6858695652173896</v>
      </c>
      <c r="O188" s="31">
        <v>5.4597826086956527</v>
      </c>
      <c r="P188" s="31">
        <v>90.285869565217368</v>
      </c>
      <c r="Q188" s="31">
        <v>90.285869565217368</v>
      </c>
      <c r="R188" s="31">
        <v>0</v>
      </c>
      <c r="S188" s="31">
        <v>211.53913043478269</v>
      </c>
      <c r="T188" s="31">
        <v>202.23586956521748</v>
      </c>
      <c r="U188" s="31">
        <v>2.8836956521739139</v>
      </c>
      <c r="V188" s="31">
        <v>6.4195652173913045</v>
      </c>
      <c r="W188" s="31">
        <v>169.36739130434785</v>
      </c>
      <c r="X188" s="31">
        <v>4.3326086956521745</v>
      </c>
      <c r="Y188" s="31">
        <v>0</v>
      </c>
      <c r="Z188" s="31">
        <v>0</v>
      </c>
      <c r="AA188" s="31">
        <v>52.117391304347827</v>
      </c>
      <c r="AB188" s="31">
        <v>0</v>
      </c>
      <c r="AC188" s="31">
        <v>112.5913043478261</v>
      </c>
      <c r="AD188" s="31">
        <v>0</v>
      </c>
      <c r="AE188" s="31">
        <v>0.32608695652173914</v>
      </c>
      <c r="AF188" t="s">
        <v>357</v>
      </c>
      <c r="AG188" s="32">
        <v>4</v>
      </c>
      <c r="AH188"/>
    </row>
    <row r="189" spans="1:34" x14ac:dyDescent="0.25">
      <c r="A189" t="s">
        <v>1139</v>
      </c>
      <c r="B189" t="s">
        <v>613</v>
      </c>
      <c r="C189" t="s">
        <v>965</v>
      </c>
      <c r="D189" t="s">
        <v>1106</v>
      </c>
      <c r="E189" s="31">
        <v>35.847826086956523</v>
      </c>
      <c r="F189" s="31">
        <v>3.4589751364463313</v>
      </c>
      <c r="G189" s="31">
        <v>3.278471801091571</v>
      </c>
      <c r="H189" s="31">
        <v>0.49293511218920549</v>
      </c>
      <c r="I189" s="31">
        <v>0.35903577926015762</v>
      </c>
      <c r="J189" s="31">
        <v>123.99673913043479</v>
      </c>
      <c r="K189" s="31">
        <v>117.52608695652175</v>
      </c>
      <c r="L189" s="31">
        <v>17.670652173913041</v>
      </c>
      <c r="M189" s="31">
        <v>12.870652173913042</v>
      </c>
      <c r="N189" s="31">
        <v>0</v>
      </c>
      <c r="O189" s="31">
        <v>4.8</v>
      </c>
      <c r="P189" s="31">
        <v>42.550000000000011</v>
      </c>
      <c r="Q189" s="31">
        <v>40.87934782608697</v>
      </c>
      <c r="R189" s="31">
        <v>1.6706521739130431</v>
      </c>
      <c r="S189" s="31">
        <v>63.776086956521723</v>
      </c>
      <c r="T189" s="31">
        <v>63.472826086956509</v>
      </c>
      <c r="U189" s="31">
        <v>0</v>
      </c>
      <c r="V189" s="31">
        <v>0.30326086956521736</v>
      </c>
      <c r="W189" s="31">
        <v>15.091304347826089</v>
      </c>
      <c r="X189" s="31">
        <v>0.70000000000000007</v>
      </c>
      <c r="Y189" s="31">
        <v>0</v>
      </c>
      <c r="Z189" s="31">
        <v>0</v>
      </c>
      <c r="AA189" s="31">
        <v>9.3728260869565236</v>
      </c>
      <c r="AB189" s="31">
        <v>0</v>
      </c>
      <c r="AC189" s="31">
        <v>5.0184782608695659</v>
      </c>
      <c r="AD189" s="31">
        <v>0</v>
      </c>
      <c r="AE189" s="31">
        <v>0</v>
      </c>
      <c r="AF189" t="s">
        <v>202</v>
      </c>
      <c r="AG189" s="32">
        <v>4</v>
      </c>
      <c r="AH189"/>
    </row>
    <row r="190" spans="1:34" x14ac:dyDescent="0.25">
      <c r="A190" t="s">
        <v>1139</v>
      </c>
      <c r="B190" t="s">
        <v>778</v>
      </c>
      <c r="C190" t="s">
        <v>845</v>
      </c>
      <c r="D190" t="s">
        <v>1023</v>
      </c>
      <c r="E190" s="31">
        <v>53.869565217391305</v>
      </c>
      <c r="F190" s="31">
        <v>2.7428874092009692</v>
      </c>
      <c r="G190" s="31">
        <v>2.5792070217917682</v>
      </c>
      <c r="H190" s="31">
        <v>0.39193906376109772</v>
      </c>
      <c r="I190" s="31">
        <v>0.22825867635189673</v>
      </c>
      <c r="J190" s="31">
        <v>147.75815217391309</v>
      </c>
      <c r="K190" s="31">
        <v>138.94076086956525</v>
      </c>
      <c r="L190" s="31">
        <v>21.113586956521743</v>
      </c>
      <c r="M190" s="31">
        <v>12.296195652173916</v>
      </c>
      <c r="N190" s="31">
        <v>4.7456521739130446</v>
      </c>
      <c r="O190" s="31">
        <v>4.071739130434783</v>
      </c>
      <c r="P190" s="31">
        <v>45.396739130434781</v>
      </c>
      <c r="Q190" s="31">
        <v>45.396739130434781</v>
      </c>
      <c r="R190" s="31">
        <v>0</v>
      </c>
      <c r="S190" s="31">
        <v>81.247826086956522</v>
      </c>
      <c r="T190" s="31">
        <v>76.027173913043484</v>
      </c>
      <c r="U190" s="31">
        <v>4.8434782608695652</v>
      </c>
      <c r="V190" s="31">
        <v>0.3771739130434783</v>
      </c>
      <c r="W190" s="31">
        <v>4.5326086956521738</v>
      </c>
      <c r="X190" s="31">
        <v>0.88586956521739135</v>
      </c>
      <c r="Y190" s="31">
        <v>0</v>
      </c>
      <c r="Z190" s="31">
        <v>0</v>
      </c>
      <c r="AA190" s="31">
        <v>0.48586956521739127</v>
      </c>
      <c r="AB190" s="31">
        <v>0</v>
      </c>
      <c r="AC190" s="31">
        <v>3.1608695652173915</v>
      </c>
      <c r="AD190" s="31">
        <v>0</v>
      </c>
      <c r="AE190" s="31">
        <v>0</v>
      </c>
      <c r="AF190" t="s">
        <v>367</v>
      </c>
      <c r="AG190" s="32">
        <v>4</v>
      </c>
      <c r="AH190"/>
    </row>
    <row r="191" spans="1:34" x14ac:dyDescent="0.25">
      <c r="A191" t="s">
        <v>1139</v>
      </c>
      <c r="B191" t="s">
        <v>750</v>
      </c>
      <c r="C191" t="s">
        <v>837</v>
      </c>
      <c r="D191" t="s">
        <v>1066</v>
      </c>
      <c r="E191" s="31">
        <v>66.358695652173907</v>
      </c>
      <c r="F191" s="31">
        <v>2.7562653562653558</v>
      </c>
      <c r="G191" s="31">
        <v>2.594381654381654</v>
      </c>
      <c r="H191" s="31">
        <v>0.26499590499590497</v>
      </c>
      <c r="I191" s="31">
        <v>0.18425880425880425</v>
      </c>
      <c r="J191" s="31">
        <v>182.90217391304344</v>
      </c>
      <c r="K191" s="31">
        <v>172.15978260869562</v>
      </c>
      <c r="L191" s="31">
        <v>17.584782608695651</v>
      </c>
      <c r="M191" s="31">
        <v>12.227173913043476</v>
      </c>
      <c r="N191" s="31">
        <v>0</v>
      </c>
      <c r="O191" s="31">
        <v>5.357608695652174</v>
      </c>
      <c r="P191" s="31">
        <v>59.414130434782599</v>
      </c>
      <c r="Q191" s="31">
        <v>54.029347826086948</v>
      </c>
      <c r="R191" s="31">
        <v>5.3847826086956516</v>
      </c>
      <c r="S191" s="31">
        <v>105.9032608695652</v>
      </c>
      <c r="T191" s="31">
        <v>96.288043478260846</v>
      </c>
      <c r="U191" s="31">
        <v>0</v>
      </c>
      <c r="V191" s="31">
        <v>9.6152173913043502</v>
      </c>
      <c r="W191" s="31">
        <v>32.582608695652176</v>
      </c>
      <c r="X191" s="31">
        <v>0.13043478260869565</v>
      </c>
      <c r="Y191" s="31">
        <v>0</v>
      </c>
      <c r="Z191" s="31">
        <v>0</v>
      </c>
      <c r="AA191" s="31">
        <v>25.334782608695654</v>
      </c>
      <c r="AB191" s="31">
        <v>0</v>
      </c>
      <c r="AC191" s="31">
        <v>7.1173913043478265</v>
      </c>
      <c r="AD191" s="31">
        <v>0</v>
      </c>
      <c r="AE191" s="31">
        <v>0</v>
      </c>
      <c r="AF191" t="s">
        <v>339</v>
      </c>
      <c r="AG191" s="32">
        <v>4</v>
      </c>
      <c r="AH191"/>
    </row>
    <row r="192" spans="1:34" x14ac:dyDescent="0.25">
      <c r="A192" t="s">
        <v>1139</v>
      </c>
      <c r="B192" t="s">
        <v>732</v>
      </c>
      <c r="C192" t="s">
        <v>843</v>
      </c>
      <c r="D192" t="s">
        <v>1050</v>
      </c>
      <c r="E192" s="31">
        <v>69.521739130434781</v>
      </c>
      <c r="F192" s="31">
        <v>3.1797138836772989</v>
      </c>
      <c r="G192" s="31">
        <v>2.9329815509693566</v>
      </c>
      <c r="H192" s="31">
        <v>0.56507191994996886</v>
      </c>
      <c r="I192" s="31">
        <v>0.31833958724202627</v>
      </c>
      <c r="J192" s="31">
        <v>221.05923913043483</v>
      </c>
      <c r="K192" s="31">
        <v>203.90597826086963</v>
      </c>
      <c r="L192" s="31">
        <v>39.284782608695657</v>
      </c>
      <c r="M192" s="31">
        <v>22.131521739130434</v>
      </c>
      <c r="N192" s="31">
        <v>11.669565217391305</v>
      </c>
      <c r="O192" s="31">
        <v>5.4836956521739131</v>
      </c>
      <c r="P192" s="31">
        <v>44.269565217391317</v>
      </c>
      <c r="Q192" s="31">
        <v>44.269565217391317</v>
      </c>
      <c r="R192" s="31">
        <v>0</v>
      </c>
      <c r="S192" s="31">
        <v>137.50489130434786</v>
      </c>
      <c r="T192" s="31">
        <v>118.38858695652178</v>
      </c>
      <c r="U192" s="31">
        <v>0.69021739130434767</v>
      </c>
      <c r="V192" s="31">
        <v>18.426086956521736</v>
      </c>
      <c r="W192" s="31">
        <v>11.188586956521741</v>
      </c>
      <c r="X192" s="31">
        <v>0</v>
      </c>
      <c r="Y192" s="31">
        <v>0</v>
      </c>
      <c r="Z192" s="31">
        <v>0</v>
      </c>
      <c r="AA192" s="31">
        <v>4.6684782608695645</v>
      </c>
      <c r="AB192" s="31">
        <v>0</v>
      </c>
      <c r="AC192" s="31">
        <v>5.7472826086956532</v>
      </c>
      <c r="AD192" s="31">
        <v>0</v>
      </c>
      <c r="AE192" s="31">
        <v>0.77282608695652166</v>
      </c>
      <c r="AF192" t="s">
        <v>321</v>
      </c>
      <c r="AG192" s="32">
        <v>4</v>
      </c>
      <c r="AH192"/>
    </row>
    <row r="193" spans="1:34" x14ac:dyDescent="0.25">
      <c r="A193" t="s">
        <v>1139</v>
      </c>
      <c r="B193" t="s">
        <v>531</v>
      </c>
      <c r="C193" t="s">
        <v>940</v>
      </c>
      <c r="D193" t="s">
        <v>1086</v>
      </c>
      <c r="E193" s="31">
        <v>66.163043478260875</v>
      </c>
      <c r="F193" s="31">
        <v>3.1375028749794649</v>
      </c>
      <c r="G193" s="31">
        <v>2.80330869065221</v>
      </c>
      <c r="H193" s="31">
        <v>0.37924757680302273</v>
      </c>
      <c r="I193" s="31">
        <v>0.13926236241169701</v>
      </c>
      <c r="J193" s="31">
        <v>207.58673913043484</v>
      </c>
      <c r="K193" s="31">
        <v>185.47543478260874</v>
      </c>
      <c r="L193" s="31">
        <v>25.092173913043474</v>
      </c>
      <c r="M193" s="31">
        <v>9.2140217391304322</v>
      </c>
      <c r="N193" s="31">
        <v>10.747717391304349</v>
      </c>
      <c r="O193" s="31">
        <v>5.1304347826086953</v>
      </c>
      <c r="P193" s="31">
        <v>82.724891304347835</v>
      </c>
      <c r="Q193" s="31">
        <v>76.491739130434794</v>
      </c>
      <c r="R193" s="31">
        <v>6.2331521739130427</v>
      </c>
      <c r="S193" s="31">
        <v>99.769673913043519</v>
      </c>
      <c r="T193" s="31">
        <v>99.769673913043519</v>
      </c>
      <c r="U193" s="31">
        <v>0</v>
      </c>
      <c r="V193" s="31">
        <v>0</v>
      </c>
      <c r="W193" s="31">
        <v>0</v>
      </c>
      <c r="X193" s="31">
        <v>0</v>
      </c>
      <c r="Y193" s="31">
        <v>0</v>
      </c>
      <c r="Z193" s="31">
        <v>0</v>
      </c>
      <c r="AA193" s="31">
        <v>0</v>
      </c>
      <c r="AB193" s="31">
        <v>0</v>
      </c>
      <c r="AC193" s="31">
        <v>0</v>
      </c>
      <c r="AD193" s="31">
        <v>0</v>
      </c>
      <c r="AE193" s="31">
        <v>0</v>
      </c>
      <c r="AF193" t="s">
        <v>119</v>
      </c>
      <c r="AG193" s="32">
        <v>4</v>
      </c>
      <c r="AH193"/>
    </row>
    <row r="194" spans="1:34" x14ac:dyDescent="0.25">
      <c r="A194" t="s">
        <v>1139</v>
      </c>
      <c r="B194" t="s">
        <v>728</v>
      </c>
      <c r="C194" t="s">
        <v>912</v>
      </c>
      <c r="D194" t="s">
        <v>1043</v>
      </c>
      <c r="E194" s="31">
        <v>68.847826086956516</v>
      </c>
      <c r="F194" s="31">
        <v>3.1934306915061574</v>
      </c>
      <c r="G194" s="31">
        <v>2.9339295863593309</v>
      </c>
      <c r="H194" s="31">
        <v>0.86211240922008225</v>
      </c>
      <c r="I194" s="31">
        <v>0.60261130407325558</v>
      </c>
      <c r="J194" s="31">
        <v>219.86076086956521</v>
      </c>
      <c r="K194" s="31">
        <v>201.99467391304347</v>
      </c>
      <c r="L194" s="31">
        <v>59.354565217391311</v>
      </c>
      <c r="M194" s="31">
        <v>41.48847826086957</v>
      </c>
      <c r="N194" s="31">
        <v>12.605434782608699</v>
      </c>
      <c r="O194" s="31">
        <v>5.2606521739130434</v>
      </c>
      <c r="P194" s="31">
        <v>37.641956521739132</v>
      </c>
      <c r="Q194" s="31">
        <v>37.641956521739132</v>
      </c>
      <c r="R194" s="31">
        <v>0</v>
      </c>
      <c r="S194" s="31">
        <v>122.86423913043477</v>
      </c>
      <c r="T194" s="31">
        <v>122.86423913043477</v>
      </c>
      <c r="U194" s="31">
        <v>0</v>
      </c>
      <c r="V194" s="31">
        <v>0</v>
      </c>
      <c r="W194" s="31">
        <v>0</v>
      </c>
      <c r="X194" s="31">
        <v>0</v>
      </c>
      <c r="Y194" s="31">
        <v>0</v>
      </c>
      <c r="Z194" s="31">
        <v>0</v>
      </c>
      <c r="AA194" s="31">
        <v>0</v>
      </c>
      <c r="AB194" s="31">
        <v>0</v>
      </c>
      <c r="AC194" s="31">
        <v>0</v>
      </c>
      <c r="AD194" s="31">
        <v>0</v>
      </c>
      <c r="AE194" s="31">
        <v>0</v>
      </c>
      <c r="AF194" t="s">
        <v>317</v>
      </c>
      <c r="AG194" s="32">
        <v>4</v>
      </c>
      <c r="AH194"/>
    </row>
    <row r="195" spans="1:34" x14ac:dyDescent="0.25">
      <c r="A195" t="s">
        <v>1139</v>
      </c>
      <c r="B195" t="s">
        <v>493</v>
      </c>
      <c r="C195" t="s">
        <v>926</v>
      </c>
      <c r="D195" t="s">
        <v>1028</v>
      </c>
      <c r="E195" s="31">
        <v>87.576086956521735</v>
      </c>
      <c r="F195" s="31">
        <v>3.3983492615117292</v>
      </c>
      <c r="G195" s="31">
        <v>3.0215961275909144</v>
      </c>
      <c r="H195" s="31">
        <v>0.62169542013156265</v>
      </c>
      <c r="I195" s="31">
        <v>0.24494228621074843</v>
      </c>
      <c r="J195" s="31">
        <v>297.61413043478262</v>
      </c>
      <c r="K195" s="31">
        <v>264.61956521739125</v>
      </c>
      <c r="L195" s="31">
        <v>54.445652173913039</v>
      </c>
      <c r="M195" s="31">
        <v>21.451086956521738</v>
      </c>
      <c r="N195" s="31">
        <v>27.864130434782609</v>
      </c>
      <c r="O195" s="31">
        <v>5.1304347826086953</v>
      </c>
      <c r="P195" s="31">
        <v>83.847826086956516</v>
      </c>
      <c r="Q195" s="31">
        <v>83.847826086956516</v>
      </c>
      <c r="R195" s="31">
        <v>0</v>
      </c>
      <c r="S195" s="31">
        <v>159.32065217391303</v>
      </c>
      <c r="T195" s="31">
        <v>159.32065217391303</v>
      </c>
      <c r="U195" s="31">
        <v>0</v>
      </c>
      <c r="V195" s="31">
        <v>0</v>
      </c>
      <c r="W195" s="31">
        <v>0</v>
      </c>
      <c r="X195" s="31">
        <v>0</v>
      </c>
      <c r="Y195" s="31">
        <v>0</v>
      </c>
      <c r="Z195" s="31">
        <v>0</v>
      </c>
      <c r="AA195" s="31">
        <v>0</v>
      </c>
      <c r="AB195" s="31">
        <v>0</v>
      </c>
      <c r="AC195" s="31">
        <v>0</v>
      </c>
      <c r="AD195" s="31">
        <v>0</v>
      </c>
      <c r="AE195" s="31">
        <v>0</v>
      </c>
      <c r="AF195" t="s">
        <v>81</v>
      </c>
      <c r="AG195" s="32">
        <v>4</v>
      </c>
      <c r="AH195"/>
    </row>
    <row r="196" spans="1:34" x14ac:dyDescent="0.25">
      <c r="A196" t="s">
        <v>1139</v>
      </c>
      <c r="B196" t="s">
        <v>751</v>
      </c>
      <c r="C196" t="s">
        <v>882</v>
      </c>
      <c r="D196" t="s">
        <v>1054</v>
      </c>
      <c r="E196" s="31">
        <v>77.021739130434781</v>
      </c>
      <c r="F196" s="31">
        <v>3.7474950606830366</v>
      </c>
      <c r="G196" s="31">
        <v>3.4674710697149309</v>
      </c>
      <c r="H196" s="31">
        <v>0.48154812305955402</v>
      </c>
      <c r="I196" s="31">
        <v>0.24851820491109228</v>
      </c>
      <c r="J196" s="31">
        <v>288.63858695652169</v>
      </c>
      <c r="K196" s="31">
        <v>267.07065217391306</v>
      </c>
      <c r="L196" s="31">
        <v>37.089673913043477</v>
      </c>
      <c r="M196" s="31">
        <v>19.141304347826086</v>
      </c>
      <c r="N196" s="31">
        <v>12.296195652173912</v>
      </c>
      <c r="O196" s="31">
        <v>5.6521739130434785</v>
      </c>
      <c r="P196" s="31">
        <v>71.309782608695642</v>
      </c>
      <c r="Q196" s="31">
        <v>67.690217391304344</v>
      </c>
      <c r="R196" s="31">
        <v>3.6195652173913042</v>
      </c>
      <c r="S196" s="31">
        <v>180.23913043478262</v>
      </c>
      <c r="T196" s="31">
        <v>164.16576086956522</v>
      </c>
      <c r="U196" s="31">
        <v>0.43206521739130432</v>
      </c>
      <c r="V196" s="31">
        <v>15.641304347826088</v>
      </c>
      <c r="W196" s="31">
        <v>0</v>
      </c>
      <c r="X196" s="31">
        <v>0</v>
      </c>
      <c r="Y196" s="31">
        <v>0</v>
      </c>
      <c r="Z196" s="31">
        <v>0</v>
      </c>
      <c r="AA196" s="31">
        <v>0</v>
      </c>
      <c r="AB196" s="31">
        <v>0</v>
      </c>
      <c r="AC196" s="31">
        <v>0</v>
      </c>
      <c r="AD196" s="31">
        <v>0</v>
      </c>
      <c r="AE196" s="31">
        <v>0</v>
      </c>
      <c r="AF196" t="s">
        <v>340</v>
      </c>
      <c r="AG196" s="32">
        <v>4</v>
      </c>
      <c r="AH196"/>
    </row>
    <row r="197" spans="1:34" x14ac:dyDescent="0.25">
      <c r="A197" t="s">
        <v>1139</v>
      </c>
      <c r="B197" t="s">
        <v>652</v>
      </c>
      <c r="C197" t="s">
        <v>865</v>
      </c>
      <c r="D197" t="s">
        <v>1016</v>
      </c>
      <c r="E197" s="31">
        <v>60</v>
      </c>
      <c r="F197" s="31">
        <v>2.989927536231884</v>
      </c>
      <c r="G197" s="31">
        <v>2.8883876811594207</v>
      </c>
      <c r="H197" s="31">
        <v>0.39846014492753612</v>
      </c>
      <c r="I197" s="31">
        <v>0.29692028985507241</v>
      </c>
      <c r="J197" s="31">
        <v>179.39565217391305</v>
      </c>
      <c r="K197" s="31">
        <v>173.30326086956524</v>
      </c>
      <c r="L197" s="31">
        <v>23.907608695652169</v>
      </c>
      <c r="M197" s="31">
        <v>17.815217391304344</v>
      </c>
      <c r="N197" s="31">
        <v>0.64347826086956517</v>
      </c>
      <c r="O197" s="31">
        <v>5.4489130434782611</v>
      </c>
      <c r="P197" s="31">
        <v>50.151086956521723</v>
      </c>
      <c r="Q197" s="31">
        <v>50.151086956521723</v>
      </c>
      <c r="R197" s="31">
        <v>0</v>
      </c>
      <c r="S197" s="31">
        <v>105.33695652173917</v>
      </c>
      <c r="T197" s="31">
        <v>91.27934782608699</v>
      </c>
      <c r="U197" s="31">
        <v>8.9695652173913043</v>
      </c>
      <c r="V197" s="31">
        <v>5.0880434782608672</v>
      </c>
      <c r="W197" s="31">
        <v>4.7141304347826098</v>
      </c>
      <c r="X197" s="31">
        <v>4.7141304347826098</v>
      </c>
      <c r="Y197" s="31">
        <v>0</v>
      </c>
      <c r="Z197" s="31">
        <v>0</v>
      </c>
      <c r="AA197" s="31">
        <v>0</v>
      </c>
      <c r="AB197" s="31">
        <v>0</v>
      </c>
      <c r="AC197" s="31">
        <v>0</v>
      </c>
      <c r="AD197" s="31">
        <v>0</v>
      </c>
      <c r="AE197" s="31">
        <v>0</v>
      </c>
      <c r="AF197" t="s">
        <v>241</v>
      </c>
      <c r="AG197" s="32">
        <v>4</v>
      </c>
      <c r="AH197"/>
    </row>
    <row r="198" spans="1:34" x14ac:dyDescent="0.25">
      <c r="A198" t="s">
        <v>1139</v>
      </c>
      <c r="B198" t="s">
        <v>556</v>
      </c>
      <c r="C198" t="s">
        <v>886</v>
      </c>
      <c r="D198" t="s">
        <v>1061</v>
      </c>
      <c r="E198" s="31">
        <v>96.010869565217391</v>
      </c>
      <c r="F198" s="31">
        <v>4.1203656741763837</v>
      </c>
      <c r="G198" s="31">
        <v>3.6099218838446738</v>
      </c>
      <c r="H198" s="31">
        <v>0.58252915204347333</v>
      </c>
      <c r="I198" s="31">
        <v>0.15424883957885202</v>
      </c>
      <c r="J198" s="31">
        <v>395.59989130434781</v>
      </c>
      <c r="K198" s="31">
        <v>346.5917391304348</v>
      </c>
      <c r="L198" s="31">
        <v>55.929130434782607</v>
      </c>
      <c r="M198" s="31">
        <v>14.809565217391304</v>
      </c>
      <c r="N198" s="31">
        <v>26.777173913043477</v>
      </c>
      <c r="O198" s="31">
        <v>14.342391304347826</v>
      </c>
      <c r="P198" s="31">
        <v>100.2579347826087</v>
      </c>
      <c r="Q198" s="31">
        <v>92.369347826086965</v>
      </c>
      <c r="R198" s="31">
        <v>7.8885869565217392</v>
      </c>
      <c r="S198" s="31">
        <v>239.41282608695653</v>
      </c>
      <c r="T198" s="31">
        <v>239.41282608695653</v>
      </c>
      <c r="U198" s="31">
        <v>0</v>
      </c>
      <c r="V198" s="31">
        <v>0</v>
      </c>
      <c r="W198" s="31">
        <v>115.19499999999998</v>
      </c>
      <c r="X198" s="31">
        <v>1.8014130434782607</v>
      </c>
      <c r="Y198" s="31">
        <v>0</v>
      </c>
      <c r="Z198" s="31">
        <v>8.7771739130434785</v>
      </c>
      <c r="AA198" s="31">
        <v>19.065000000000001</v>
      </c>
      <c r="AB198" s="31">
        <v>0</v>
      </c>
      <c r="AC198" s="31">
        <v>85.551413043478234</v>
      </c>
      <c r="AD198" s="31">
        <v>0</v>
      </c>
      <c r="AE198" s="31">
        <v>0</v>
      </c>
      <c r="AF198" t="s">
        <v>145</v>
      </c>
      <c r="AG198" s="32">
        <v>4</v>
      </c>
      <c r="AH198"/>
    </row>
    <row r="199" spans="1:34" x14ac:dyDescent="0.25">
      <c r="A199" t="s">
        <v>1139</v>
      </c>
      <c r="B199" t="s">
        <v>502</v>
      </c>
      <c r="C199" t="s">
        <v>823</v>
      </c>
      <c r="D199" t="s">
        <v>1080</v>
      </c>
      <c r="E199" s="31">
        <v>118.08695652173913</v>
      </c>
      <c r="F199" s="31">
        <v>3.6338052282768776</v>
      </c>
      <c r="G199" s="31">
        <v>3.1934039027982322</v>
      </c>
      <c r="H199" s="31">
        <v>0.94741071428571433</v>
      </c>
      <c r="I199" s="31">
        <v>0.537624263622975</v>
      </c>
      <c r="J199" s="31">
        <v>429.10499999999996</v>
      </c>
      <c r="K199" s="31">
        <v>377.0993478260869</v>
      </c>
      <c r="L199" s="31">
        <v>111.87684782608696</v>
      </c>
      <c r="M199" s="31">
        <v>63.486413043478258</v>
      </c>
      <c r="N199" s="31">
        <v>43.173043478260873</v>
      </c>
      <c r="O199" s="31">
        <v>5.2173913043478262</v>
      </c>
      <c r="P199" s="31">
        <v>64.100869565217394</v>
      </c>
      <c r="Q199" s="31">
        <v>60.485652173913046</v>
      </c>
      <c r="R199" s="31">
        <v>3.6152173913043479</v>
      </c>
      <c r="S199" s="31">
        <v>253.12728260869559</v>
      </c>
      <c r="T199" s="31">
        <v>252.64630434782603</v>
      </c>
      <c r="U199" s="31">
        <v>0</v>
      </c>
      <c r="V199" s="31">
        <v>0.48097826086956524</v>
      </c>
      <c r="W199" s="31">
        <v>44.955326086956525</v>
      </c>
      <c r="X199" s="31">
        <v>0</v>
      </c>
      <c r="Y199" s="31">
        <v>0</v>
      </c>
      <c r="Z199" s="31">
        <v>0</v>
      </c>
      <c r="AA199" s="31">
        <v>0.50739130434782609</v>
      </c>
      <c r="AB199" s="31">
        <v>0</v>
      </c>
      <c r="AC199" s="31">
        <v>44.447934782608698</v>
      </c>
      <c r="AD199" s="31">
        <v>0</v>
      </c>
      <c r="AE199" s="31">
        <v>0</v>
      </c>
      <c r="AF199" t="s">
        <v>90</v>
      </c>
      <c r="AG199" s="32">
        <v>4</v>
      </c>
      <c r="AH199"/>
    </row>
    <row r="200" spans="1:34" x14ac:dyDescent="0.25">
      <c r="A200" t="s">
        <v>1139</v>
      </c>
      <c r="B200" t="s">
        <v>578</v>
      </c>
      <c r="C200" t="s">
        <v>853</v>
      </c>
      <c r="D200" t="s">
        <v>1018</v>
      </c>
      <c r="E200" s="31">
        <v>65.826086956521735</v>
      </c>
      <c r="F200" s="31">
        <v>3.4198001981505946</v>
      </c>
      <c r="G200" s="31">
        <v>3.1287780713342142</v>
      </c>
      <c r="H200" s="31">
        <v>0.53078929986789958</v>
      </c>
      <c r="I200" s="31">
        <v>0.33325627476882436</v>
      </c>
      <c r="J200" s="31">
        <v>225.11206521739129</v>
      </c>
      <c r="K200" s="31">
        <v>205.95521739130433</v>
      </c>
      <c r="L200" s="31">
        <v>34.939782608695651</v>
      </c>
      <c r="M200" s="31">
        <v>21.93695652173913</v>
      </c>
      <c r="N200" s="31">
        <v>7.6794565217391302</v>
      </c>
      <c r="O200" s="31">
        <v>5.3233695652173916</v>
      </c>
      <c r="P200" s="31">
        <v>59.492282608695653</v>
      </c>
      <c r="Q200" s="31">
        <v>53.338260869565218</v>
      </c>
      <c r="R200" s="31">
        <v>6.1540217391304353</v>
      </c>
      <c r="S200" s="31">
        <v>130.67999999999998</v>
      </c>
      <c r="T200" s="31">
        <v>120.76999999999998</v>
      </c>
      <c r="U200" s="31">
        <v>5.4690217391304348</v>
      </c>
      <c r="V200" s="31">
        <v>4.4409782608695654</v>
      </c>
      <c r="W200" s="31">
        <v>66.52717391304347</v>
      </c>
      <c r="X200" s="31">
        <v>0</v>
      </c>
      <c r="Y200" s="31">
        <v>0.21195652173913043</v>
      </c>
      <c r="Z200" s="31">
        <v>0</v>
      </c>
      <c r="AA200" s="31">
        <v>27.880434782608695</v>
      </c>
      <c r="AB200" s="31">
        <v>0</v>
      </c>
      <c r="AC200" s="31">
        <v>38.434782608695649</v>
      </c>
      <c r="AD200" s="31">
        <v>0</v>
      </c>
      <c r="AE200" s="31">
        <v>0</v>
      </c>
      <c r="AF200" t="s">
        <v>167</v>
      </c>
      <c r="AG200" s="32">
        <v>4</v>
      </c>
      <c r="AH200"/>
    </row>
    <row r="201" spans="1:34" x14ac:dyDescent="0.25">
      <c r="A201" t="s">
        <v>1139</v>
      </c>
      <c r="B201" t="s">
        <v>533</v>
      </c>
      <c r="C201" t="s">
        <v>873</v>
      </c>
      <c r="D201" t="s">
        <v>1017</v>
      </c>
      <c r="E201" s="31">
        <v>87.880434782608702</v>
      </c>
      <c r="F201" s="31">
        <v>2.8081323438466299</v>
      </c>
      <c r="G201" s="31">
        <v>2.6181508967223253</v>
      </c>
      <c r="H201" s="31">
        <v>0.90935435992578839</v>
      </c>
      <c r="I201" s="31">
        <v>0.71937291280148419</v>
      </c>
      <c r="J201" s="31">
        <v>246.77989130434787</v>
      </c>
      <c r="K201" s="31">
        <v>230.08423913043481</v>
      </c>
      <c r="L201" s="31">
        <v>79.914456521739126</v>
      </c>
      <c r="M201" s="31">
        <v>63.218804347826087</v>
      </c>
      <c r="N201" s="31">
        <v>11.130434782608695</v>
      </c>
      <c r="O201" s="31">
        <v>5.5652173913043477</v>
      </c>
      <c r="P201" s="31">
        <v>35.297934782608706</v>
      </c>
      <c r="Q201" s="31">
        <v>35.297934782608706</v>
      </c>
      <c r="R201" s="31">
        <v>0</v>
      </c>
      <c r="S201" s="31">
        <v>131.56750000000002</v>
      </c>
      <c r="T201" s="31">
        <v>131.56750000000002</v>
      </c>
      <c r="U201" s="31">
        <v>0</v>
      </c>
      <c r="V201" s="31">
        <v>0</v>
      </c>
      <c r="W201" s="31">
        <v>4.8014130434782594</v>
      </c>
      <c r="X201" s="31">
        <v>0</v>
      </c>
      <c r="Y201" s="31">
        <v>0</v>
      </c>
      <c r="Z201" s="31">
        <v>0</v>
      </c>
      <c r="AA201" s="31">
        <v>0</v>
      </c>
      <c r="AB201" s="31">
        <v>0</v>
      </c>
      <c r="AC201" s="31">
        <v>4.8014130434782594</v>
      </c>
      <c r="AD201" s="31">
        <v>0</v>
      </c>
      <c r="AE201" s="31">
        <v>0</v>
      </c>
      <c r="AF201" t="s">
        <v>122</v>
      </c>
      <c r="AG201" s="32">
        <v>4</v>
      </c>
      <c r="AH201"/>
    </row>
    <row r="202" spans="1:34" x14ac:dyDescent="0.25">
      <c r="A202" t="s">
        <v>1139</v>
      </c>
      <c r="B202" t="s">
        <v>456</v>
      </c>
      <c r="C202" t="s">
        <v>908</v>
      </c>
      <c r="D202" t="s">
        <v>1068</v>
      </c>
      <c r="E202" s="31">
        <v>97.141304347826093</v>
      </c>
      <c r="F202" s="31">
        <v>3.0182387825892349</v>
      </c>
      <c r="G202" s="31">
        <v>2.6918429003021149</v>
      </c>
      <c r="H202" s="31">
        <v>0.92687702808548711</v>
      </c>
      <c r="I202" s="31">
        <v>0.62467830368132482</v>
      </c>
      <c r="J202" s="31">
        <v>293.195652173913</v>
      </c>
      <c r="K202" s="31">
        <v>261.48913043478262</v>
      </c>
      <c r="L202" s="31">
        <v>90.03804347826086</v>
      </c>
      <c r="M202" s="31">
        <v>60.682065217391305</v>
      </c>
      <c r="N202" s="31">
        <v>24.654891304347824</v>
      </c>
      <c r="O202" s="31">
        <v>4.7010869565217392</v>
      </c>
      <c r="P202" s="31">
        <v>38.597826086956516</v>
      </c>
      <c r="Q202" s="31">
        <v>36.247282608695649</v>
      </c>
      <c r="R202" s="31">
        <v>2.3505434782608696</v>
      </c>
      <c r="S202" s="31">
        <v>164.55978260869566</v>
      </c>
      <c r="T202" s="31">
        <v>153.39673913043478</v>
      </c>
      <c r="U202" s="31">
        <v>0</v>
      </c>
      <c r="V202" s="31">
        <v>11.163043478260869</v>
      </c>
      <c r="W202" s="31">
        <v>0</v>
      </c>
      <c r="X202" s="31">
        <v>0</v>
      </c>
      <c r="Y202" s="31">
        <v>0</v>
      </c>
      <c r="Z202" s="31">
        <v>0</v>
      </c>
      <c r="AA202" s="31">
        <v>0</v>
      </c>
      <c r="AB202" s="31">
        <v>0</v>
      </c>
      <c r="AC202" s="31">
        <v>0</v>
      </c>
      <c r="AD202" s="31">
        <v>0</v>
      </c>
      <c r="AE202" s="31">
        <v>0</v>
      </c>
      <c r="AF202" t="s">
        <v>44</v>
      </c>
      <c r="AG202" s="32">
        <v>4</v>
      </c>
      <c r="AH202"/>
    </row>
    <row r="203" spans="1:34" x14ac:dyDescent="0.25">
      <c r="A203" t="s">
        <v>1139</v>
      </c>
      <c r="B203" t="s">
        <v>545</v>
      </c>
      <c r="C203" t="s">
        <v>935</v>
      </c>
      <c r="D203" t="s">
        <v>1038</v>
      </c>
      <c r="E203" s="31">
        <v>46.663043478260867</v>
      </c>
      <c r="F203" s="31">
        <v>3.4717377125553228</v>
      </c>
      <c r="G203" s="31">
        <v>3.1463824831120437</v>
      </c>
      <c r="H203" s="31">
        <v>0.58146983461448876</v>
      </c>
      <c r="I203" s="31">
        <v>0.25611460517120893</v>
      </c>
      <c r="J203" s="31">
        <v>162.00184782608696</v>
      </c>
      <c r="K203" s="31">
        <v>146.81978260869568</v>
      </c>
      <c r="L203" s="31">
        <v>27.133152173913043</v>
      </c>
      <c r="M203" s="31">
        <v>11.951086956521738</v>
      </c>
      <c r="N203" s="31">
        <v>9.616847826086957</v>
      </c>
      <c r="O203" s="31">
        <v>5.5652173913043477</v>
      </c>
      <c r="P203" s="31">
        <v>33.986086956521739</v>
      </c>
      <c r="Q203" s="31">
        <v>33.986086956521739</v>
      </c>
      <c r="R203" s="31">
        <v>0</v>
      </c>
      <c r="S203" s="31">
        <v>100.88260869565218</v>
      </c>
      <c r="T203" s="31">
        <v>68.286195652173916</v>
      </c>
      <c r="U203" s="31">
        <v>29.388260869565215</v>
      </c>
      <c r="V203" s="31">
        <v>3.2081521739130432</v>
      </c>
      <c r="W203" s="31">
        <v>12.065217391304348</v>
      </c>
      <c r="X203" s="31">
        <v>0</v>
      </c>
      <c r="Y203" s="31">
        <v>0</v>
      </c>
      <c r="Z203" s="31">
        <v>0</v>
      </c>
      <c r="AA203" s="31">
        <v>12.065217391304348</v>
      </c>
      <c r="AB203" s="31">
        <v>0</v>
      </c>
      <c r="AC203" s="31">
        <v>0</v>
      </c>
      <c r="AD203" s="31">
        <v>0</v>
      </c>
      <c r="AE203" s="31">
        <v>0</v>
      </c>
      <c r="AF203" t="s">
        <v>134</v>
      </c>
      <c r="AG203" s="32">
        <v>4</v>
      </c>
      <c r="AH203"/>
    </row>
    <row r="204" spans="1:34" x14ac:dyDescent="0.25">
      <c r="A204" t="s">
        <v>1139</v>
      </c>
      <c r="B204" t="s">
        <v>720</v>
      </c>
      <c r="C204" t="s">
        <v>827</v>
      </c>
      <c r="D204" t="s">
        <v>1052</v>
      </c>
      <c r="E204" s="31">
        <v>108.90217391304348</v>
      </c>
      <c r="F204" s="31">
        <v>3.9824713045214097</v>
      </c>
      <c r="G204" s="31">
        <v>3.8716568519812355</v>
      </c>
      <c r="H204" s="31">
        <v>0.56594869747479781</v>
      </c>
      <c r="I204" s="31">
        <v>0.45513424493462418</v>
      </c>
      <c r="J204" s="31">
        <v>433.69978260869573</v>
      </c>
      <c r="K204" s="31">
        <v>421.63184782608698</v>
      </c>
      <c r="L204" s="31">
        <v>61.633043478260859</v>
      </c>
      <c r="M204" s="31">
        <v>49.565108695652171</v>
      </c>
      <c r="N204" s="31">
        <v>9.2010869565217384</v>
      </c>
      <c r="O204" s="31">
        <v>2.8668478260869565</v>
      </c>
      <c r="P204" s="31">
        <v>98.551630434782609</v>
      </c>
      <c r="Q204" s="31">
        <v>98.551630434782609</v>
      </c>
      <c r="R204" s="31">
        <v>0</v>
      </c>
      <c r="S204" s="31">
        <v>273.51510869565226</v>
      </c>
      <c r="T204" s="31">
        <v>229.71152173913052</v>
      </c>
      <c r="U204" s="31">
        <v>7.4227173913043485</v>
      </c>
      <c r="V204" s="31">
        <v>36.380869565217395</v>
      </c>
      <c r="W204" s="31">
        <v>184.67934782608694</v>
      </c>
      <c r="X204" s="31">
        <v>6.8641304347826084</v>
      </c>
      <c r="Y204" s="31">
        <v>0</v>
      </c>
      <c r="Z204" s="31">
        <v>0</v>
      </c>
      <c r="AA204" s="31">
        <v>68.782608695652172</v>
      </c>
      <c r="AB204" s="31">
        <v>0</v>
      </c>
      <c r="AC204" s="31">
        <v>109.03260869565217</v>
      </c>
      <c r="AD204" s="31">
        <v>0</v>
      </c>
      <c r="AE204" s="31">
        <v>0</v>
      </c>
      <c r="AF204" t="s">
        <v>309</v>
      </c>
      <c r="AG204" s="32">
        <v>4</v>
      </c>
      <c r="AH204"/>
    </row>
    <row r="205" spans="1:34" x14ac:dyDescent="0.25">
      <c r="A205" t="s">
        <v>1139</v>
      </c>
      <c r="B205" t="s">
        <v>637</v>
      </c>
      <c r="C205" t="s">
        <v>915</v>
      </c>
      <c r="D205" t="s">
        <v>1070</v>
      </c>
      <c r="E205" s="31">
        <v>80.771739130434781</v>
      </c>
      <c r="F205" s="31">
        <v>3.6201722513793571</v>
      </c>
      <c r="G205" s="31">
        <v>3.164580810119769</v>
      </c>
      <c r="H205" s="31">
        <v>0.47483515004710003</v>
      </c>
      <c r="I205" s="31">
        <v>0.27674606378683891</v>
      </c>
      <c r="J205" s="31">
        <v>292.40760869565219</v>
      </c>
      <c r="K205" s="31">
        <v>255.60869565217394</v>
      </c>
      <c r="L205" s="31">
        <v>38.353260869565219</v>
      </c>
      <c r="M205" s="31">
        <v>22.353260869565219</v>
      </c>
      <c r="N205" s="31">
        <v>10.869565217391305</v>
      </c>
      <c r="O205" s="31">
        <v>5.1304347826086953</v>
      </c>
      <c r="P205" s="31">
        <v>59.247282608695656</v>
      </c>
      <c r="Q205" s="31">
        <v>38.448369565217391</v>
      </c>
      <c r="R205" s="31">
        <v>20.798913043478262</v>
      </c>
      <c r="S205" s="31">
        <v>194.80706521739131</v>
      </c>
      <c r="T205" s="31">
        <v>140.35054347826087</v>
      </c>
      <c r="U205" s="31">
        <v>19.442934782608695</v>
      </c>
      <c r="V205" s="31">
        <v>35.013586956521742</v>
      </c>
      <c r="W205" s="31">
        <v>0</v>
      </c>
      <c r="X205" s="31">
        <v>0</v>
      </c>
      <c r="Y205" s="31">
        <v>0</v>
      </c>
      <c r="Z205" s="31">
        <v>0</v>
      </c>
      <c r="AA205" s="31">
        <v>0</v>
      </c>
      <c r="AB205" s="31">
        <v>0</v>
      </c>
      <c r="AC205" s="31">
        <v>0</v>
      </c>
      <c r="AD205" s="31">
        <v>0</v>
      </c>
      <c r="AE205" s="31">
        <v>0</v>
      </c>
      <c r="AF205" t="s">
        <v>226</v>
      </c>
      <c r="AG205" s="32">
        <v>4</v>
      </c>
      <c r="AH205"/>
    </row>
    <row r="206" spans="1:34" x14ac:dyDescent="0.25">
      <c r="A206" t="s">
        <v>1139</v>
      </c>
      <c r="B206" t="s">
        <v>603</v>
      </c>
      <c r="C206" t="s">
        <v>860</v>
      </c>
      <c r="D206" t="s">
        <v>1104</v>
      </c>
      <c r="E206" s="31">
        <v>107.96739130434783</v>
      </c>
      <c r="F206" s="31">
        <v>3.0117889862075904</v>
      </c>
      <c r="G206" s="31">
        <v>2.8233262861169837</v>
      </c>
      <c r="H206" s="31">
        <v>0.61333434007852605</v>
      </c>
      <c r="I206" s="31">
        <v>0.44915936776401894</v>
      </c>
      <c r="J206" s="31">
        <v>325.17499999999995</v>
      </c>
      <c r="K206" s="31">
        <v>304.82717391304345</v>
      </c>
      <c r="L206" s="31">
        <v>66.220108695652172</v>
      </c>
      <c r="M206" s="31">
        <v>48.494565217391305</v>
      </c>
      <c r="N206" s="31">
        <v>11.838043478260868</v>
      </c>
      <c r="O206" s="31">
        <v>5.8875000000000011</v>
      </c>
      <c r="P206" s="31">
        <v>77.155543478260881</v>
      </c>
      <c r="Q206" s="31">
        <v>74.533260869565225</v>
      </c>
      <c r="R206" s="31">
        <v>2.6222826086956523</v>
      </c>
      <c r="S206" s="31">
        <v>181.79934782608692</v>
      </c>
      <c r="T206" s="31">
        <v>177.62271739130432</v>
      </c>
      <c r="U206" s="31">
        <v>4.1766304347826084</v>
      </c>
      <c r="V206" s="31">
        <v>0</v>
      </c>
      <c r="W206" s="31">
        <v>48.638695652173908</v>
      </c>
      <c r="X206" s="31">
        <v>0</v>
      </c>
      <c r="Y206" s="31">
        <v>0</v>
      </c>
      <c r="Z206" s="31">
        <v>0</v>
      </c>
      <c r="AA206" s="31">
        <v>10.810434782608693</v>
      </c>
      <c r="AB206" s="31">
        <v>2.6222826086956523</v>
      </c>
      <c r="AC206" s="31">
        <v>35.205978260869564</v>
      </c>
      <c r="AD206" s="31">
        <v>0</v>
      </c>
      <c r="AE206" s="31">
        <v>0</v>
      </c>
      <c r="AF206" t="s">
        <v>192</v>
      </c>
      <c r="AG206" s="32">
        <v>4</v>
      </c>
      <c r="AH206"/>
    </row>
    <row r="207" spans="1:34" x14ac:dyDescent="0.25">
      <c r="A207" t="s">
        <v>1139</v>
      </c>
      <c r="B207" t="s">
        <v>544</v>
      </c>
      <c r="C207" t="s">
        <v>834</v>
      </c>
      <c r="D207" t="s">
        <v>1091</v>
      </c>
      <c r="E207" s="31">
        <v>81.391304347826093</v>
      </c>
      <c r="F207" s="31">
        <v>3.4606904380341872</v>
      </c>
      <c r="G207" s="31">
        <v>3.2973490918803412</v>
      </c>
      <c r="H207" s="31">
        <v>0.47907318376068381</v>
      </c>
      <c r="I207" s="31">
        <v>0.31573183760683765</v>
      </c>
      <c r="J207" s="31">
        <v>281.67010869565212</v>
      </c>
      <c r="K207" s="31">
        <v>268.37554347826085</v>
      </c>
      <c r="L207" s="31">
        <v>38.992391304347834</v>
      </c>
      <c r="M207" s="31">
        <v>25.697826086956528</v>
      </c>
      <c r="N207" s="31">
        <v>7.7934782608695681</v>
      </c>
      <c r="O207" s="31">
        <v>5.5010869565217391</v>
      </c>
      <c r="P207" s="31">
        <v>72.394021739130437</v>
      </c>
      <c r="Q207" s="31">
        <v>72.394021739130437</v>
      </c>
      <c r="R207" s="31">
        <v>0</v>
      </c>
      <c r="S207" s="31">
        <v>170.28369565217392</v>
      </c>
      <c r="T207" s="31">
        <v>145.58586956521739</v>
      </c>
      <c r="U207" s="31">
        <v>13.361956521739129</v>
      </c>
      <c r="V207" s="31">
        <v>11.33586956521739</v>
      </c>
      <c r="W207" s="31">
        <v>24.08206521739131</v>
      </c>
      <c r="X207" s="31">
        <v>0</v>
      </c>
      <c r="Y207" s="31">
        <v>0</v>
      </c>
      <c r="Z207" s="31">
        <v>0</v>
      </c>
      <c r="AA207" s="31">
        <v>7.8331521739130405</v>
      </c>
      <c r="AB207" s="31">
        <v>0</v>
      </c>
      <c r="AC207" s="31">
        <v>16.248913043478268</v>
      </c>
      <c r="AD207" s="31">
        <v>0</v>
      </c>
      <c r="AE207" s="31">
        <v>0</v>
      </c>
      <c r="AF207" t="s">
        <v>133</v>
      </c>
      <c r="AG207" s="32">
        <v>4</v>
      </c>
      <c r="AH207"/>
    </row>
    <row r="208" spans="1:34" x14ac:dyDescent="0.25">
      <c r="A208" t="s">
        <v>1139</v>
      </c>
      <c r="B208" t="s">
        <v>452</v>
      </c>
      <c r="C208" t="s">
        <v>905</v>
      </c>
      <c r="D208" t="s">
        <v>1052</v>
      </c>
      <c r="E208" s="31">
        <v>102.95652173913044</v>
      </c>
      <c r="F208" s="31">
        <v>4.9961222550675677</v>
      </c>
      <c r="G208" s="31">
        <v>4.3140308277027026</v>
      </c>
      <c r="H208" s="31">
        <v>1.0613988597972972</v>
      </c>
      <c r="I208" s="31">
        <v>0.37930743243243248</v>
      </c>
      <c r="J208" s="31">
        <v>514.38336956521744</v>
      </c>
      <c r="K208" s="31">
        <v>444.15760869565219</v>
      </c>
      <c r="L208" s="31">
        <v>109.2779347826087</v>
      </c>
      <c r="M208" s="31">
        <v>39.052173913043482</v>
      </c>
      <c r="N208" s="31">
        <v>70.225760869565221</v>
      </c>
      <c r="O208" s="31">
        <v>0</v>
      </c>
      <c r="P208" s="31">
        <v>73.9048913043478</v>
      </c>
      <c r="Q208" s="31">
        <v>73.9048913043478</v>
      </c>
      <c r="R208" s="31">
        <v>0</v>
      </c>
      <c r="S208" s="31">
        <v>331.2005434782609</v>
      </c>
      <c r="T208" s="31">
        <v>292.03532608695656</v>
      </c>
      <c r="U208" s="31">
        <v>31.344021739130426</v>
      </c>
      <c r="V208" s="31">
        <v>7.8211956521739134</v>
      </c>
      <c r="W208" s="31">
        <v>0</v>
      </c>
      <c r="X208" s="31">
        <v>0</v>
      </c>
      <c r="Y208" s="31">
        <v>0</v>
      </c>
      <c r="Z208" s="31">
        <v>0</v>
      </c>
      <c r="AA208" s="31">
        <v>0</v>
      </c>
      <c r="AB208" s="31">
        <v>0</v>
      </c>
      <c r="AC208" s="31">
        <v>0</v>
      </c>
      <c r="AD208" s="31">
        <v>0</v>
      </c>
      <c r="AE208" s="31">
        <v>0</v>
      </c>
      <c r="AF208" t="s">
        <v>40</v>
      </c>
      <c r="AG208" s="32">
        <v>4</v>
      </c>
      <c r="AH208"/>
    </row>
    <row r="209" spans="1:34" x14ac:dyDescent="0.25">
      <c r="A209" t="s">
        <v>1139</v>
      </c>
      <c r="B209" t="s">
        <v>733</v>
      </c>
      <c r="C209" t="s">
        <v>892</v>
      </c>
      <c r="D209" t="s">
        <v>1053</v>
      </c>
      <c r="E209" s="31">
        <v>64.141304347826093</v>
      </c>
      <c r="F209" s="31">
        <v>3.7902541942043708</v>
      </c>
      <c r="G209" s="31">
        <v>3.5058041009998289</v>
      </c>
      <c r="H209" s="31">
        <v>0.47602779189967803</v>
      </c>
      <c r="I209" s="31">
        <v>0.19157769869513638</v>
      </c>
      <c r="J209" s="31">
        <v>243.11184782608689</v>
      </c>
      <c r="K209" s="31">
        <v>224.86684782608688</v>
      </c>
      <c r="L209" s="31">
        <v>30.533043478260872</v>
      </c>
      <c r="M209" s="31">
        <v>12.288043478260869</v>
      </c>
      <c r="N209" s="31">
        <v>12.592826086956524</v>
      </c>
      <c r="O209" s="31">
        <v>5.6521739130434785</v>
      </c>
      <c r="P209" s="31">
        <v>68.033586956521745</v>
      </c>
      <c r="Q209" s="31">
        <v>68.033586956521745</v>
      </c>
      <c r="R209" s="31">
        <v>0</v>
      </c>
      <c r="S209" s="31">
        <v>144.54521739130428</v>
      </c>
      <c r="T209" s="31">
        <v>130.99923913043472</v>
      </c>
      <c r="U209" s="31">
        <v>0.77880434782608698</v>
      </c>
      <c r="V209" s="31">
        <v>12.767173913043477</v>
      </c>
      <c r="W209" s="31">
        <v>4.5382608695652173</v>
      </c>
      <c r="X209" s="31">
        <v>1.7663043478260869</v>
      </c>
      <c r="Y209" s="31">
        <v>0</v>
      </c>
      <c r="Z209" s="31">
        <v>0</v>
      </c>
      <c r="AA209" s="31">
        <v>0.36956521739130432</v>
      </c>
      <c r="AB209" s="31">
        <v>0</v>
      </c>
      <c r="AC209" s="31">
        <v>2.4023913043478262</v>
      </c>
      <c r="AD209" s="31">
        <v>0</v>
      </c>
      <c r="AE209" s="31">
        <v>0</v>
      </c>
      <c r="AF209" t="s">
        <v>322</v>
      </c>
      <c r="AG209" s="32">
        <v>4</v>
      </c>
      <c r="AH209"/>
    </row>
    <row r="210" spans="1:34" x14ac:dyDescent="0.25">
      <c r="A210" t="s">
        <v>1139</v>
      </c>
      <c r="B210" t="s">
        <v>506</v>
      </c>
      <c r="C210" t="s">
        <v>905</v>
      </c>
      <c r="D210" t="s">
        <v>1052</v>
      </c>
      <c r="E210" s="31">
        <v>160.71739130434781</v>
      </c>
      <c r="F210" s="31">
        <v>3.2550473420803461</v>
      </c>
      <c r="G210" s="31">
        <v>3.0850770999594208</v>
      </c>
      <c r="H210" s="31">
        <v>0.33932503719734886</v>
      </c>
      <c r="I210" s="31">
        <v>0.16966657649127553</v>
      </c>
      <c r="J210" s="31">
        <v>523.14271739130425</v>
      </c>
      <c r="K210" s="31">
        <v>495.82554347826078</v>
      </c>
      <c r="L210" s="31">
        <v>54.535434782608696</v>
      </c>
      <c r="M210" s="31">
        <v>27.268369565217387</v>
      </c>
      <c r="N210" s="31">
        <v>21.365543478260868</v>
      </c>
      <c r="O210" s="31">
        <v>5.9015217391304358</v>
      </c>
      <c r="P210" s="31">
        <v>162.82793478260865</v>
      </c>
      <c r="Q210" s="31">
        <v>162.77782608695648</v>
      </c>
      <c r="R210" s="31">
        <v>5.0108695652173914E-2</v>
      </c>
      <c r="S210" s="31">
        <v>305.77934782608691</v>
      </c>
      <c r="T210" s="31">
        <v>279.95510869565214</v>
      </c>
      <c r="U210" s="31">
        <v>17.742717391304339</v>
      </c>
      <c r="V210" s="31">
        <v>8.0815217391304337</v>
      </c>
      <c r="W210" s="31">
        <v>86.933478260869549</v>
      </c>
      <c r="X210" s="31">
        <v>0</v>
      </c>
      <c r="Y210" s="31">
        <v>0</v>
      </c>
      <c r="Z210" s="31">
        <v>0</v>
      </c>
      <c r="AA210" s="31">
        <v>21.341521739130439</v>
      </c>
      <c r="AB210" s="31">
        <v>0</v>
      </c>
      <c r="AC210" s="31">
        <v>65.591956521739107</v>
      </c>
      <c r="AD210" s="31">
        <v>0</v>
      </c>
      <c r="AE210" s="31">
        <v>0</v>
      </c>
      <c r="AF210" t="s">
        <v>94</v>
      </c>
      <c r="AG210" s="32">
        <v>4</v>
      </c>
      <c r="AH210"/>
    </row>
    <row r="211" spans="1:34" x14ac:dyDescent="0.25">
      <c r="A211" t="s">
        <v>1139</v>
      </c>
      <c r="B211" t="s">
        <v>572</v>
      </c>
      <c r="C211" t="s">
        <v>847</v>
      </c>
      <c r="D211" t="s">
        <v>1027</v>
      </c>
      <c r="E211" s="31">
        <v>107.23913043478261</v>
      </c>
      <c r="F211" s="31">
        <v>3.4997466045003045</v>
      </c>
      <c r="G211" s="31">
        <v>3.1823180620312184</v>
      </c>
      <c r="H211" s="31">
        <v>0.50760186499087778</v>
      </c>
      <c r="I211" s="31">
        <v>0.2845378066085546</v>
      </c>
      <c r="J211" s="31">
        <v>375.30978260869568</v>
      </c>
      <c r="K211" s="31">
        <v>341.26902173913044</v>
      </c>
      <c r="L211" s="31">
        <v>54.434782608695656</v>
      </c>
      <c r="M211" s="31">
        <v>30.513586956521738</v>
      </c>
      <c r="N211" s="31">
        <v>18.355978260869566</v>
      </c>
      <c r="O211" s="31">
        <v>5.5652173913043477</v>
      </c>
      <c r="P211" s="31">
        <v>97.168478260869563</v>
      </c>
      <c r="Q211" s="31">
        <v>87.048913043478265</v>
      </c>
      <c r="R211" s="31">
        <v>10.119565217391305</v>
      </c>
      <c r="S211" s="31">
        <v>223.70652173913044</v>
      </c>
      <c r="T211" s="31">
        <v>223.70652173913044</v>
      </c>
      <c r="U211" s="31">
        <v>0</v>
      </c>
      <c r="V211" s="31">
        <v>0</v>
      </c>
      <c r="W211" s="31">
        <v>0</v>
      </c>
      <c r="X211" s="31">
        <v>0</v>
      </c>
      <c r="Y211" s="31">
        <v>0</v>
      </c>
      <c r="Z211" s="31">
        <v>0</v>
      </c>
      <c r="AA211" s="31">
        <v>0</v>
      </c>
      <c r="AB211" s="31">
        <v>0</v>
      </c>
      <c r="AC211" s="31">
        <v>0</v>
      </c>
      <c r="AD211" s="31">
        <v>0</v>
      </c>
      <c r="AE211" s="31">
        <v>0</v>
      </c>
      <c r="AF211" t="s">
        <v>161</v>
      </c>
      <c r="AG211" s="32">
        <v>4</v>
      </c>
      <c r="AH211"/>
    </row>
    <row r="212" spans="1:34" x14ac:dyDescent="0.25">
      <c r="A212" t="s">
        <v>1139</v>
      </c>
      <c r="B212" t="s">
        <v>469</v>
      </c>
      <c r="C212" t="s">
        <v>913</v>
      </c>
      <c r="D212" t="s">
        <v>1039</v>
      </c>
      <c r="E212" s="31">
        <v>106.48913043478261</v>
      </c>
      <c r="F212" s="31">
        <v>3.0643023374502398</v>
      </c>
      <c r="G212" s="31">
        <v>2.8722547718689388</v>
      </c>
      <c r="H212" s="31">
        <v>0.49851791364703468</v>
      </c>
      <c r="I212" s="31">
        <v>0.35935592528324983</v>
      </c>
      <c r="J212" s="31">
        <v>326.31489130434784</v>
      </c>
      <c r="K212" s="31">
        <v>305.86391304347819</v>
      </c>
      <c r="L212" s="31">
        <v>53.086739130434772</v>
      </c>
      <c r="M212" s="31">
        <v>38.267499999999984</v>
      </c>
      <c r="N212" s="31">
        <v>9.688804347826089</v>
      </c>
      <c r="O212" s="31">
        <v>5.1304347826086953</v>
      </c>
      <c r="P212" s="31">
        <v>85.754021739130408</v>
      </c>
      <c r="Q212" s="31">
        <v>80.122282608695627</v>
      </c>
      <c r="R212" s="31">
        <v>5.6317391304347826</v>
      </c>
      <c r="S212" s="31">
        <v>187.47413043478258</v>
      </c>
      <c r="T212" s="31">
        <v>154.97760869565215</v>
      </c>
      <c r="U212" s="31">
        <v>32.496521739130444</v>
      </c>
      <c r="V212" s="31">
        <v>0</v>
      </c>
      <c r="W212" s="31">
        <v>65.722065217391304</v>
      </c>
      <c r="X212" s="31">
        <v>0</v>
      </c>
      <c r="Y212" s="31">
        <v>0</v>
      </c>
      <c r="Z212" s="31">
        <v>0</v>
      </c>
      <c r="AA212" s="31">
        <v>12.927391304347825</v>
      </c>
      <c r="AB212" s="31">
        <v>0</v>
      </c>
      <c r="AC212" s="31">
        <v>52.794673913043475</v>
      </c>
      <c r="AD212" s="31">
        <v>0</v>
      </c>
      <c r="AE212" s="31">
        <v>0</v>
      </c>
      <c r="AF212" t="s">
        <v>57</v>
      </c>
      <c r="AG212" s="32">
        <v>4</v>
      </c>
      <c r="AH212"/>
    </row>
    <row r="213" spans="1:34" x14ac:dyDescent="0.25">
      <c r="A213" t="s">
        <v>1139</v>
      </c>
      <c r="B213" t="s">
        <v>431</v>
      </c>
      <c r="C213" t="s">
        <v>900</v>
      </c>
      <c r="D213" t="s">
        <v>1055</v>
      </c>
      <c r="E213" s="31">
        <v>89.369565217391298</v>
      </c>
      <c r="F213" s="31">
        <v>3.526106786669911</v>
      </c>
      <c r="G213" s="31">
        <v>3.3983227925079063</v>
      </c>
      <c r="H213" s="31">
        <v>0.5006859644855266</v>
      </c>
      <c r="I213" s="31">
        <v>0.37290197032352229</v>
      </c>
      <c r="J213" s="31">
        <v>315.12663043478267</v>
      </c>
      <c r="K213" s="31">
        <v>303.70663043478265</v>
      </c>
      <c r="L213" s="31">
        <v>44.746086956521729</v>
      </c>
      <c r="M213" s="31">
        <v>33.326086956521742</v>
      </c>
      <c r="N213" s="31">
        <v>5.709999999999992</v>
      </c>
      <c r="O213" s="31">
        <v>5.709999999999992</v>
      </c>
      <c r="P213" s="31">
        <v>75.959239130434781</v>
      </c>
      <c r="Q213" s="31">
        <v>75.959239130434781</v>
      </c>
      <c r="R213" s="31">
        <v>0</v>
      </c>
      <c r="S213" s="31">
        <v>194.42130434782612</v>
      </c>
      <c r="T213" s="31">
        <v>194.42130434782612</v>
      </c>
      <c r="U213" s="31">
        <v>0</v>
      </c>
      <c r="V213" s="31">
        <v>0</v>
      </c>
      <c r="W213" s="31">
        <v>15.970217391304347</v>
      </c>
      <c r="X213" s="31">
        <v>0</v>
      </c>
      <c r="Y213" s="31">
        <v>0</v>
      </c>
      <c r="Z213" s="31">
        <v>0</v>
      </c>
      <c r="AA213" s="31">
        <v>7.4728260869565215</v>
      </c>
      <c r="AB213" s="31">
        <v>0</v>
      </c>
      <c r="AC213" s="31">
        <v>8.4973913043478255</v>
      </c>
      <c r="AD213" s="31">
        <v>0</v>
      </c>
      <c r="AE213" s="31">
        <v>0</v>
      </c>
      <c r="AF213" t="s">
        <v>19</v>
      </c>
      <c r="AG213" s="32">
        <v>4</v>
      </c>
      <c r="AH213"/>
    </row>
    <row r="214" spans="1:34" x14ac:dyDescent="0.25">
      <c r="A214" t="s">
        <v>1139</v>
      </c>
      <c r="B214" t="s">
        <v>522</v>
      </c>
      <c r="C214" t="s">
        <v>937</v>
      </c>
      <c r="D214" t="s">
        <v>1085</v>
      </c>
      <c r="E214" s="31">
        <v>62.369565217391305</v>
      </c>
      <c r="F214" s="31">
        <v>4.0499738584872782</v>
      </c>
      <c r="G214" s="31">
        <v>3.7570582084349948</v>
      </c>
      <c r="H214" s="31">
        <v>0.91560648309515502</v>
      </c>
      <c r="I214" s="31">
        <v>0.62269083304287209</v>
      </c>
      <c r="J214" s="31">
        <v>252.59510869565219</v>
      </c>
      <c r="K214" s="31">
        <v>234.32608695652175</v>
      </c>
      <c r="L214" s="31">
        <v>57.105978260869563</v>
      </c>
      <c r="M214" s="31">
        <v>38.836956521739133</v>
      </c>
      <c r="N214" s="31">
        <v>13.578804347826088</v>
      </c>
      <c r="O214" s="31">
        <v>4.6902173913043477</v>
      </c>
      <c r="P214" s="31">
        <v>31.491847826086957</v>
      </c>
      <c r="Q214" s="31">
        <v>31.491847826086957</v>
      </c>
      <c r="R214" s="31">
        <v>0</v>
      </c>
      <c r="S214" s="31">
        <v>163.99728260869566</v>
      </c>
      <c r="T214" s="31">
        <v>163.99728260869566</v>
      </c>
      <c r="U214" s="31">
        <v>0</v>
      </c>
      <c r="V214" s="31">
        <v>0</v>
      </c>
      <c r="W214" s="31">
        <v>1.7445652173913044</v>
      </c>
      <c r="X214" s="31">
        <v>1.4293478260869565</v>
      </c>
      <c r="Y214" s="31">
        <v>0</v>
      </c>
      <c r="Z214" s="31">
        <v>0</v>
      </c>
      <c r="AA214" s="31">
        <v>0</v>
      </c>
      <c r="AB214" s="31">
        <v>0</v>
      </c>
      <c r="AC214" s="31">
        <v>0.31521739130434784</v>
      </c>
      <c r="AD214" s="31">
        <v>0</v>
      </c>
      <c r="AE214" s="31">
        <v>0</v>
      </c>
      <c r="AF214" t="s">
        <v>110</v>
      </c>
      <c r="AG214" s="32">
        <v>4</v>
      </c>
      <c r="AH214"/>
    </row>
    <row r="215" spans="1:34" x14ac:dyDescent="0.25">
      <c r="A215" t="s">
        <v>1139</v>
      </c>
      <c r="B215" t="s">
        <v>525</v>
      </c>
      <c r="C215" t="s">
        <v>874</v>
      </c>
      <c r="D215" t="s">
        <v>1056</v>
      </c>
      <c r="E215" s="31">
        <v>51.239130434782609</v>
      </c>
      <c r="F215" s="31">
        <v>4.3365994908782355</v>
      </c>
      <c r="G215" s="31">
        <v>3.9611497666525244</v>
      </c>
      <c r="H215" s="31">
        <v>0.63958421722528636</v>
      </c>
      <c r="I215" s="31">
        <v>0.26413449299957575</v>
      </c>
      <c r="J215" s="31">
        <v>222.20358695652175</v>
      </c>
      <c r="K215" s="31">
        <v>202.96586956521739</v>
      </c>
      <c r="L215" s="31">
        <v>32.771739130434781</v>
      </c>
      <c r="M215" s="31">
        <v>13.534021739130436</v>
      </c>
      <c r="N215" s="31">
        <v>14.050217391304347</v>
      </c>
      <c r="O215" s="31">
        <v>5.1875</v>
      </c>
      <c r="P215" s="31">
        <v>64.713913043478257</v>
      </c>
      <c r="Q215" s="31">
        <v>64.713913043478257</v>
      </c>
      <c r="R215" s="31">
        <v>0</v>
      </c>
      <c r="S215" s="31">
        <v>124.71793478260869</v>
      </c>
      <c r="T215" s="31">
        <v>124.71793478260869</v>
      </c>
      <c r="U215" s="31">
        <v>0</v>
      </c>
      <c r="V215" s="31">
        <v>0</v>
      </c>
      <c r="W215" s="31">
        <v>0</v>
      </c>
      <c r="X215" s="31">
        <v>0</v>
      </c>
      <c r="Y215" s="31">
        <v>0</v>
      </c>
      <c r="Z215" s="31">
        <v>0</v>
      </c>
      <c r="AA215" s="31">
        <v>0</v>
      </c>
      <c r="AB215" s="31">
        <v>0</v>
      </c>
      <c r="AC215" s="31">
        <v>0</v>
      </c>
      <c r="AD215" s="31">
        <v>0</v>
      </c>
      <c r="AE215" s="31">
        <v>0</v>
      </c>
      <c r="AF215" t="s">
        <v>113</v>
      </c>
      <c r="AG215" s="32">
        <v>4</v>
      </c>
      <c r="AH215"/>
    </row>
    <row r="216" spans="1:34" x14ac:dyDescent="0.25">
      <c r="A216" t="s">
        <v>1139</v>
      </c>
      <c r="B216" t="s">
        <v>520</v>
      </c>
      <c r="C216" t="s">
        <v>936</v>
      </c>
      <c r="D216" t="s">
        <v>1024</v>
      </c>
      <c r="E216" s="31">
        <v>86.434782608695656</v>
      </c>
      <c r="F216" s="31">
        <v>3.5233174044265585</v>
      </c>
      <c r="G216" s="31">
        <v>3.1852577967806832</v>
      </c>
      <c r="H216" s="31">
        <v>0.69373113682092546</v>
      </c>
      <c r="I216" s="31">
        <v>0.44524019114688135</v>
      </c>
      <c r="J216" s="31">
        <v>304.53717391304343</v>
      </c>
      <c r="K216" s="31">
        <v>275.31706521739125</v>
      </c>
      <c r="L216" s="31">
        <v>59.962499999999999</v>
      </c>
      <c r="M216" s="31">
        <v>38.484239130434787</v>
      </c>
      <c r="N216" s="31">
        <v>15.826086956521738</v>
      </c>
      <c r="O216" s="31">
        <v>5.6521739130434785</v>
      </c>
      <c r="P216" s="31">
        <v>52.258695652173884</v>
      </c>
      <c r="Q216" s="31">
        <v>44.516847826086931</v>
      </c>
      <c r="R216" s="31">
        <v>7.7418478260869561</v>
      </c>
      <c r="S216" s="31">
        <v>192.3159782608696</v>
      </c>
      <c r="T216" s="31">
        <v>180.41206521739133</v>
      </c>
      <c r="U216" s="31">
        <v>2.3532608695652173</v>
      </c>
      <c r="V216" s="31">
        <v>9.5506521739130452</v>
      </c>
      <c r="W216" s="31">
        <v>14.451086956521738</v>
      </c>
      <c r="X216" s="31">
        <v>0</v>
      </c>
      <c r="Y216" s="31">
        <v>0</v>
      </c>
      <c r="Z216" s="31">
        <v>0</v>
      </c>
      <c r="AA216" s="31">
        <v>0</v>
      </c>
      <c r="AB216" s="31">
        <v>0</v>
      </c>
      <c r="AC216" s="31">
        <v>12.097826086956522</v>
      </c>
      <c r="AD216" s="31">
        <v>2.3532608695652173</v>
      </c>
      <c r="AE216" s="31">
        <v>0</v>
      </c>
      <c r="AF216" t="s">
        <v>108</v>
      </c>
      <c r="AG216" s="32">
        <v>4</v>
      </c>
      <c r="AH216"/>
    </row>
    <row r="217" spans="1:34" x14ac:dyDescent="0.25">
      <c r="A217" t="s">
        <v>1139</v>
      </c>
      <c r="B217" t="s">
        <v>746</v>
      </c>
      <c r="C217" t="s">
        <v>829</v>
      </c>
      <c r="D217" t="s">
        <v>1042</v>
      </c>
      <c r="E217" s="31">
        <v>111.28260869565217</v>
      </c>
      <c r="F217" s="31">
        <v>3.3804913068958782</v>
      </c>
      <c r="G217" s="31">
        <v>3.1773823012307085</v>
      </c>
      <c r="H217" s="31">
        <v>0.41577944911115455</v>
      </c>
      <c r="I217" s="31">
        <v>0.32560070326235596</v>
      </c>
      <c r="J217" s="31">
        <v>376.18989130434784</v>
      </c>
      <c r="K217" s="31">
        <v>353.58739130434776</v>
      </c>
      <c r="L217" s="31">
        <v>46.269021739130437</v>
      </c>
      <c r="M217" s="31">
        <v>36.233695652173914</v>
      </c>
      <c r="N217" s="31">
        <v>4.2744565217391308</v>
      </c>
      <c r="O217" s="31">
        <v>5.7608695652173916</v>
      </c>
      <c r="P217" s="31">
        <v>98.369130434782605</v>
      </c>
      <c r="Q217" s="31">
        <v>85.801956521739129</v>
      </c>
      <c r="R217" s="31">
        <v>12.567173913043476</v>
      </c>
      <c r="S217" s="31">
        <v>231.55173913043475</v>
      </c>
      <c r="T217" s="31">
        <v>231.55173913043475</v>
      </c>
      <c r="U217" s="31">
        <v>0</v>
      </c>
      <c r="V217" s="31">
        <v>0</v>
      </c>
      <c r="W217" s="31">
        <v>0</v>
      </c>
      <c r="X217" s="31">
        <v>0</v>
      </c>
      <c r="Y217" s="31">
        <v>0</v>
      </c>
      <c r="Z217" s="31">
        <v>0</v>
      </c>
      <c r="AA217" s="31">
        <v>0</v>
      </c>
      <c r="AB217" s="31">
        <v>0</v>
      </c>
      <c r="AC217" s="31">
        <v>0</v>
      </c>
      <c r="AD217" s="31">
        <v>0</v>
      </c>
      <c r="AE217" s="31">
        <v>0</v>
      </c>
      <c r="AF217" t="s">
        <v>335</v>
      </c>
      <c r="AG217" s="32">
        <v>4</v>
      </c>
      <c r="AH217"/>
    </row>
    <row r="218" spans="1:34" x14ac:dyDescent="0.25">
      <c r="A218" t="s">
        <v>1139</v>
      </c>
      <c r="B218" t="s">
        <v>777</v>
      </c>
      <c r="C218" t="s">
        <v>840</v>
      </c>
      <c r="D218" t="s">
        <v>1045</v>
      </c>
      <c r="E218" s="31">
        <v>71.989130434782609</v>
      </c>
      <c r="F218" s="31">
        <v>4.4324898082439983</v>
      </c>
      <c r="G218" s="31">
        <v>3.9916910765514109</v>
      </c>
      <c r="H218" s="31">
        <v>1.0106568020534501</v>
      </c>
      <c r="I218" s="31">
        <v>0.56985807036086367</v>
      </c>
      <c r="J218" s="31">
        <v>319.09108695652174</v>
      </c>
      <c r="K218" s="31">
        <v>287.35836956521734</v>
      </c>
      <c r="L218" s="31">
        <v>72.756304347826088</v>
      </c>
      <c r="M218" s="31">
        <v>41.02358695652174</v>
      </c>
      <c r="N218" s="31">
        <v>26.63</v>
      </c>
      <c r="O218" s="31">
        <v>5.1027173913043473</v>
      </c>
      <c r="P218" s="31">
        <v>58.828043478260874</v>
      </c>
      <c r="Q218" s="31">
        <v>58.828043478260874</v>
      </c>
      <c r="R218" s="31">
        <v>0</v>
      </c>
      <c r="S218" s="31">
        <v>187.50673913043477</v>
      </c>
      <c r="T218" s="31">
        <v>187.50673913043477</v>
      </c>
      <c r="U218" s="31">
        <v>0</v>
      </c>
      <c r="V218" s="31">
        <v>0</v>
      </c>
      <c r="W218" s="31">
        <v>0</v>
      </c>
      <c r="X218" s="31">
        <v>0</v>
      </c>
      <c r="Y218" s="31">
        <v>0</v>
      </c>
      <c r="Z218" s="31">
        <v>0</v>
      </c>
      <c r="AA218" s="31">
        <v>0</v>
      </c>
      <c r="AB218" s="31">
        <v>0</v>
      </c>
      <c r="AC218" s="31">
        <v>0</v>
      </c>
      <c r="AD218" s="31">
        <v>0</v>
      </c>
      <c r="AE218" s="31">
        <v>0</v>
      </c>
      <c r="AF218" t="s">
        <v>366</v>
      </c>
      <c r="AG218" s="32">
        <v>4</v>
      </c>
      <c r="AH218"/>
    </row>
    <row r="219" spans="1:34" x14ac:dyDescent="0.25">
      <c r="A219" t="s">
        <v>1139</v>
      </c>
      <c r="B219" t="s">
        <v>800</v>
      </c>
      <c r="C219" t="s">
        <v>900</v>
      </c>
      <c r="D219" t="s">
        <v>1055</v>
      </c>
      <c r="E219" s="31">
        <v>95.413043478260875</v>
      </c>
      <c r="F219" s="31">
        <v>3.7453303713830031</v>
      </c>
      <c r="G219" s="31">
        <v>3.4228081567555253</v>
      </c>
      <c r="H219" s="31">
        <v>0.94641148325358848</v>
      </c>
      <c r="I219" s="31">
        <v>0.66179653679653683</v>
      </c>
      <c r="J219" s="31">
        <v>357.35336956521741</v>
      </c>
      <c r="K219" s="31">
        <v>326.58054347826089</v>
      </c>
      <c r="L219" s="31">
        <v>90.3</v>
      </c>
      <c r="M219" s="31">
        <v>63.144021739130437</v>
      </c>
      <c r="N219" s="31">
        <v>20.895108695652173</v>
      </c>
      <c r="O219" s="31">
        <v>6.2608695652173916</v>
      </c>
      <c r="P219" s="31">
        <v>67.103804347826085</v>
      </c>
      <c r="Q219" s="31">
        <v>63.486956521739131</v>
      </c>
      <c r="R219" s="31">
        <v>3.6168478260869565</v>
      </c>
      <c r="S219" s="31">
        <v>199.94956521739132</v>
      </c>
      <c r="T219" s="31">
        <v>183.91695652173914</v>
      </c>
      <c r="U219" s="31">
        <v>16.032608695652176</v>
      </c>
      <c r="V219" s="31">
        <v>0</v>
      </c>
      <c r="W219" s="31">
        <v>0</v>
      </c>
      <c r="X219" s="31">
        <v>0</v>
      </c>
      <c r="Y219" s="31">
        <v>0</v>
      </c>
      <c r="Z219" s="31">
        <v>0</v>
      </c>
      <c r="AA219" s="31">
        <v>0</v>
      </c>
      <c r="AB219" s="31">
        <v>0</v>
      </c>
      <c r="AC219" s="31">
        <v>0</v>
      </c>
      <c r="AD219" s="31">
        <v>0</v>
      </c>
      <c r="AE219" s="31">
        <v>0</v>
      </c>
      <c r="AF219" t="s">
        <v>389</v>
      </c>
      <c r="AG219" s="32">
        <v>4</v>
      </c>
      <c r="AH219"/>
    </row>
    <row r="220" spans="1:34" x14ac:dyDescent="0.25">
      <c r="A220" t="s">
        <v>1139</v>
      </c>
      <c r="B220" t="s">
        <v>802</v>
      </c>
      <c r="C220" t="s">
        <v>925</v>
      </c>
      <c r="D220" t="s">
        <v>1075</v>
      </c>
      <c r="E220" s="31">
        <v>85.467391304347828</v>
      </c>
      <c r="F220" s="31">
        <v>4.3253898003306626</v>
      </c>
      <c r="G220" s="31">
        <v>3.9530764339310696</v>
      </c>
      <c r="H220" s="31">
        <v>0.93129212768663372</v>
      </c>
      <c r="I220" s="31">
        <v>0.56915299504006112</v>
      </c>
      <c r="J220" s="31">
        <v>369.67978260869569</v>
      </c>
      <c r="K220" s="31">
        <v>337.85913043478263</v>
      </c>
      <c r="L220" s="31">
        <v>79.595108695652186</v>
      </c>
      <c r="M220" s="31">
        <v>48.644021739130437</v>
      </c>
      <c r="N220" s="31">
        <v>28.266304347826086</v>
      </c>
      <c r="O220" s="31">
        <v>2.6847826086956523</v>
      </c>
      <c r="P220" s="31">
        <v>80.682717391304351</v>
      </c>
      <c r="Q220" s="31">
        <v>79.813152173913053</v>
      </c>
      <c r="R220" s="31">
        <v>0.86956521739130432</v>
      </c>
      <c r="S220" s="31">
        <v>209.40195652173912</v>
      </c>
      <c r="T220" s="31">
        <v>209.40195652173912</v>
      </c>
      <c r="U220" s="31">
        <v>0</v>
      </c>
      <c r="V220" s="31">
        <v>0</v>
      </c>
      <c r="W220" s="31">
        <v>0</v>
      </c>
      <c r="X220" s="31">
        <v>0</v>
      </c>
      <c r="Y220" s="31">
        <v>0</v>
      </c>
      <c r="Z220" s="31">
        <v>0</v>
      </c>
      <c r="AA220" s="31">
        <v>0</v>
      </c>
      <c r="AB220" s="31">
        <v>0</v>
      </c>
      <c r="AC220" s="31">
        <v>0</v>
      </c>
      <c r="AD220" s="31">
        <v>0</v>
      </c>
      <c r="AE220" s="31">
        <v>0</v>
      </c>
      <c r="AF220" t="s">
        <v>391</v>
      </c>
      <c r="AG220" s="32">
        <v>4</v>
      </c>
      <c r="AH220"/>
    </row>
    <row r="221" spans="1:34" x14ac:dyDescent="0.25">
      <c r="A221" t="s">
        <v>1139</v>
      </c>
      <c r="B221" t="s">
        <v>617</v>
      </c>
      <c r="C221" t="s">
        <v>822</v>
      </c>
      <c r="D221" t="s">
        <v>1107</v>
      </c>
      <c r="E221" s="31">
        <v>72.043478260869563</v>
      </c>
      <c r="F221" s="31">
        <v>2.8171439348219671</v>
      </c>
      <c r="G221" s="31">
        <v>2.6550663850331926</v>
      </c>
      <c r="H221" s="31">
        <v>0.21605310802655403</v>
      </c>
      <c r="I221" s="31">
        <v>0.15136541943270973</v>
      </c>
      <c r="J221" s="31">
        <v>202.95684782608694</v>
      </c>
      <c r="K221" s="31">
        <v>191.28021739130435</v>
      </c>
      <c r="L221" s="31">
        <v>15.565217391304348</v>
      </c>
      <c r="M221" s="31">
        <v>10.904891304347826</v>
      </c>
      <c r="N221" s="31">
        <v>0.73369565217391308</v>
      </c>
      <c r="O221" s="31">
        <v>3.9266304347826089</v>
      </c>
      <c r="P221" s="31">
        <v>74.473695652173902</v>
      </c>
      <c r="Q221" s="31">
        <v>67.457391304347809</v>
      </c>
      <c r="R221" s="31">
        <v>7.0163043478260869</v>
      </c>
      <c r="S221" s="31">
        <v>112.9179347826087</v>
      </c>
      <c r="T221" s="31">
        <v>77.324673913043483</v>
      </c>
      <c r="U221" s="31">
        <v>31.97641304347826</v>
      </c>
      <c r="V221" s="31">
        <v>3.6168478260869565</v>
      </c>
      <c r="W221" s="31">
        <v>18.733695652173914</v>
      </c>
      <c r="X221" s="31">
        <v>0</v>
      </c>
      <c r="Y221" s="31">
        <v>0.43478260869565216</v>
      </c>
      <c r="Z221" s="31">
        <v>1.6657608695652173</v>
      </c>
      <c r="AA221" s="31">
        <v>7.6440217391304346</v>
      </c>
      <c r="AB221" s="31">
        <v>0</v>
      </c>
      <c r="AC221" s="31">
        <v>8.9891304347826093</v>
      </c>
      <c r="AD221" s="31">
        <v>0</v>
      </c>
      <c r="AE221" s="31">
        <v>0</v>
      </c>
      <c r="AF221" t="s">
        <v>206</v>
      </c>
      <c r="AG221" s="32">
        <v>4</v>
      </c>
      <c r="AH221"/>
    </row>
    <row r="222" spans="1:34" x14ac:dyDescent="0.25">
      <c r="A222" t="s">
        <v>1139</v>
      </c>
      <c r="B222" t="s">
        <v>466</v>
      </c>
      <c r="C222" t="s">
        <v>843</v>
      </c>
      <c r="D222" t="s">
        <v>1050</v>
      </c>
      <c r="E222" s="31">
        <v>129.67391304347825</v>
      </c>
      <c r="F222" s="31">
        <v>3.3192699077954742</v>
      </c>
      <c r="G222" s="31">
        <v>2.8867300922045267</v>
      </c>
      <c r="H222" s="31">
        <v>0.5459522212908634</v>
      </c>
      <c r="I222" s="31">
        <v>0.28397652975691534</v>
      </c>
      <c r="J222" s="31">
        <v>430.42271739130439</v>
      </c>
      <c r="K222" s="31">
        <v>374.33358695652174</v>
      </c>
      <c r="L222" s="31">
        <v>70.795760869565214</v>
      </c>
      <c r="M222" s="31">
        <v>36.824347826086957</v>
      </c>
      <c r="N222" s="31">
        <v>28.759456521739128</v>
      </c>
      <c r="O222" s="31">
        <v>5.2119565217391308</v>
      </c>
      <c r="P222" s="31">
        <v>141.55043478260868</v>
      </c>
      <c r="Q222" s="31">
        <v>119.43271739130434</v>
      </c>
      <c r="R222" s="31">
        <v>22.117717391304346</v>
      </c>
      <c r="S222" s="31">
        <v>218.07652173913044</v>
      </c>
      <c r="T222" s="31">
        <v>139.54771739130433</v>
      </c>
      <c r="U222" s="31">
        <v>64.422826086956533</v>
      </c>
      <c r="V222" s="31">
        <v>14.105978260869565</v>
      </c>
      <c r="W222" s="31">
        <v>123.52989130434781</v>
      </c>
      <c r="X222" s="31">
        <v>7.4538043478260869</v>
      </c>
      <c r="Y222" s="31">
        <v>0</v>
      </c>
      <c r="Z222" s="31">
        <v>0</v>
      </c>
      <c r="AA222" s="31">
        <v>44.959239130434781</v>
      </c>
      <c r="AB222" s="31">
        <v>0</v>
      </c>
      <c r="AC222" s="31">
        <v>59.176630434782609</v>
      </c>
      <c r="AD222" s="31">
        <v>0</v>
      </c>
      <c r="AE222" s="31">
        <v>11.940217391304348</v>
      </c>
      <c r="AF222" t="s">
        <v>54</v>
      </c>
      <c r="AG222" s="32">
        <v>4</v>
      </c>
      <c r="AH222"/>
    </row>
    <row r="223" spans="1:34" x14ac:dyDescent="0.25">
      <c r="A223" t="s">
        <v>1139</v>
      </c>
      <c r="B223" t="s">
        <v>588</v>
      </c>
      <c r="C223" t="s">
        <v>876</v>
      </c>
      <c r="D223" t="s">
        <v>1067</v>
      </c>
      <c r="E223" s="31">
        <v>31.532608695652176</v>
      </c>
      <c r="F223" s="31">
        <v>4.5552051016890722</v>
      </c>
      <c r="G223" s="31">
        <v>4.1956739055498096</v>
      </c>
      <c r="H223" s="31">
        <v>1.0919682867976561</v>
      </c>
      <c r="I223" s="31">
        <v>0.7480351602895553</v>
      </c>
      <c r="J223" s="31">
        <v>143.63749999999999</v>
      </c>
      <c r="K223" s="31">
        <v>132.30054347826086</v>
      </c>
      <c r="L223" s="31">
        <v>34.432608695652178</v>
      </c>
      <c r="M223" s="31">
        <v>23.587500000000002</v>
      </c>
      <c r="N223" s="31">
        <v>5.2798913043478262</v>
      </c>
      <c r="O223" s="31">
        <v>5.5652173913043477</v>
      </c>
      <c r="P223" s="31">
        <v>23.127717391304348</v>
      </c>
      <c r="Q223" s="31">
        <v>22.635869565217391</v>
      </c>
      <c r="R223" s="31">
        <v>0.49184782608695654</v>
      </c>
      <c r="S223" s="31">
        <v>86.077173913043481</v>
      </c>
      <c r="T223" s="31">
        <v>86.077173913043481</v>
      </c>
      <c r="U223" s="31">
        <v>0</v>
      </c>
      <c r="V223" s="31">
        <v>0</v>
      </c>
      <c r="W223" s="31">
        <v>0</v>
      </c>
      <c r="X223" s="31">
        <v>0</v>
      </c>
      <c r="Y223" s="31">
        <v>0</v>
      </c>
      <c r="Z223" s="31">
        <v>0</v>
      </c>
      <c r="AA223" s="31">
        <v>0</v>
      </c>
      <c r="AB223" s="31">
        <v>0</v>
      </c>
      <c r="AC223" s="31">
        <v>0</v>
      </c>
      <c r="AD223" s="31">
        <v>0</v>
      </c>
      <c r="AE223" s="31">
        <v>0</v>
      </c>
      <c r="AF223" t="s">
        <v>177</v>
      </c>
      <c r="AG223" s="32">
        <v>4</v>
      </c>
      <c r="AH223"/>
    </row>
    <row r="224" spans="1:34" x14ac:dyDescent="0.25">
      <c r="A224" t="s">
        <v>1139</v>
      </c>
      <c r="B224" t="s">
        <v>716</v>
      </c>
      <c r="C224" t="s">
        <v>958</v>
      </c>
      <c r="D224" t="s">
        <v>1040</v>
      </c>
      <c r="E224" s="31">
        <v>123.78260869565217</v>
      </c>
      <c r="F224" s="31">
        <v>4.1017123287671229</v>
      </c>
      <c r="G224" s="31">
        <v>3.8903670530382857</v>
      </c>
      <c r="H224" s="31">
        <v>0.41200386371619241</v>
      </c>
      <c r="I224" s="31">
        <v>0.200658587987355</v>
      </c>
      <c r="J224" s="31">
        <v>507.72065217391304</v>
      </c>
      <c r="K224" s="31">
        <v>481.55978260869563</v>
      </c>
      <c r="L224" s="31">
        <v>50.998913043478254</v>
      </c>
      <c r="M224" s="31">
        <v>24.838043478260857</v>
      </c>
      <c r="N224" s="31">
        <v>20.572826086956525</v>
      </c>
      <c r="O224" s="31">
        <v>5.5880434782608699</v>
      </c>
      <c r="P224" s="31">
        <v>143.54891304347831</v>
      </c>
      <c r="Q224" s="31">
        <v>143.54891304347831</v>
      </c>
      <c r="R224" s="31">
        <v>0</v>
      </c>
      <c r="S224" s="31">
        <v>313.17282608695649</v>
      </c>
      <c r="T224" s="31">
        <v>281.89130434782606</v>
      </c>
      <c r="U224" s="31">
        <v>10.819565217391304</v>
      </c>
      <c r="V224" s="31">
        <v>20.461956521739125</v>
      </c>
      <c r="W224" s="31">
        <v>229.03369565217392</v>
      </c>
      <c r="X224" s="31">
        <v>6.5358695652173919</v>
      </c>
      <c r="Y224" s="31">
        <v>0</v>
      </c>
      <c r="Z224" s="31">
        <v>0</v>
      </c>
      <c r="AA224" s="31">
        <v>69.597826086956516</v>
      </c>
      <c r="AB224" s="31">
        <v>0</v>
      </c>
      <c r="AC224" s="31">
        <v>152.9</v>
      </c>
      <c r="AD224" s="31">
        <v>0</v>
      </c>
      <c r="AE224" s="31">
        <v>0</v>
      </c>
      <c r="AF224" t="s">
        <v>305</v>
      </c>
      <c r="AG224" s="32">
        <v>4</v>
      </c>
      <c r="AH224"/>
    </row>
    <row r="225" spans="1:34" x14ac:dyDescent="0.25">
      <c r="A225" t="s">
        <v>1139</v>
      </c>
      <c r="B225" t="s">
        <v>729</v>
      </c>
      <c r="C225" t="s">
        <v>903</v>
      </c>
      <c r="D225" t="s">
        <v>1064</v>
      </c>
      <c r="E225" s="31">
        <v>46.793478260869563</v>
      </c>
      <c r="F225" s="31">
        <v>3.6434355400696865</v>
      </c>
      <c r="G225" s="31">
        <v>3.283879210220674</v>
      </c>
      <c r="H225" s="31">
        <v>0.45089198606271774</v>
      </c>
      <c r="I225" s="31">
        <v>0.23710801393728217</v>
      </c>
      <c r="J225" s="31">
        <v>170.48902173913044</v>
      </c>
      <c r="K225" s="31">
        <v>153.66413043478261</v>
      </c>
      <c r="L225" s="31">
        <v>21.098804347826086</v>
      </c>
      <c r="M225" s="31">
        <v>11.09510869565217</v>
      </c>
      <c r="N225" s="31">
        <v>4.2645652173913051</v>
      </c>
      <c r="O225" s="31">
        <v>5.7391304347826084</v>
      </c>
      <c r="P225" s="31">
        <v>53.960543478260888</v>
      </c>
      <c r="Q225" s="31">
        <v>47.139347826086976</v>
      </c>
      <c r="R225" s="31">
        <v>6.8211956521739125</v>
      </c>
      <c r="S225" s="31">
        <v>95.429673913043459</v>
      </c>
      <c r="T225" s="31">
        <v>80.210543478260846</v>
      </c>
      <c r="U225" s="31">
        <v>7.9753260869565228</v>
      </c>
      <c r="V225" s="31">
        <v>7.2438043478260861</v>
      </c>
      <c r="W225" s="31">
        <v>0</v>
      </c>
      <c r="X225" s="31">
        <v>0</v>
      </c>
      <c r="Y225" s="31">
        <v>0</v>
      </c>
      <c r="Z225" s="31">
        <v>0</v>
      </c>
      <c r="AA225" s="31">
        <v>0</v>
      </c>
      <c r="AB225" s="31">
        <v>0</v>
      </c>
      <c r="AC225" s="31">
        <v>0</v>
      </c>
      <c r="AD225" s="31">
        <v>0</v>
      </c>
      <c r="AE225" s="31">
        <v>0</v>
      </c>
      <c r="AF225" t="s">
        <v>318</v>
      </c>
      <c r="AG225" s="32">
        <v>4</v>
      </c>
      <c r="AH225"/>
    </row>
    <row r="226" spans="1:34" x14ac:dyDescent="0.25">
      <c r="A226" t="s">
        <v>1139</v>
      </c>
      <c r="B226" t="s">
        <v>783</v>
      </c>
      <c r="C226" t="s">
        <v>907</v>
      </c>
      <c r="D226" t="s">
        <v>1053</v>
      </c>
      <c r="E226" s="31">
        <v>81.565217391304344</v>
      </c>
      <c r="F226" s="31">
        <v>3.7410820895522385</v>
      </c>
      <c r="G226" s="31">
        <v>3.6707196162046904</v>
      </c>
      <c r="H226" s="31">
        <v>0.59425373134328352</v>
      </c>
      <c r="I226" s="31">
        <v>0.52389125799573555</v>
      </c>
      <c r="J226" s="31">
        <v>305.14217391304345</v>
      </c>
      <c r="K226" s="31">
        <v>299.40304347826083</v>
      </c>
      <c r="L226" s="31">
        <v>48.470434782608692</v>
      </c>
      <c r="M226" s="31">
        <v>42.731304347826082</v>
      </c>
      <c r="N226" s="31">
        <v>0</v>
      </c>
      <c r="O226" s="31">
        <v>5.7391304347826084</v>
      </c>
      <c r="P226" s="31">
        <v>89.180869565217421</v>
      </c>
      <c r="Q226" s="31">
        <v>89.180869565217421</v>
      </c>
      <c r="R226" s="31">
        <v>0</v>
      </c>
      <c r="S226" s="31">
        <v>167.49086956521734</v>
      </c>
      <c r="T226" s="31">
        <v>167.49086956521734</v>
      </c>
      <c r="U226" s="31">
        <v>0</v>
      </c>
      <c r="V226" s="31">
        <v>0</v>
      </c>
      <c r="W226" s="31">
        <v>129.97097826086957</v>
      </c>
      <c r="X226" s="31">
        <v>6.9323913043478269</v>
      </c>
      <c r="Y226" s="31">
        <v>0</v>
      </c>
      <c r="Z226" s="31">
        <v>0</v>
      </c>
      <c r="AA226" s="31">
        <v>48.194456521739141</v>
      </c>
      <c r="AB226" s="31">
        <v>0</v>
      </c>
      <c r="AC226" s="31">
        <v>74.844130434782613</v>
      </c>
      <c r="AD226" s="31">
        <v>0</v>
      </c>
      <c r="AE226" s="31">
        <v>0</v>
      </c>
      <c r="AF226" t="s">
        <v>372</v>
      </c>
      <c r="AG226" s="32">
        <v>4</v>
      </c>
      <c r="AH226"/>
    </row>
    <row r="227" spans="1:34" x14ac:dyDescent="0.25">
      <c r="A227" t="s">
        <v>1139</v>
      </c>
      <c r="B227" t="s">
        <v>818</v>
      </c>
      <c r="C227" t="s">
        <v>939</v>
      </c>
      <c r="D227" t="s">
        <v>1049</v>
      </c>
      <c r="E227" s="31">
        <v>79.097826086956516</v>
      </c>
      <c r="F227" s="31">
        <v>3.3926205854060747</v>
      </c>
      <c r="G227" s="31">
        <v>3.2073175759241455</v>
      </c>
      <c r="H227" s="31">
        <v>0.34437268104988311</v>
      </c>
      <c r="I227" s="31">
        <v>0.15906967156795379</v>
      </c>
      <c r="J227" s="31">
        <v>268.34891304347832</v>
      </c>
      <c r="K227" s="31">
        <v>253.69184782608701</v>
      </c>
      <c r="L227" s="31">
        <v>27.239130434782602</v>
      </c>
      <c r="M227" s="31">
        <v>12.5820652173913</v>
      </c>
      <c r="N227" s="31">
        <v>8.988586956521738</v>
      </c>
      <c r="O227" s="31">
        <v>5.6684782608695636</v>
      </c>
      <c r="P227" s="31">
        <v>89.701086956521763</v>
      </c>
      <c r="Q227" s="31">
        <v>89.701086956521763</v>
      </c>
      <c r="R227" s="31">
        <v>0</v>
      </c>
      <c r="S227" s="31">
        <v>151.40869565217395</v>
      </c>
      <c r="T227" s="31">
        <v>147.76086956521743</v>
      </c>
      <c r="U227" s="31">
        <v>3.6478260869565218</v>
      </c>
      <c r="V227" s="31">
        <v>0</v>
      </c>
      <c r="W227" s="31">
        <v>35.772826086956513</v>
      </c>
      <c r="X227" s="31">
        <v>1.8923913043478264</v>
      </c>
      <c r="Y227" s="31">
        <v>0</v>
      </c>
      <c r="Z227" s="31">
        <v>0</v>
      </c>
      <c r="AA227" s="31">
        <v>16.776086956521734</v>
      </c>
      <c r="AB227" s="31">
        <v>0</v>
      </c>
      <c r="AC227" s="31">
        <v>17.104347826086958</v>
      </c>
      <c r="AD227" s="31">
        <v>0</v>
      </c>
      <c r="AE227" s="31">
        <v>0</v>
      </c>
      <c r="AF227" t="s">
        <v>407</v>
      </c>
      <c r="AG227" s="32">
        <v>4</v>
      </c>
      <c r="AH227"/>
    </row>
    <row r="228" spans="1:34" x14ac:dyDescent="0.25">
      <c r="A228" t="s">
        <v>1139</v>
      </c>
      <c r="B228" t="s">
        <v>805</v>
      </c>
      <c r="C228" t="s">
        <v>892</v>
      </c>
      <c r="D228" t="s">
        <v>1053</v>
      </c>
      <c r="E228" s="31">
        <v>92.076086956521735</v>
      </c>
      <c r="F228" s="31">
        <v>2.857153818911581</v>
      </c>
      <c r="G228" s="31">
        <v>2.7035769094557911</v>
      </c>
      <c r="H228" s="31">
        <v>0.56658599929170117</v>
      </c>
      <c r="I228" s="31">
        <v>0.49165387793648924</v>
      </c>
      <c r="J228" s="31">
        <v>263.0755434782609</v>
      </c>
      <c r="K228" s="31">
        <v>248.93478260869571</v>
      </c>
      <c r="L228" s="31">
        <v>52.169021739130436</v>
      </c>
      <c r="M228" s="31">
        <v>45.269565217391303</v>
      </c>
      <c r="N228" s="31">
        <v>1.2434782608695649</v>
      </c>
      <c r="O228" s="31">
        <v>5.6559782608695652</v>
      </c>
      <c r="P228" s="31">
        <v>69.845652173913066</v>
      </c>
      <c r="Q228" s="31">
        <v>62.604347826086972</v>
      </c>
      <c r="R228" s="31">
        <v>7.2413043478260883</v>
      </c>
      <c r="S228" s="31">
        <v>141.06086956521744</v>
      </c>
      <c r="T228" s="31">
        <v>116.18043478260876</v>
      </c>
      <c r="U228" s="31">
        <v>19.393478260869557</v>
      </c>
      <c r="V228" s="31">
        <v>5.4869565217391303</v>
      </c>
      <c r="W228" s="31">
        <v>0</v>
      </c>
      <c r="X228" s="31">
        <v>0</v>
      </c>
      <c r="Y228" s="31">
        <v>0</v>
      </c>
      <c r="Z228" s="31">
        <v>0</v>
      </c>
      <c r="AA228" s="31">
        <v>0</v>
      </c>
      <c r="AB228" s="31">
        <v>0</v>
      </c>
      <c r="AC228" s="31">
        <v>0</v>
      </c>
      <c r="AD228" s="31">
        <v>0</v>
      </c>
      <c r="AE228" s="31">
        <v>0</v>
      </c>
      <c r="AF228" t="s">
        <v>394</v>
      </c>
      <c r="AG228" s="32">
        <v>4</v>
      </c>
      <c r="AH228"/>
    </row>
    <row r="229" spans="1:34" x14ac:dyDescent="0.25">
      <c r="A229" t="s">
        <v>1139</v>
      </c>
      <c r="B229" t="s">
        <v>748</v>
      </c>
      <c r="C229" t="s">
        <v>927</v>
      </c>
      <c r="D229" t="s">
        <v>1076</v>
      </c>
      <c r="E229" s="31">
        <v>89.141304347826093</v>
      </c>
      <c r="F229" s="31">
        <v>2.9696378490427993</v>
      </c>
      <c r="G229" s="31">
        <v>2.4750079258626996</v>
      </c>
      <c r="H229" s="31">
        <v>0.4564028776978416</v>
      </c>
      <c r="I229" s="31">
        <v>8.4075112791123036E-2</v>
      </c>
      <c r="J229" s="31">
        <v>264.71739130434781</v>
      </c>
      <c r="K229" s="31">
        <v>220.62543478260869</v>
      </c>
      <c r="L229" s="31">
        <v>40.684347826086949</v>
      </c>
      <c r="M229" s="31">
        <v>7.4945652173913047</v>
      </c>
      <c r="N229" s="31">
        <v>27.885434782608691</v>
      </c>
      <c r="O229" s="31">
        <v>5.3043478260869561</v>
      </c>
      <c r="P229" s="31">
        <v>62.786304347826075</v>
      </c>
      <c r="Q229" s="31">
        <v>51.884130434782598</v>
      </c>
      <c r="R229" s="31">
        <v>10.902173913043478</v>
      </c>
      <c r="S229" s="31">
        <v>161.24673913043478</v>
      </c>
      <c r="T229" s="31">
        <v>141.31836956521738</v>
      </c>
      <c r="U229" s="31">
        <v>0</v>
      </c>
      <c r="V229" s="31">
        <v>19.928369565217391</v>
      </c>
      <c r="W229" s="31">
        <v>0</v>
      </c>
      <c r="X229" s="31">
        <v>0</v>
      </c>
      <c r="Y229" s="31">
        <v>0</v>
      </c>
      <c r="Z229" s="31">
        <v>0</v>
      </c>
      <c r="AA229" s="31">
        <v>0</v>
      </c>
      <c r="AB229" s="31">
        <v>0</v>
      </c>
      <c r="AC229" s="31">
        <v>0</v>
      </c>
      <c r="AD229" s="31">
        <v>0</v>
      </c>
      <c r="AE229" s="31">
        <v>0</v>
      </c>
      <c r="AF229" t="s">
        <v>337</v>
      </c>
      <c r="AG229" s="32">
        <v>4</v>
      </c>
      <c r="AH229"/>
    </row>
    <row r="230" spans="1:34" x14ac:dyDescent="0.25">
      <c r="A230" t="s">
        <v>1139</v>
      </c>
      <c r="B230" t="s">
        <v>635</v>
      </c>
      <c r="C230" t="s">
        <v>969</v>
      </c>
      <c r="D230" t="s">
        <v>1066</v>
      </c>
      <c r="E230" s="31">
        <v>115.29347826086956</v>
      </c>
      <c r="F230" s="31">
        <v>3.2749608748939383</v>
      </c>
      <c r="G230" s="31">
        <v>2.9224672386160084</v>
      </c>
      <c r="H230" s="31">
        <v>0.51260394079381544</v>
      </c>
      <c r="I230" s="31">
        <v>0.28257282926369376</v>
      </c>
      <c r="J230" s="31">
        <v>377.58163043478265</v>
      </c>
      <c r="K230" s="31">
        <v>336.94141304347829</v>
      </c>
      <c r="L230" s="31">
        <v>59.099891304347828</v>
      </c>
      <c r="M230" s="31">
        <v>32.578804347826086</v>
      </c>
      <c r="N230" s="31">
        <v>20.868913043478262</v>
      </c>
      <c r="O230" s="31">
        <v>5.6521739130434785</v>
      </c>
      <c r="P230" s="31">
        <v>104.54836956521739</v>
      </c>
      <c r="Q230" s="31">
        <v>90.42923913043478</v>
      </c>
      <c r="R230" s="31">
        <v>14.119130434782608</v>
      </c>
      <c r="S230" s="31">
        <v>213.93336956521742</v>
      </c>
      <c r="T230" s="31">
        <v>212.16434782608698</v>
      </c>
      <c r="U230" s="31">
        <v>0</v>
      </c>
      <c r="V230" s="31">
        <v>1.7690217391304348</v>
      </c>
      <c r="W230" s="31">
        <v>14.918478260869565</v>
      </c>
      <c r="X230" s="31">
        <v>0</v>
      </c>
      <c r="Y230" s="31">
        <v>0</v>
      </c>
      <c r="Z230" s="31">
        <v>0</v>
      </c>
      <c r="AA230" s="31">
        <v>0</v>
      </c>
      <c r="AB230" s="31">
        <v>0</v>
      </c>
      <c r="AC230" s="31">
        <v>14.918478260869565</v>
      </c>
      <c r="AD230" s="31">
        <v>0</v>
      </c>
      <c r="AE230" s="31">
        <v>0</v>
      </c>
      <c r="AF230" t="s">
        <v>224</v>
      </c>
      <c r="AG230" s="32">
        <v>4</v>
      </c>
      <c r="AH230"/>
    </row>
    <row r="231" spans="1:34" x14ac:dyDescent="0.25">
      <c r="A231" t="s">
        <v>1139</v>
      </c>
      <c r="B231" t="s">
        <v>713</v>
      </c>
      <c r="C231" t="s">
        <v>887</v>
      </c>
      <c r="D231" t="s">
        <v>1031</v>
      </c>
      <c r="E231" s="31">
        <v>69.336956521739125</v>
      </c>
      <c r="F231" s="31">
        <v>3.248241103621258</v>
      </c>
      <c r="G231" s="31">
        <v>2.5819673930083091</v>
      </c>
      <c r="H231" s="31">
        <v>0.67648220724251451</v>
      </c>
      <c r="I231" s="31">
        <v>0.23040445210848096</v>
      </c>
      <c r="J231" s="31">
        <v>225.22315217391306</v>
      </c>
      <c r="K231" s="31">
        <v>179.02576086956523</v>
      </c>
      <c r="L231" s="31">
        <v>46.905217391304348</v>
      </c>
      <c r="M231" s="31">
        <v>15.975543478260869</v>
      </c>
      <c r="N231" s="31">
        <v>25.799239130434781</v>
      </c>
      <c r="O231" s="31">
        <v>5.1304347826086953</v>
      </c>
      <c r="P231" s="31">
        <v>73.136847826086964</v>
      </c>
      <c r="Q231" s="31">
        <v>57.869130434782612</v>
      </c>
      <c r="R231" s="31">
        <v>15.267717391304348</v>
      </c>
      <c r="S231" s="31">
        <v>105.18108695652175</v>
      </c>
      <c r="T231" s="31">
        <v>101.08923913043479</v>
      </c>
      <c r="U231" s="31">
        <v>0</v>
      </c>
      <c r="V231" s="31">
        <v>4.0918478260869566</v>
      </c>
      <c r="W231" s="31">
        <v>8.6956521739130432E-2</v>
      </c>
      <c r="X231" s="31">
        <v>0</v>
      </c>
      <c r="Y231" s="31">
        <v>0</v>
      </c>
      <c r="Z231" s="31">
        <v>0</v>
      </c>
      <c r="AA231" s="31">
        <v>8.6956521739130432E-2</v>
      </c>
      <c r="AB231" s="31">
        <v>0</v>
      </c>
      <c r="AC231" s="31">
        <v>0</v>
      </c>
      <c r="AD231" s="31">
        <v>0</v>
      </c>
      <c r="AE231" s="31">
        <v>0</v>
      </c>
      <c r="AF231" t="s">
        <v>302</v>
      </c>
      <c r="AG231" s="32">
        <v>4</v>
      </c>
      <c r="AH231"/>
    </row>
    <row r="232" spans="1:34" x14ac:dyDescent="0.25">
      <c r="A232" t="s">
        <v>1139</v>
      </c>
      <c r="B232" t="s">
        <v>422</v>
      </c>
      <c r="C232" t="s">
        <v>892</v>
      </c>
      <c r="D232" t="s">
        <v>1053</v>
      </c>
      <c r="E232" s="31">
        <v>109.29347826086956</v>
      </c>
      <c r="F232" s="31">
        <v>3.1469855793137738</v>
      </c>
      <c r="G232" s="31">
        <v>2.7240348085529584</v>
      </c>
      <c r="H232" s="31">
        <v>0.44975634012928889</v>
      </c>
      <c r="I232" s="31">
        <v>7.971655892590751E-2</v>
      </c>
      <c r="J232" s="31">
        <v>343.94499999999994</v>
      </c>
      <c r="K232" s="31">
        <v>297.71923913043474</v>
      </c>
      <c r="L232" s="31">
        <v>49.155434782608694</v>
      </c>
      <c r="M232" s="31">
        <v>8.7125000000000004</v>
      </c>
      <c r="N232" s="31">
        <v>34.964673913043477</v>
      </c>
      <c r="O232" s="31">
        <v>5.4782608695652177</v>
      </c>
      <c r="P232" s="31">
        <v>83.758369565217393</v>
      </c>
      <c r="Q232" s="31">
        <v>77.975543478260875</v>
      </c>
      <c r="R232" s="31">
        <v>5.7828260869565211</v>
      </c>
      <c r="S232" s="31">
        <v>211.03119565217389</v>
      </c>
      <c r="T232" s="31">
        <v>189.93163043478259</v>
      </c>
      <c r="U232" s="31">
        <v>0</v>
      </c>
      <c r="V232" s="31">
        <v>21.099565217391302</v>
      </c>
      <c r="W232" s="31">
        <v>0</v>
      </c>
      <c r="X232" s="31">
        <v>0</v>
      </c>
      <c r="Y232" s="31">
        <v>0</v>
      </c>
      <c r="Z232" s="31">
        <v>0</v>
      </c>
      <c r="AA232" s="31">
        <v>0</v>
      </c>
      <c r="AB232" s="31">
        <v>0</v>
      </c>
      <c r="AC232" s="31">
        <v>0</v>
      </c>
      <c r="AD232" s="31">
        <v>0</v>
      </c>
      <c r="AE232" s="31">
        <v>0</v>
      </c>
      <c r="AF232" t="s">
        <v>10</v>
      </c>
      <c r="AG232" s="32">
        <v>4</v>
      </c>
      <c r="AH232"/>
    </row>
    <row r="233" spans="1:34" x14ac:dyDescent="0.25">
      <c r="A233" t="s">
        <v>1139</v>
      </c>
      <c r="B233" t="s">
        <v>706</v>
      </c>
      <c r="C233" t="s">
        <v>880</v>
      </c>
      <c r="D233" t="s">
        <v>1058</v>
      </c>
      <c r="E233" s="31">
        <v>80.793478260869563</v>
      </c>
      <c r="F233" s="31">
        <v>2.9830364590340377</v>
      </c>
      <c r="G233" s="31">
        <v>2.6764630700928298</v>
      </c>
      <c r="H233" s="31">
        <v>0.47205166150948474</v>
      </c>
      <c r="I233" s="31">
        <v>0.1654782725682766</v>
      </c>
      <c r="J233" s="31">
        <v>241.00989130434783</v>
      </c>
      <c r="K233" s="31">
        <v>216.24076086956524</v>
      </c>
      <c r="L233" s="31">
        <v>38.138695652173915</v>
      </c>
      <c r="M233" s="31">
        <v>13.369565217391305</v>
      </c>
      <c r="N233" s="31">
        <v>19.551739130434783</v>
      </c>
      <c r="O233" s="31">
        <v>5.2173913043478262</v>
      </c>
      <c r="P233" s="31">
        <v>52.197934782608684</v>
      </c>
      <c r="Q233" s="31">
        <v>52.197934782608684</v>
      </c>
      <c r="R233" s="31">
        <v>0</v>
      </c>
      <c r="S233" s="31">
        <v>150.67326086956524</v>
      </c>
      <c r="T233" s="31">
        <v>135.6083695652174</v>
      </c>
      <c r="U233" s="31">
        <v>0</v>
      </c>
      <c r="V233" s="31">
        <v>15.064891304347825</v>
      </c>
      <c r="W233" s="31">
        <v>0</v>
      </c>
      <c r="X233" s="31">
        <v>0</v>
      </c>
      <c r="Y233" s="31">
        <v>0</v>
      </c>
      <c r="Z233" s="31">
        <v>0</v>
      </c>
      <c r="AA233" s="31">
        <v>0</v>
      </c>
      <c r="AB233" s="31">
        <v>0</v>
      </c>
      <c r="AC233" s="31">
        <v>0</v>
      </c>
      <c r="AD233" s="31">
        <v>0</v>
      </c>
      <c r="AE233" s="31">
        <v>0</v>
      </c>
      <c r="AF233" t="s">
        <v>295</v>
      </c>
      <c r="AG233" s="32">
        <v>4</v>
      </c>
      <c r="AH233"/>
    </row>
    <row r="234" spans="1:34" x14ac:dyDescent="0.25">
      <c r="A234" t="s">
        <v>1139</v>
      </c>
      <c r="B234" t="s">
        <v>553</v>
      </c>
      <c r="C234" t="s">
        <v>881</v>
      </c>
      <c r="D234" t="s">
        <v>1030</v>
      </c>
      <c r="E234" s="31">
        <v>68.880434782608702</v>
      </c>
      <c r="F234" s="31">
        <v>3.0909389300931025</v>
      </c>
      <c r="G234" s="31">
        <v>2.7708174214928185</v>
      </c>
      <c r="H234" s="31">
        <v>0.36389458734416907</v>
      </c>
      <c r="I234" s="31">
        <v>0.14040555467887011</v>
      </c>
      <c r="J234" s="31">
        <v>212.90521739130426</v>
      </c>
      <c r="K234" s="31">
        <v>190.85510869565209</v>
      </c>
      <c r="L234" s="31">
        <v>25.065217391304344</v>
      </c>
      <c r="M234" s="31">
        <v>9.6711956521739122</v>
      </c>
      <c r="N234" s="31">
        <v>7.4266304347826084</v>
      </c>
      <c r="O234" s="31">
        <v>7.9673913043478253</v>
      </c>
      <c r="P234" s="31">
        <v>66.148369565217394</v>
      </c>
      <c r="Q234" s="31">
        <v>59.492282608695653</v>
      </c>
      <c r="R234" s="31">
        <v>6.6560869565217393</v>
      </c>
      <c r="S234" s="31">
        <v>121.69163043478255</v>
      </c>
      <c r="T234" s="31">
        <v>115.78945652173907</v>
      </c>
      <c r="U234" s="31">
        <v>0</v>
      </c>
      <c r="V234" s="31">
        <v>5.9021739130434785</v>
      </c>
      <c r="W234" s="31">
        <v>46.774456521739125</v>
      </c>
      <c r="X234" s="31">
        <v>2.4836956521739131</v>
      </c>
      <c r="Y234" s="31">
        <v>0.60869565217391308</v>
      </c>
      <c r="Z234" s="31">
        <v>0</v>
      </c>
      <c r="AA234" s="31">
        <v>2.6032608695652173</v>
      </c>
      <c r="AB234" s="31">
        <v>0</v>
      </c>
      <c r="AC234" s="31">
        <v>41.078804347826086</v>
      </c>
      <c r="AD234" s="31">
        <v>0</v>
      </c>
      <c r="AE234" s="31">
        <v>0</v>
      </c>
      <c r="AF234" t="s">
        <v>142</v>
      </c>
      <c r="AG234" s="32">
        <v>4</v>
      </c>
      <c r="AH234"/>
    </row>
    <row r="235" spans="1:34" x14ac:dyDescent="0.25">
      <c r="A235" t="s">
        <v>1139</v>
      </c>
      <c r="B235" t="s">
        <v>680</v>
      </c>
      <c r="C235" t="s">
        <v>950</v>
      </c>
      <c r="D235" t="s">
        <v>1076</v>
      </c>
      <c r="E235" s="31">
        <v>64.532608695652172</v>
      </c>
      <c r="F235" s="31">
        <v>4.3205726798046165</v>
      </c>
      <c r="G235" s="31">
        <v>3.8290921340744486</v>
      </c>
      <c r="H235" s="31">
        <v>0.41931952164392788</v>
      </c>
      <c r="I235" s="31">
        <v>5.0530570995452245E-2</v>
      </c>
      <c r="J235" s="31">
        <v>278.81782608695659</v>
      </c>
      <c r="K235" s="31">
        <v>247.1013043478261</v>
      </c>
      <c r="L235" s="31">
        <v>27.059782608695649</v>
      </c>
      <c r="M235" s="31">
        <v>3.2608695652173911</v>
      </c>
      <c r="N235" s="31">
        <v>19.016304347826086</v>
      </c>
      <c r="O235" s="31">
        <v>4.7826086956521738</v>
      </c>
      <c r="P235" s="31">
        <v>78.343369565217401</v>
      </c>
      <c r="Q235" s="31">
        <v>70.425760869565224</v>
      </c>
      <c r="R235" s="31">
        <v>7.9176086956521745</v>
      </c>
      <c r="S235" s="31">
        <v>173.41467391304349</v>
      </c>
      <c r="T235" s="31">
        <v>170.98228260869567</v>
      </c>
      <c r="U235" s="31">
        <v>0</v>
      </c>
      <c r="V235" s="31">
        <v>2.432391304347826</v>
      </c>
      <c r="W235" s="31">
        <v>0</v>
      </c>
      <c r="X235" s="31">
        <v>0</v>
      </c>
      <c r="Y235" s="31">
        <v>0</v>
      </c>
      <c r="Z235" s="31">
        <v>0</v>
      </c>
      <c r="AA235" s="31">
        <v>0</v>
      </c>
      <c r="AB235" s="31">
        <v>0</v>
      </c>
      <c r="AC235" s="31">
        <v>0</v>
      </c>
      <c r="AD235" s="31">
        <v>0</v>
      </c>
      <c r="AE235" s="31">
        <v>0</v>
      </c>
      <c r="AF235" t="s">
        <v>269</v>
      </c>
      <c r="AG235" s="32">
        <v>4</v>
      </c>
      <c r="AH235"/>
    </row>
    <row r="236" spans="1:34" x14ac:dyDescent="0.25">
      <c r="A236" t="s">
        <v>1139</v>
      </c>
      <c r="B236" t="s">
        <v>550</v>
      </c>
      <c r="C236" t="s">
        <v>946</v>
      </c>
      <c r="D236" t="s">
        <v>1092</v>
      </c>
      <c r="E236" s="31">
        <v>73.728260869565219</v>
      </c>
      <c r="F236" s="31">
        <v>2.8696063688633355</v>
      </c>
      <c r="G236" s="31">
        <v>2.5149565089193575</v>
      </c>
      <c r="H236" s="31">
        <v>0.86987026389503186</v>
      </c>
      <c r="I236" s="31">
        <v>0.51522040395105417</v>
      </c>
      <c r="J236" s="31">
        <v>211.57108695652178</v>
      </c>
      <c r="K236" s="31">
        <v>185.42336956521743</v>
      </c>
      <c r="L236" s="31">
        <v>64.134021739130446</v>
      </c>
      <c r="M236" s="31">
        <v>37.986304347826092</v>
      </c>
      <c r="N236" s="31">
        <v>21.365108695652175</v>
      </c>
      <c r="O236" s="31">
        <v>4.7826086956521738</v>
      </c>
      <c r="P236" s="31">
        <v>40.377065217391298</v>
      </c>
      <c r="Q236" s="31">
        <v>40.377065217391298</v>
      </c>
      <c r="R236" s="31">
        <v>0</v>
      </c>
      <c r="S236" s="31">
        <v>107.06000000000003</v>
      </c>
      <c r="T236" s="31">
        <v>107.06000000000003</v>
      </c>
      <c r="U236" s="31">
        <v>0</v>
      </c>
      <c r="V236" s="31">
        <v>0</v>
      </c>
      <c r="W236" s="31">
        <v>5.1739130434782608</v>
      </c>
      <c r="X236" s="31">
        <v>0</v>
      </c>
      <c r="Y236" s="31">
        <v>0</v>
      </c>
      <c r="Z236" s="31">
        <v>0</v>
      </c>
      <c r="AA236" s="31">
        <v>5.1739130434782608</v>
      </c>
      <c r="AB236" s="31">
        <v>0</v>
      </c>
      <c r="AC236" s="31">
        <v>0</v>
      </c>
      <c r="AD236" s="31">
        <v>0</v>
      </c>
      <c r="AE236" s="31">
        <v>0</v>
      </c>
      <c r="AF236" t="s">
        <v>139</v>
      </c>
      <c r="AG236" s="32">
        <v>4</v>
      </c>
      <c r="AH236"/>
    </row>
    <row r="237" spans="1:34" x14ac:dyDescent="0.25">
      <c r="A237" t="s">
        <v>1139</v>
      </c>
      <c r="B237" t="s">
        <v>781</v>
      </c>
      <c r="C237" t="s">
        <v>843</v>
      </c>
      <c r="D237" t="s">
        <v>1050</v>
      </c>
      <c r="E237" s="31">
        <v>79.684782608695656</v>
      </c>
      <c r="F237" s="31">
        <v>3.059111990178693</v>
      </c>
      <c r="G237" s="31">
        <v>2.777135452189333</v>
      </c>
      <c r="H237" s="31">
        <v>0.2926967671531851</v>
      </c>
      <c r="I237" s="31">
        <v>0.13767016778065747</v>
      </c>
      <c r="J237" s="31">
        <v>243.76467391304345</v>
      </c>
      <c r="K237" s="31">
        <v>221.29543478260871</v>
      </c>
      <c r="L237" s="31">
        <v>23.323478260869564</v>
      </c>
      <c r="M237" s="31">
        <v>10.970217391304347</v>
      </c>
      <c r="N237" s="31">
        <v>7.1304347826086953</v>
      </c>
      <c r="O237" s="31">
        <v>5.2228260869565215</v>
      </c>
      <c r="P237" s="31">
        <v>85.886630434782603</v>
      </c>
      <c r="Q237" s="31">
        <v>75.770652173913035</v>
      </c>
      <c r="R237" s="31">
        <v>10.115978260869566</v>
      </c>
      <c r="S237" s="31">
        <v>134.55456521739131</v>
      </c>
      <c r="T237" s="31">
        <v>118.2616304347826</v>
      </c>
      <c r="U237" s="31">
        <v>0</v>
      </c>
      <c r="V237" s="31">
        <v>16.292934782608697</v>
      </c>
      <c r="W237" s="31">
        <v>0.34782608695652173</v>
      </c>
      <c r="X237" s="31">
        <v>0</v>
      </c>
      <c r="Y237" s="31">
        <v>0</v>
      </c>
      <c r="Z237" s="31">
        <v>0</v>
      </c>
      <c r="AA237" s="31">
        <v>0</v>
      </c>
      <c r="AB237" s="31">
        <v>0</v>
      </c>
      <c r="AC237" s="31">
        <v>0.34782608695652173</v>
      </c>
      <c r="AD237" s="31">
        <v>0</v>
      </c>
      <c r="AE237" s="31">
        <v>0</v>
      </c>
      <c r="AF237" t="s">
        <v>370</v>
      </c>
      <c r="AG237" s="32">
        <v>4</v>
      </c>
      <c r="AH237"/>
    </row>
    <row r="238" spans="1:34" x14ac:dyDescent="0.25">
      <c r="A238" t="s">
        <v>1139</v>
      </c>
      <c r="B238" t="s">
        <v>698</v>
      </c>
      <c r="C238" t="s">
        <v>989</v>
      </c>
      <c r="D238" t="s">
        <v>1055</v>
      </c>
      <c r="E238" s="31">
        <v>79.684782608695656</v>
      </c>
      <c r="F238" s="31">
        <v>2.5876347019506212</v>
      </c>
      <c r="G238" s="31">
        <v>2.3531087164097668</v>
      </c>
      <c r="H238" s="31">
        <v>0.37711499113354252</v>
      </c>
      <c r="I238" s="31">
        <v>0.21754876551630065</v>
      </c>
      <c r="J238" s="31">
        <v>206.19510869565221</v>
      </c>
      <c r="K238" s="31">
        <v>187.50695652173914</v>
      </c>
      <c r="L238" s="31">
        <v>30.050326086956527</v>
      </c>
      <c r="M238" s="31">
        <v>17.335326086956524</v>
      </c>
      <c r="N238" s="31">
        <v>6.7150000000000025</v>
      </c>
      <c r="O238" s="31">
        <v>6</v>
      </c>
      <c r="P238" s="31">
        <v>43.861847826086951</v>
      </c>
      <c r="Q238" s="31">
        <v>37.888695652173908</v>
      </c>
      <c r="R238" s="31">
        <v>5.9731521739130446</v>
      </c>
      <c r="S238" s="31">
        <v>132.28293478260872</v>
      </c>
      <c r="T238" s="31">
        <v>121.09000000000003</v>
      </c>
      <c r="U238" s="31">
        <v>0</v>
      </c>
      <c r="V238" s="31">
        <v>11.192934782608699</v>
      </c>
      <c r="W238" s="31">
        <v>87.290326086956526</v>
      </c>
      <c r="X238" s="31">
        <v>15.303478260869566</v>
      </c>
      <c r="Y238" s="31">
        <v>0</v>
      </c>
      <c r="Z238" s="31">
        <v>0</v>
      </c>
      <c r="AA238" s="31">
        <v>19.218043478260871</v>
      </c>
      <c r="AB238" s="31">
        <v>0</v>
      </c>
      <c r="AC238" s="31">
        <v>44.117391304347834</v>
      </c>
      <c r="AD238" s="31">
        <v>0</v>
      </c>
      <c r="AE238" s="31">
        <v>8.6514130434782608</v>
      </c>
      <c r="AF238" t="s">
        <v>287</v>
      </c>
      <c r="AG238" s="32">
        <v>4</v>
      </c>
      <c r="AH238"/>
    </row>
    <row r="239" spans="1:34" x14ac:dyDescent="0.25">
      <c r="A239" t="s">
        <v>1139</v>
      </c>
      <c r="B239" t="s">
        <v>529</v>
      </c>
      <c r="C239" t="s">
        <v>892</v>
      </c>
      <c r="D239" t="s">
        <v>1053</v>
      </c>
      <c r="E239" s="31">
        <v>77.108695652173907</v>
      </c>
      <c r="F239" s="31">
        <v>3.2581646461798708</v>
      </c>
      <c r="G239" s="31">
        <v>2.8148604454468567</v>
      </c>
      <c r="H239" s="31">
        <v>0.41284042853115305</v>
      </c>
      <c r="I239" s="31">
        <v>0.12394558782069352</v>
      </c>
      <c r="J239" s="31">
        <v>251.23282608695652</v>
      </c>
      <c r="K239" s="31">
        <v>217.05021739130436</v>
      </c>
      <c r="L239" s="31">
        <v>31.833586956521732</v>
      </c>
      <c r="M239" s="31">
        <v>9.5572826086956493</v>
      </c>
      <c r="N239" s="31">
        <v>16.971956521739124</v>
      </c>
      <c r="O239" s="31">
        <v>5.3043478260869561</v>
      </c>
      <c r="P239" s="31">
        <v>67.593804347826094</v>
      </c>
      <c r="Q239" s="31">
        <v>55.687500000000007</v>
      </c>
      <c r="R239" s="31">
        <v>11.906304347826081</v>
      </c>
      <c r="S239" s="31">
        <v>151.8054347826087</v>
      </c>
      <c r="T239" s="31">
        <v>151.8054347826087</v>
      </c>
      <c r="U239" s="31">
        <v>0</v>
      </c>
      <c r="V239" s="31">
        <v>0</v>
      </c>
      <c r="W239" s="31">
        <v>73.705543478260878</v>
      </c>
      <c r="X239" s="31">
        <v>3.839673913043478</v>
      </c>
      <c r="Y239" s="31">
        <v>0</v>
      </c>
      <c r="Z239" s="31">
        <v>0</v>
      </c>
      <c r="AA239" s="31">
        <v>30.123043478260872</v>
      </c>
      <c r="AB239" s="31">
        <v>0</v>
      </c>
      <c r="AC239" s="31">
        <v>39.742826086956526</v>
      </c>
      <c r="AD239" s="31">
        <v>0</v>
      </c>
      <c r="AE239" s="31">
        <v>0</v>
      </c>
      <c r="AF239" t="s">
        <v>117</v>
      </c>
      <c r="AG239" s="32">
        <v>4</v>
      </c>
      <c r="AH239"/>
    </row>
    <row r="240" spans="1:34" x14ac:dyDescent="0.25">
      <c r="A240" t="s">
        <v>1139</v>
      </c>
      <c r="B240" t="s">
        <v>641</v>
      </c>
      <c r="C240" t="s">
        <v>868</v>
      </c>
      <c r="D240" t="s">
        <v>1108</v>
      </c>
      <c r="E240" s="31">
        <v>58.282608695652172</v>
      </c>
      <c r="F240" s="31">
        <v>2.8424524431182405</v>
      </c>
      <c r="G240" s="31">
        <v>2.5940320775829924</v>
      </c>
      <c r="H240" s="31">
        <v>0.3448992913092131</v>
      </c>
      <c r="I240" s="31">
        <v>0.19268743006340927</v>
      </c>
      <c r="J240" s="31">
        <v>165.66554347826093</v>
      </c>
      <c r="K240" s="31">
        <v>151.18695652173918</v>
      </c>
      <c r="L240" s="31">
        <v>20.101630434782614</v>
      </c>
      <c r="M240" s="31">
        <v>11.230326086956527</v>
      </c>
      <c r="N240" s="31">
        <v>4.0886956521739135</v>
      </c>
      <c r="O240" s="31">
        <v>4.7826086956521738</v>
      </c>
      <c r="P240" s="31">
        <v>62.231847826086977</v>
      </c>
      <c r="Q240" s="31">
        <v>56.624565217391321</v>
      </c>
      <c r="R240" s="31">
        <v>5.6072826086956526</v>
      </c>
      <c r="S240" s="31">
        <v>83.332065217391332</v>
      </c>
      <c r="T240" s="31">
        <v>83.332065217391332</v>
      </c>
      <c r="U240" s="31">
        <v>0</v>
      </c>
      <c r="V240" s="31">
        <v>0</v>
      </c>
      <c r="W240" s="31">
        <v>53.033913043478265</v>
      </c>
      <c r="X240" s="31">
        <v>0</v>
      </c>
      <c r="Y240" s="31">
        <v>0</v>
      </c>
      <c r="Z240" s="31">
        <v>0</v>
      </c>
      <c r="AA240" s="31">
        <v>29.780543478260871</v>
      </c>
      <c r="AB240" s="31">
        <v>0</v>
      </c>
      <c r="AC240" s="31">
        <v>23.253369565217394</v>
      </c>
      <c r="AD240" s="31">
        <v>0</v>
      </c>
      <c r="AE240" s="31">
        <v>0</v>
      </c>
      <c r="AF240" t="s">
        <v>230</v>
      </c>
      <c r="AG240" s="32">
        <v>4</v>
      </c>
      <c r="AH240"/>
    </row>
    <row r="241" spans="1:34" x14ac:dyDescent="0.25">
      <c r="A241" t="s">
        <v>1139</v>
      </c>
      <c r="B241" t="s">
        <v>477</v>
      </c>
      <c r="C241" t="s">
        <v>892</v>
      </c>
      <c r="D241" t="s">
        <v>1053</v>
      </c>
      <c r="E241" s="31">
        <v>77.402173913043484</v>
      </c>
      <c r="F241" s="31">
        <v>3.0149557646397978</v>
      </c>
      <c r="G241" s="31">
        <v>2.7463361887375366</v>
      </c>
      <c r="H241" s="31">
        <v>0.45079623648363987</v>
      </c>
      <c r="I241" s="31">
        <v>0.21038056452745391</v>
      </c>
      <c r="J241" s="31">
        <v>233.36413043478262</v>
      </c>
      <c r="K241" s="31">
        <v>212.57239130434783</v>
      </c>
      <c r="L241" s="31">
        <v>34.892608695652171</v>
      </c>
      <c r="M241" s="31">
        <v>16.283913043478254</v>
      </c>
      <c r="N241" s="31">
        <v>13.043478260869565</v>
      </c>
      <c r="O241" s="31">
        <v>5.5652173913043477</v>
      </c>
      <c r="P241" s="31">
        <v>64.234782608695653</v>
      </c>
      <c r="Q241" s="31">
        <v>62.051739130434783</v>
      </c>
      <c r="R241" s="31">
        <v>2.1830434782608696</v>
      </c>
      <c r="S241" s="31">
        <v>134.23673913043478</v>
      </c>
      <c r="T241" s="31">
        <v>118.18032608695654</v>
      </c>
      <c r="U241" s="31">
        <v>0</v>
      </c>
      <c r="V241" s="31">
        <v>16.056413043478258</v>
      </c>
      <c r="W241" s="31">
        <v>123.57489130434784</v>
      </c>
      <c r="X241" s="31">
        <v>12.194782608695649</v>
      </c>
      <c r="Y241" s="31">
        <v>0</v>
      </c>
      <c r="Z241" s="31">
        <v>0</v>
      </c>
      <c r="AA241" s="31">
        <v>44.467391304347842</v>
      </c>
      <c r="AB241" s="31">
        <v>0</v>
      </c>
      <c r="AC241" s="31">
        <v>66.350978260869567</v>
      </c>
      <c r="AD241" s="31">
        <v>0</v>
      </c>
      <c r="AE241" s="31">
        <v>0.56173913043478263</v>
      </c>
      <c r="AF241" t="s">
        <v>65</v>
      </c>
      <c r="AG241" s="32">
        <v>4</v>
      </c>
      <c r="AH241"/>
    </row>
    <row r="242" spans="1:34" x14ac:dyDescent="0.25">
      <c r="A242" t="s">
        <v>1139</v>
      </c>
      <c r="B242" t="s">
        <v>551</v>
      </c>
      <c r="C242" t="s">
        <v>852</v>
      </c>
      <c r="D242" t="s">
        <v>1048</v>
      </c>
      <c r="E242" s="31">
        <v>90.391304347826093</v>
      </c>
      <c r="F242" s="31">
        <v>3.349252044252045</v>
      </c>
      <c r="G242" s="31">
        <v>3.1042231842231844</v>
      </c>
      <c r="H242" s="31">
        <v>0.28151394901394899</v>
      </c>
      <c r="I242" s="31">
        <v>0.12119528619528615</v>
      </c>
      <c r="J242" s="31">
        <v>302.74326086956529</v>
      </c>
      <c r="K242" s="31">
        <v>280.59478260869571</v>
      </c>
      <c r="L242" s="31">
        <v>25.446413043478259</v>
      </c>
      <c r="M242" s="31">
        <v>10.954999999999997</v>
      </c>
      <c r="N242" s="31">
        <v>9.013152173913042</v>
      </c>
      <c r="O242" s="31">
        <v>5.4782608695652177</v>
      </c>
      <c r="P242" s="31">
        <v>78.221086956521731</v>
      </c>
      <c r="Q242" s="31">
        <v>70.564021739130425</v>
      </c>
      <c r="R242" s="31">
        <v>7.6570652173913061</v>
      </c>
      <c r="S242" s="31">
        <v>199.07576086956527</v>
      </c>
      <c r="T242" s="31">
        <v>186.58293478260876</v>
      </c>
      <c r="U242" s="31">
        <v>0</v>
      </c>
      <c r="V242" s="31">
        <v>12.492826086956526</v>
      </c>
      <c r="W242" s="31">
        <v>84.84576086956524</v>
      </c>
      <c r="X242" s="31">
        <v>1.4714130434782606</v>
      </c>
      <c r="Y242" s="31">
        <v>0</v>
      </c>
      <c r="Z242" s="31">
        <v>0</v>
      </c>
      <c r="AA242" s="31">
        <v>14.619347826086956</v>
      </c>
      <c r="AB242" s="31">
        <v>0</v>
      </c>
      <c r="AC242" s="31">
        <v>67.640869565217415</v>
      </c>
      <c r="AD242" s="31">
        <v>0</v>
      </c>
      <c r="AE242" s="31">
        <v>1.1141304347826086</v>
      </c>
      <c r="AF242" t="s">
        <v>140</v>
      </c>
      <c r="AG242" s="32">
        <v>4</v>
      </c>
      <c r="AH242"/>
    </row>
    <row r="243" spans="1:34" x14ac:dyDescent="0.25">
      <c r="A243" t="s">
        <v>1139</v>
      </c>
      <c r="B243" t="s">
        <v>769</v>
      </c>
      <c r="C243" t="s">
        <v>825</v>
      </c>
      <c r="D243" t="s">
        <v>1056</v>
      </c>
      <c r="E243" s="31">
        <v>67.423913043478265</v>
      </c>
      <c r="F243" s="31">
        <v>3.3054102853457992</v>
      </c>
      <c r="G243" s="31">
        <v>3.0987715621473475</v>
      </c>
      <c r="H243" s="31">
        <v>0.47018216991778161</v>
      </c>
      <c r="I243" s="31">
        <v>0.34283250040303076</v>
      </c>
      <c r="J243" s="31">
        <v>222.86369565217385</v>
      </c>
      <c r="K243" s="31">
        <v>208.93130434782606</v>
      </c>
      <c r="L243" s="31">
        <v>31.701521739130431</v>
      </c>
      <c r="M243" s="31">
        <v>23.115108695652172</v>
      </c>
      <c r="N243" s="31">
        <v>6.0646739130434772</v>
      </c>
      <c r="O243" s="31">
        <v>2.5217391304347827</v>
      </c>
      <c r="P243" s="31">
        <v>40.234021739130419</v>
      </c>
      <c r="Q243" s="31">
        <v>34.888043478260855</v>
      </c>
      <c r="R243" s="31">
        <v>5.3459782608695638</v>
      </c>
      <c r="S243" s="31">
        <v>150.92815217391302</v>
      </c>
      <c r="T243" s="31">
        <v>133.40282608695648</v>
      </c>
      <c r="U243" s="31">
        <v>0</v>
      </c>
      <c r="V243" s="31">
        <v>17.525326086956529</v>
      </c>
      <c r="W243" s="31">
        <v>101.16728260869561</v>
      </c>
      <c r="X243" s="31">
        <v>5.7904347826086973</v>
      </c>
      <c r="Y243" s="31">
        <v>0.5755434782608696</v>
      </c>
      <c r="Z243" s="31">
        <v>0</v>
      </c>
      <c r="AA243" s="31">
        <v>28.353804347826085</v>
      </c>
      <c r="AB243" s="31">
        <v>0.24456521739130435</v>
      </c>
      <c r="AC243" s="31">
        <v>59.492065217391257</v>
      </c>
      <c r="AD243" s="31">
        <v>0</v>
      </c>
      <c r="AE243" s="31">
        <v>6.7108695652173926</v>
      </c>
      <c r="AF243" t="s">
        <v>358</v>
      </c>
      <c r="AG243" s="32">
        <v>4</v>
      </c>
      <c r="AH243"/>
    </row>
    <row r="244" spans="1:34" x14ac:dyDescent="0.25">
      <c r="A244" t="s">
        <v>1139</v>
      </c>
      <c r="B244" t="s">
        <v>690</v>
      </c>
      <c r="C244" t="s">
        <v>872</v>
      </c>
      <c r="D244" t="s">
        <v>1061</v>
      </c>
      <c r="E244" s="31">
        <v>67.032608695652172</v>
      </c>
      <c r="F244" s="31">
        <v>3.4431863142532846</v>
      </c>
      <c r="G244" s="31">
        <v>3.1580655099724351</v>
      </c>
      <c r="H244" s="31">
        <v>0.3403924112210151</v>
      </c>
      <c r="I244" s="31">
        <v>0.13152262039889737</v>
      </c>
      <c r="J244" s="31">
        <v>230.80576086956529</v>
      </c>
      <c r="K244" s="31">
        <v>211.69336956521747</v>
      </c>
      <c r="L244" s="31">
        <v>22.817391304347826</v>
      </c>
      <c r="M244" s="31">
        <v>8.8163043478260867</v>
      </c>
      <c r="N244" s="31">
        <v>8.609782608695653</v>
      </c>
      <c r="O244" s="31">
        <v>5.3913043478260869</v>
      </c>
      <c r="P244" s="31">
        <v>70.611739130434799</v>
      </c>
      <c r="Q244" s="31">
        <v>65.500434782608707</v>
      </c>
      <c r="R244" s="31">
        <v>5.1113043478260867</v>
      </c>
      <c r="S244" s="31">
        <v>137.37663043478267</v>
      </c>
      <c r="T244" s="31">
        <v>108.90130434782614</v>
      </c>
      <c r="U244" s="31">
        <v>28.475326086956528</v>
      </c>
      <c r="V244" s="31">
        <v>0</v>
      </c>
      <c r="W244" s="31">
        <v>28.326739130434788</v>
      </c>
      <c r="X244" s="31">
        <v>0.1358695652173913</v>
      </c>
      <c r="Y244" s="31">
        <v>0.46956521739130436</v>
      </c>
      <c r="Z244" s="31">
        <v>0</v>
      </c>
      <c r="AA244" s="31">
        <v>19.572608695652178</v>
      </c>
      <c r="AB244" s="31">
        <v>0</v>
      </c>
      <c r="AC244" s="31">
        <v>8.1486956521739131</v>
      </c>
      <c r="AD244" s="31">
        <v>0</v>
      </c>
      <c r="AE244" s="31">
        <v>0</v>
      </c>
      <c r="AF244" t="s">
        <v>279</v>
      </c>
      <c r="AG244" s="32">
        <v>4</v>
      </c>
      <c r="AH244"/>
    </row>
    <row r="245" spans="1:34" x14ac:dyDescent="0.25">
      <c r="A245" t="s">
        <v>1139</v>
      </c>
      <c r="B245" t="s">
        <v>565</v>
      </c>
      <c r="C245" t="s">
        <v>948</v>
      </c>
      <c r="D245" t="s">
        <v>1093</v>
      </c>
      <c r="E245" s="31">
        <v>29.152173913043477</v>
      </c>
      <c r="F245" s="31">
        <v>4.9544444444444453</v>
      </c>
      <c r="G245" s="31">
        <v>4.389455630126772</v>
      </c>
      <c r="H245" s="31">
        <v>1.0212229679343776</v>
      </c>
      <c r="I245" s="31">
        <v>0.60524608501118571</v>
      </c>
      <c r="J245" s="31">
        <v>144.43282608695654</v>
      </c>
      <c r="K245" s="31">
        <v>127.9621739130435</v>
      </c>
      <c r="L245" s="31">
        <v>29.770869565217396</v>
      </c>
      <c r="M245" s="31">
        <v>17.644239130434784</v>
      </c>
      <c r="N245" s="31">
        <v>7.3875000000000011</v>
      </c>
      <c r="O245" s="31">
        <v>4.7391304347826084</v>
      </c>
      <c r="P245" s="31">
        <v>34.656195652173913</v>
      </c>
      <c r="Q245" s="31">
        <v>30.312173913043477</v>
      </c>
      <c r="R245" s="31">
        <v>4.3440217391304348</v>
      </c>
      <c r="S245" s="31">
        <v>80.005760869565236</v>
      </c>
      <c r="T245" s="31">
        <v>80.005760869565236</v>
      </c>
      <c r="U245" s="31">
        <v>0</v>
      </c>
      <c r="V245" s="31">
        <v>0</v>
      </c>
      <c r="W245" s="31">
        <v>0</v>
      </c>
      <c r="X245" s="31">
        <v>0</v>
      </c>
      <c r="Y245" s="31">
        <v>0</v>
      </c>
      <c r="Z245" s="31">
        <v>0</v>
      </c>
      <c r="AA245" s="31">
        <v>0</v>
      </c>
      <c r="AB245" s="31">
        <v>0</v>
      </c>
      <c r="AC245" s="31">
        <v>0</v>
      </c>
      <c r="AD245" s="31">
        <v>0</v>
      </c>
      <c r="AE245" s="31">
        <v>0</v>
      </c>
      <c r="AF245" t="s">
        <v>154</v>
      </c>
      <c r="AG245" s="32">
        <v>4</v>
      </c>
      <c r="AH245"/>
    </row>
    <row r="246" spans="1:34" x14ac:dyDescent="0.25">
      <c r="A246" t="s">
        <v>1139</v>
      </c>
      <c r="B246" t="s">
        <v>462</v>
      </c>
      <c r="C246" t="s">
        <v>410</v>
      </c>
      <c r="D246" t="s">
        <v>1058</v>
      </c>
      <c r="E246" s="31">
        <v>32.271739130434781</v>
      </c>
      <c r="F246" s="31">
        <v>4.4095688784102398</v>
      </c>
      <c r="G246" s="31">
        <v>3.6400168406871001</v>
      </c>
      <c r="H246" s="31">
        <v>0.4511283260357023</v>
      </c>
      <c r="I246" s="31">
        <v>4.6648703267093292E-2</v>
      </c>
      <c r="J246" s="31">
        <v>142.30445652173916</v>
      </c>
      <c r="K246" s="31">
        <v>117.46967391304348</v>
      </c>
      <c r="L246" s="31">
        <v>14.558695652173913</v>
      </c>
      <c r="M246" s="31">
        <v>1.5054347826086953</v>
      </c>
      <c r="N246" s="31">
        <v>7.857608695652174</v>
      </c>
      <c r="O246" s="31">
        <v>5.1956521739130439</v>
      </c>
      <c r="P246" s="31">
        <v>47.983043478260868</v>
      </c>
      <c r="Q246" s="31">
        <v>36.201521739130435</v>
      </c>
      <c r="R246" s="31">
        <v>11.781521739130437</v>
      </c>
      <c r="S246" s="31">
        <v>79.762717391304349</v>
      </c>
      <c r="T246" s="31">
        <v>79.762717391304349</v>
      </c>
      <c r="U246" s="31">
        <v>0</v>
      </c>
      <c r="V246" s="31">
        <v>0</v>
      </c>
      <c r="W246" s="31">
        <v>7.2165217391304353</v>
      </c>
      <c r="X246" s="31">
        <v>0.14673913043478262</v>
      </c>
      <c r="Y246" s="31">
        <v>0</v>
      </c>
      <c r="Z246" s="31">
        <v>0</v>
      </c>
      <c r="AA246" s="31">
        <v>4.2817391304347829</v>
      </c>
      <c r="AB246" s="31">
        <v>0</v>
      </c>
      <c r="AC246" s="31">
        <v>2.7880434782608696</v>
      </c>
      <c r="AD246" s="31">
        <v>0</v>
      </c>
      <c r="AE246" s="31">
        <v>0</v>
      </c>
      <c r="AF246" t="s">
        <v>50</v>
      </c>
      <c r="AG246" s="32">
        <v>4</v>
      </c>
      <c r="AH246"/>
    </row>
    <row r="247" spans="1:34" x14ac:dyDescent="0.25">
      <c r="A247" t="s">
        <v>1139</v>
      </c>
      <c r="B247" t="s">
        <v>776</v>
      </c>
      <c r="C247" t="s">
        <v>852</v>
      </c>
      <c r="D247" t="s">
        <v>1048</v>
      </c>
      <c r="E247" s="31">
        <v>68.173913043478265</v>
      </c>
      <c r="F247" s="31">
        <v>3.715722257653062</v>
      </c>
      <c r="G247" s="31">
        <v>3.3563026147959194</v>
      </c>
      <c r="H247" s="31">
        <v>0.42824776785714291</v>
      </c>
      <c r="I247" s="31">
        <v>0.13615593112244898</v>
      </c>
      <c r="J247" s="31">
        <v>253.31532608695659</v>
      </c>
      <c r="K247" s="31">
        <v>228.81228260869574</v>
      </c>
      <c r="L247" s="31">
        <v>29.195326086956527</v>
      </c>
      <c r="M247" s="31">
        <v>9.2822826086956525</v>
      </c>
      <c r="N247" s="31">
        <v>10.956521739130435</v>
      </c>
      <c r="O247" s="31">
        <v>8.9565217391304355</v>
      </c>
      <c r="P247" s="31">
        <v>78.4701086956522</v>
      </c>
      <c r="Q247" s="31">
        <v>73.880108695652197</v>
      </c>
      <c r="R247" s="31">
        <v>4.5900000000000007</v>
      </c>
      <c r="S247" s="31">
        <v>145.64989130434788</v>
      </c>
      <c r="T247" s="31">
        <v>145.64989130434788</v>
      </c>
      <c r="U247" s="31">
        <v>0</v>
      </c>
      <c r="V247" s="31">
        <v>0</v>
      </c>
      <c r="W247" s="31">
        <v>1.2173913043478262</v>
      </c>
      <c r="X247" s="31">
        <v>0</v>
      </c>
      <c r="Y247" s="31">
        <v>1.2173913043478262</v>
      </c>
      <c r="Z247" s="31">
        <v>0</v>
      </c>
      <c r="AA247" s="31">
        <v>0</v>
      </c>
      <c r="AB247" s="31">
        <v>0</v>
      </c>
      <c r="AC247" s="31">
        <v>0</v>
      </c>
      <c r="AD247" s="31">
        <v>0</v>
      </c>
      <c r="AE247" s="31">
        <v>0</v>
      </c>
      <c r="AF247" t="s">
        <v>365</v>
      </c>
      <c r="AG247" s="32">
        <v>4</v>
      </c>
      <c r="AH247"/>
    </row>
    <row r="248" spans="1:34" x14ac:dyDescent="0.25">
      <c r="A248" t="s">
        <v>1139</v>
      </c>
      <c r="B248" t="s">
        <v>416</v>
      </c>
      <c r="C248" t="s">
        <v>891</v>
      </c>
      <c r="D248" t="s">
        <v>1051</v>
      </c>
      <c r="E248" s="31">
        <v>55.902173913043477</v>
      </c>
      <c r="F248" s="31">
        <v>3.2489791950223608</v>
      </c>
      <c r="G248" s="31">
        <v>3.1492319657787284</v>
      </c>
      <c r="H248" s="31">
        <v>0.68194633482403266</v>
      </c>
      <c r="I248" s="31">
        <v>0.58219910558040056</v>
      </c>
      <c r="J248" s="31">
        <v>181.625</v>
      </c>
      <c r="K248" s="31">
        <v>176.04891304347825</v>
      </c>
      <c r="L248" s="31">
        <v>38.122282608695649</v>
      </c>
      <c r="M248" s="31">
        <v>32.546195652173914</v>
      </c>
      <c r="N248" s="31">
        <v>1.0543478260869565</v>
      </c>
      <c r="O248" s="31">
        <v>4.5217391304347823</v>
      </c>
      <c r="P248" s="31">
        <v>41.728260869565219</v>
      </c>
      <c r="Q248" s="31">
        <v>41.728260869565219</v>
      </c>
      <c r="R248" s="31">
        <v>0</v>
      </c>
      <c r="S248" s="31">
        <v>101.77445652173913</v>
      </c>
      <c r="T248" s="31">
        <v>101.77445652173913</v>
      </c>
      <c r="U248" s="31">
        <v>0</v>
      </c>
      <c r="V248" s="31">
        <v>0</v>
      </c>
      <c r="W248" s="31">
        <v>22.769021739130434</v>
      </c>
      <c r="X248" s="31">
        <v>4.7146739130434785</v>
      </c>
      <c r="Y248" s="31">
        <v>1.0543478260869565</v>
      </c>
      <c r="Z248" s="31">
        <v>0</v>
      </c>
      <c r="AA248" s="31">
        <v>15.059782608695652</v>
      </c>
      <c r="AB248" s="31">
        <v>0</v>
      </c>
      <c r="AC248" s="31">
        <v>1.9402173913043479</v>
      </c>
      <c r="AD248" s="31">
        <v>0</v>
      </c>
      <c r="AE248" s="31">
        <v>0</v>
      </c>
      <c r="AF248" t="s">
        <v>4</v>
      </c>
      <c r="AG248" s="32">
        <v>4</v>
      </c>
      <c r="AH248"/>
    </row>
    <row r="249" spans="1:34" x14ac:dyDescent="0.25">
      <c r="A249" t="s">
        <v>1139</v>
      </c>
      <c r="B249" t="s">
        <v>435</v>
      </c>
      <c r="C249" t="s">
        <v>842</v>
      </c>
      <c r="D249" t="s">
        <v>1049</v>
      </c>
      <c r="E249" s="31">
        <v>63.804347826086953</v>
      </c>
      <c r="F249" s="31">
        <v>3.4982538330494042</v>
      </c>
      <c r="G249" s="31">
        <v>3.3236371379897789</v>
      </c>
      <c r="H249" s="31">
        <v>0.52125212947189103</v>
      </c>
      <c r="I249" s="31">
        <v>0.42840715502555365</v>
      </c>
      <c r="J249" s="31">
        <v>223.20380434782609</v>
      </c>
      <c r="K249" s="31">
        <v>212.0625</v>
      </c>
      <c r="L249" s="31">
        <v>33.258152173913047</v>
      </c>
      <c r="M249" s="31">
        <v>27.334239130434781</v>
      </c>
      <c r="N249" s="31">
        <v>0.35869565217391303</v>
      </c>
      <c r="O249" s="31">
        <v>5.5652173913043477</v>
      </c>
      <c r="P249" s="31">
        <v>63.883152173913047</v>
      </c>
      <c r="Q249" s="31">
        <v>58.665760869565219</v>
      </c>
      <c r="R249" s="31">
        <v>5.2173913043478262</v>
      </c>
      <c r="S249" s="31">
        <v>126.0625</v>
      </c>
      <c r="T249" s="31">
        <v>126.0625</v>
      </c>
      <c r="U249" s="31">
        <v>0</v>
      </c>
      <c r="V249" s="31">
        <v>0</v>
      </c>
      <c r="W249" s="31">
        <v>0.36956521739130432</v>
      </c>
      <c r="X249" s="31">
        <v>0.36956521739130432</v>
      </c>
      <c r="Y249" s="31">
        <v>0</v>
      </c>
      <c r="Z249" s="31">
        <v>0</v>
      </c>
      <c r="AA249" s="31">
        <v>0</v>
      </c>
      <c r="AB249" s="31">
        <v>0</v>
      </c>
      <c r="AC249" s="31">
        <v>0</v>
      </c>
      <c r="AD249" s="31">
        <v>0</v>
      </c>
      <c r="AE249" s="31">
        <v>0</v>
      </c>
      <c r="AF249" t="s">
        <v>23</v>
      </c>
      <c r="AG249" s="32">
        <v>4</v>
      </c>
      <c r="AH249"/>
    </row>
    <row r="250" spans="1:34" x14ac:dyDescent="0.25">
      <c r="A250" t="s">
        <v>1139</v>
      </c>
      <c r="B250" t="s">
        <v>614</v>
      </c>
      <c r="C250" t="s">
        <v>825</v>
      </c>
      <c r="D250" t="s">
        <v>1056</v>
      </c>
      <c r="E250" s="31">
        <v>65.967391304347828</v>
      </c>
      <c r="F250" s="31">
        <v>5.1547470753007083</v>
      </c>
      <c r="G250" s="31">
        <v>4.7792486406327228</v>
      </c>
      <c r="H250" s="31">
        <v>0.91051738342395772</v>
      </c>
      <c r="I250" s="31">
        <v>0.53501894875597289</v>
      </c>
      <c r="J250" s="31">
        <v>340.04521739130433</v>
      </c>
      <c r="K250" s="31">
        <v>315.27456521739128</v>
      </c>
      <c r="L250" s="31">
        <v>60.064456521739125</v>
      </c>
      <c r="M250" s="31">
        <v>35.293804347826082</v>
      </c>
      <c r="N250" s="31">
        <v>19.379347826086956</v>
      </c>
      <c r="O250" s="31">
        <v>5.3913043478260869</v>
      </c>
      <c r="P250" s="31">
        <v>101.27163043478258</v>
      </c>
      <c r="Q250" s="31">
        <v>101.27163043478258</v>
      </c>
      <c r="R250" s="31">
        <v>0</v>
      </c>
      <c r="S250" s="31">
        <v>178.70913043478259</v>
      </c>
      <c r="T250" s="31">
        <v>143.82869565217391</v>
      </c>
      <c r="U250" s="31">
        <v>0</v>
      </c>
      <c r="V250" s="31">
        <v>34.880434782608695</v>
      </c>
      <c r="W250" s="31">
        <v>0</v>
      </c>
      <c r="X250" s="31">
        <v>0</v>
      </c>
      <c r="Y250" s="31">
        <v>0</v>
      </c>
      <c r="Z250" s="31">
        <v>0</v>
      </c>
      <c r="AA250" s="31">
        <v>0</v>
      </c>
      <c r="AB250" s="31">
        <v>0</v>
      </c>
      <c r="AC250" s="31">
        <v>0</v>
      </c>
      <c r="AD250" s="31">
        <v>0</v>
      </c>
      <c r="AE250" s="31">
        <v>0</v>
      </c>
      <c r="AF250" t="s">
        <v>203</v>
      </c>
      <c r="AG250" s="32">
        <v>4</v>
      </c>
      <c r="AH250"/>
    </row>
    <row r="251" spans="1:34" x14ac:dyDescent="0.25">
      <c r="A251" t="s">
        <v>1139</v>
      </c>
      <c r="B251" t="s">
        <v>483</v>
      </c>
      <c r="C251" t="s">
        <v>825</v>
      </c>
      <c r="D251" t="s">
        <v>1056</v>
      </c>
      <c r="E251" s="31">
        <v>91.880434782608702</v>
      </c>
      <c r="F251" s="31">
        <v>3.3822382586064119</v>
      </c>
      <c r="G251" s="31">
        <v>3.2234401987460073</v>
      </c>
      <c r="H251" s="31">
        <v>0.43137584289601327</v>
      </c>
      <c r="I251" s="31">
        <v>0.2725777830356087</v>
      </c>
      <c r="J251" s="31">
        <v>310.76152173913044</v>
      </c>
      <c r="K251" s="31">
        <v>296.17108695652178</v>
      </c>
      <c r="L251" s="31">
        <v>39.635000000000005</v>
      </c>
      <c r="M251" s="31">
        <v>25.044565217391309</v>
      </c>
      <c r="N251" s="31">
        <v>9.3078260869565224</v>
      </c>
      <c r="O251" s="31">
        <v>5.2826086956521738</v>
      </c>
      <c r="P251" s="31">
        <v>69.988586956521743</v>
      </c>
      <c r="Q251" s="31">
        <v>69.988586956521743</v>
      </c>
      <c r="R251" s="31">
        <v>0</v>
      </c>
      <c r="S251" s="31">
        <v>201.13793478260868</v>
      </c>
      <c r="T251" s="31">
        <v>160.8661956521739</v>
      </c>
      <c r="U251" s="31">
        <v>26.534999999999997</v>
      </c>
      <c r="V251" s="31">
        <v>13.736739130434785</v>
      </c>
      <c r="W251" s="31">
        <v>94.092391304347814</v>
      </c>
      <c r="X251" s="31">
        <v>2.7282608695652173</v>
      </c>
      <c r="Y251" s="31">
        <v>4.9402173913043477</v>
      </c>
      <c r="Z251" s="31">
        <v>0</v>
      </c>
      <c r="AA251" s="31">
        <v>38.714673913043477</v>
      </c>
      <c r="AB251" s="31">
        <v>0</v>
      </c>
      <c r="AC251" s="31">
        <v>47.709239130434781</v>
      </c>
      <c r="AD251" s="31">
        <v>0</v>
      </c>
      <c r="AE251" s="31">
        <v>0</v>
      </c>
      <c r="AF251" t="s">
        <v>71</v>
      </c>
      <c r="AG251" s="32">
        <v>4</v>
      </c>
      <c r="AH251"/>
    </row>
    <row r="252" spans="1:34" x14ac:dyDescent="0.25">
      <c r="A252" t="s">
        <v>1139</v>
      </c>
      <c r="B252" t="s">
        <v>660</v>
      </c>
      <c r="C252" t="s">
        <v>898</v>
      </c>
      <c r="D252" t="s">
        <v>1058</v>
      </c>
      <c r="E252" s="31">
        <v>91.239130434782609</v>
      </c>
      <c r="F252" s="31">
        <v>2.8144793900405056</v>
      </c>
      <c r="G252" s="31">
        <v>2.7693757445794618</v>
      </c>
      <c r="H252" s="31">
        <v>0.32535144150583745</v>
      </c>
      <c r="I252" s="31">
        <v>0.28024779604479383</v>
      </c>
      <c r="J252" s="31">
        <v>256.79065217391309</v>
      </c>
      <c r="K252" s="31">
        <v>252.6754347826087</v>
      </c>
      <c r="L252" s="31">
        <v>29.684782608695645</v>
      </c>
      <c r="M252" s="31">
        <v>25.569565217391297</v>
      </c>
      <c r="N252" s="31">
        <v>2.4771739130434782</v>
      </c>
      <c r="O252" s="31">
        <v>1.6380434782608695</v>
      </c>
      <c r="P252" s="31">
        <v>64.107608695652175</v>
      </c>
      <c r="Q252" s="31">
        <v>64.107608695652175</v>
      </c>
      <c r="R252" s="31">
        <v>0</v>
      </c>
      <c r="S252" s="31">
        <v>162.99826086956523</v>
      </c>
      <c r="T252" s="31">
        <v>150.10695652173914</v>
      </c>
      <c r="U252" s="31">
        <v>3.9891304347826098</v>
      </c>
      <c r="V252" s="31">
        <v>8.9021739130434803</v>
      </c>
      <c r="W252" s="31">
        <v>61.976521739130447</v>
      </c>
      <c r="X252" s="31">
        <v>0</v>
      </c>
      <c r="Y252" s="31">
        <v>0</v>
      </c>
      <c r="Z252" s="31">
        <v>0</v>
      </c>
      <c r="AA252" s="31">
        <v>6.2934782608695681</v>
      </c>
      <c r="AB252" s="31">
        <v>0</v>
      </c>
      <c r="AC252" s="31">
        <v>55.683043478260878</v>
      </c>
      <c r="AD252" s="31">
        <v>0</v>
      </c>
      <c r="AE252" s="31">
        <v>0</v>
      </c>
      <c r="AF252" t="s">
        <v>249</v>
      </c>
      <c r="AG252" s="32">
        <v>4</v>
      </c>
      <c r="AH252"/>
    </row>
    <row r="253" spans="1:34" x14ac:dyDescent="0.25">
      <c r="A253" t="s">
        <v>1139</v>
      </c>
      <c r="B253" t="s">
        <v>695</v>
      </c>
      <c r="C253" t="s">
        <v>869</v>
      </c>
      <c r="D253" t="s">
        <v>1053</v>
      </c>
      <c r="E253" s="31">
        <v>57.543478260869563</v>
      </c>
      <c r="F253" s="31">
        <v>3.5534435209671331</v>
      </c>
      <c r="G253" s="31">
        <v>2.9059180204004535</v>
      </c>
      <c r="H253" s="31">
        <v>0.54760105780128454</v>
      </c>
      <c r="I253" s="31">
        <v>0.23819418209293541</v>
      </c>
      <c r="J253" s="31">
        <v>204.47750000000002</v>
      </c>
      <c r="K253" s="31">
        <v>167.21663043478262</v>
      </c>
      <c r="L253" s="31">
        <v>31.510869565217394</v>
      </c>
      <c r="M253" s="31">
        <v>13.706521739130435</v>
      </c>
      <c r="N253" s="31">
        <v>12.760869565217391</v>
      </c>
      <c r="O253" s="31">
        <v>5.0434782608695654</v>
      </c>
      <c r="P253" s="31">
        <v>78.918478260869563</v>
      </c>
      <c r="Q253" s="31">
        <v>59.461956521739133</v>
      </c>
      <c r="R253" s="31">
        <v>19.456521739130434</v>
      </c>
      <c r="S253" s="31">
        <v>94.048152173913053</v>
      </c>
      <c r="T253" s="31">
        <v>94.048152173913053</v>
      </c>
      <c r="U253" s="31">
        <v>0</v>
      </c>
      <c r="V253" s="31">
        <v>0</v>
      </c>
      <c r="W253" s="31">
        <v>0</v>
      </c>
      <c r="X253" s="31">
        <v>0</v>
      </c>
      <c r="Y253" s="31">
        <v>0</v>
      </c>
      <c r="Z253" s="31">
        <v>0</v>
      </c>
      <c r="AA253" s="31">
        <v>0</v>
      </c>
      <c r="AB253" s="31">
        <v>0</v>
      </c>
      <c r="AC253" s="31">
        <v>0</v>
      </c>
      <c r="AD253" s="31">
        <v>0</v>
      </c>
      <c r="AE253" s="31">
        <v>0</v>
      </c>
      <c r="AF253" t="s">
        <v>284</v>
      </c>
      <c r="AG253" s="32">
        <v>4</v>
      </c>
      <c r="AH253"/>
    </row>
    <row r="254" spans="1:34" x14ac:dyDescent="0.25">
      <c r="A254" t="s">
        <v>1139</v>
      </c>
      <c r="B254" t="s">
        <v>648</v>
      </c>
      <c r="C254" t="s">
        <v>897</v>
      </c>
      <c r="D254" t="s">
        <v>1040</v>
      </c>
      <c r="E254" s="31">
        <v>77.5</v>
      </c>
      <c r="F254" s="31">
        <v>3.4046171107994385</v>
      </c>
      <c r="G254" s="31">
        <v>3.1577727910238425</v>
      </c>
      <c r="H254" s="31">
        <v>0.72154698457222999</v>
      </c>
      <c r="I254" s="31">
        <v>0.47470266479663398</v>
      </c>
      <c r="J254" s="31">
        <v>263.85782608695649</v>
      </c>
      <c r="K254" s="31">
        <v>244.7273913043478</v>
      </c>
      <c r="L254" s="31">
        <v>55.919891304347821</v>
      </c>
      <c r="M254" s="31">
        <v>36.789456521739133</v>
      </c>
      <c r="N254" s="31">
        <v>16.331521739130434</v>
      </c>
      <c r="O254" s="31">
        <v>2.7989130434782608</v>
      </c>
      <c r="P254" s="31">
        <v>62.653260869565209</v>
      </c>
      <c r="Q254" s="31">
        <v>62.653260869565209</v>
      </c>
      <c r="R254" s="31">
        <v>0</v>
      </c>
      <c r="S254" s="31">
        <v>145.28467391304346</v>
      </c>
      <c r="T254" s="31">
        <v>114.82934782608694</v>
      </c>
      <c r="U254" s="31">
        <v>25.553152173913041</v>
      </c>
      <c r="V254" s="31">
        <v>4.9021739130434785</v>
      </c>
      <c r="W254" s="31">
        <v>80.646739130434781</v>
      </c>
      <c r="X254" s="31">
        <v>10.078804347826088</v>
      </c>
      <c r="Y254" s="31">
        <v>2.2445652173913042</v>
      </c>
      <c r="Z254" s="31">
        <v>0.79891304347826086</v>
      </c>
      <c r="AA254" s="31">
        <v>24.739130434782609</v>
      </c>
      <c r="AB254" s="31">
        <v>0</v>
      </c>
      <c r="AC254" s="31">
        <v>42.785326086956523</v>
      </c>
      <c r="AD254" s="31">
        <v>0</v>
      </c>
      <c r="AE254" s="31">
        <v>0</v>
      </c>
      <c r="AF254" t="s">
        <v>237</v>
      </c>
      <c r="AG254" s="32">
        <v>4</v>
      </c>
      <c r="AH254"/>
    </row>
    <row r="255" spans="1:34" x14ac:dyDescent="0.25">
      <c r="A255" t="s">
        <v>1139</v>
      </c>
      <c r="B255" t="s">
        <v>678</v>
      </c>
      <c r="C255" t="s">
        <v>983</v>
      </c>
      <c r="D255" t="s">
        <v>1055</v>
      </c>
      <c r="E255" s="31">
        <v>92.815217391304344</v>
      </c>
      <c r="F255" s="31">
        <v>2.7809755240660503</v>
      </c>
      <c r="G255" s="31">
        <v>2.511330366553461</v>
      </c>
      <c r="H255" s="31">
        <v>0.73669633446539429</v>
      </c>
      <c r="I255" s="31">
        <v>0.4670511769528049</v>
      </c>
      <c r="J255" s="31">
        <v>258.116847826087</v>
      </c>
      <c r="K255" s="31">
        <v>233.0896739130435</v>
      </c>
      <c r="L255" s="31">
        <v>68.376630434782626</v>
      </c>
      <c r="M255" s="31">
        <v>43.349456521739143</v>
      </c>
      <c r="N255" s="31">
        <v>15.755434782608695</v>
      </c>
      <c r="O255" s="31">
        <v>9.2717391304347831</v>
      </c>
      <c r="P255" s="31">
        <v>50.091304347826082</v>
      </c>
      <c r="Q255" s="31">
        <v>50.091304347826082</v>
      </c>
      <c r="R255" s="31">
        <v>0</v>
      </c>
      <c r="S255" s="31">
        <v>139.64891304347827</v>
      </c>
      <c r="T255" s="31">
        <v>133.01413043478263</v>
      </c>
      <c r="U255" s="31">
        <v>0</v>
      </c>
      <c r="V255" s="31">
        <v>6.6347826086956516</v>
      </c>
      <c r="W255" s="31">
        <v>2.7271739130434773</v>
      </c>
      <c r="X255" s="31">
        <v>0</v>
      </c>
      <c r="Y255" s="31">
        <v>0</v>
      </c>
      <c r="Z255" s="31">
        <v>0</v>
      </c>
      <c r="AA255" s="31">
        <v>2.7271739130434773</v>
      </c>
      <c r="AB255" s="31">
        <v>0</v>
      </c>
      <c r="AC255" s="31">
        <v>0</v>
      </c>
      <c r="AD255" s="31">
        <v>0</v>
      </c>
      <c r="AE255" s="31">
        <v>0</v>
      </c>
      <c r="AF255" t="s">
        <v>267</v>
      </c>
      <c r="AG255" s="32">
        <v>4</v>
      </c>
      <c r="AH255"/>
    </row>
    <row r="256" spans="1:34" x14ac:dyDescent="0.25">
      <c r="A256" t="s">
        <v>1139</v>
      </c>
      <c r="B256" t="s">
        <v>517</v>
      </c>
      <c r="C256" t="s">
        <v>934</v>
      </c>
      <c r="D256" t="s">
        <v>1084</v>
      </c>
      <c r="E256" s="31">
        <v>61.923913043478258</v>
      </c>
      <c r="F256" s="31">
        <v>3.5886396348955585</v>
      </c>
      <c r="G256" s="31">
        <v>3.2811602597858514</v>
      </c>
      <c r="H256" s="31">
        <v>0.487182727751448</v>
      </c>
      <c r="I256" s="31">
        <v>0.17970335264174125</v>
      </c>
      <c r="J256" s="31">
        <v>222.22260869565213</v>
      </c>
      <c r="K256" s="31">
        <v>203.1822826086956</v>
      </c>
      <c r="L256" s="31">
        <v>30.168260869565209</v>
      </c>
      <c r="M256" s="31">
        <v>11.127934782608694</v>
      </c>
      <c r="N256" s="31">
        <v>13.301195652173908</v>
      </c>
      <c r="O256" s="31">
        <v>5.7391304347826084</v>
      </c>
      <c r="P256" s="31">
        <v>66.013695652173922</v>
      </c>
      <c r="Q256" s="31">
        <v>66.013695652173922</v>
      </c>
      <c r="R256" s="31">
        <v>0</v>
      </c>
      <c r="S256" s="31">
        <v>126.04065217391299</v>
      </c>
      <c r="T256" s="31">
        <v>126.04065217391299</v>
      </c>
      <c r="U256" s="31">
        <v>0</v>
      </c>
      <c r="V256" s="31">
        <v>0</v>
      </c>
      <c r="W256" s="31">
        <v>0</v>
      </c>
      <c r="X256" s="31">
        <v>0</v>
      </c>
      <c r="Y256" s="31">
        <v>0</v>
      </c>
      <c r="Z256" s="31">
        <v>0</v>
      </c>
      <c r="AA256" s="31">
        <v>0</v>
      </c>
      <c r="AB256" s="31">
        <v>0</v>
      </c>
      <c r="AC256" s="31">
        <v>0</v>
      </c>
      <c r="AD256" s="31">
        <v>0</v>
      </c>
      <c r="AE256" s="31">
        <v>0</v>
      </c>
      <c r="AF256" t="s">
        <v>105</v>
      </c>
      <c r="AG256" s="32">
        <v>4</v>
      </c>
      <c r="AH256"/>
    </row>
    <row r="257" spans="1:34" x14ac:dyDescent="0.25">
      <c r="A257" t="s">
        <v>1139</v>
      </c>
      <c r="B257" t="s">
        <v>543</v>
      </c>
      <c r="C257" t="s">
        <v>826</v>
      </c>
      <c r="D257" t="s">
        <v>1062</v>
      </c>
      <c r="E257" s="31">
        <v>128.80434782608697</v>
      </c>
      <c r="F257" s="31">
        <v>3.2885738396624471</v>
      </c>
      <c r="G257" s="31">
        <v>2.9981257383966242</v>
      </c>
      <c r="H257" s="31">
        <v>0.26375189873417715</v>
      </c>
      <c r="I257" s="31">
        <v>0.1249434599156118</v>
      </c>
      <c r="J257" s="31">
        <v>423.5826086956522</v>
      </c>
      <c r="K257" s="31">
        <v>386.17163043478263</v>
      </c>
      <c r="L257" s="31">
        <v>33.972391304347823</v>
      </c>
      <c r="M257" s="31">
        <v>16.093260869565217</v>
      </c>
      <c r="N257" s="31">
        <v>12.726956521739131</v>
      </c>
      <c r="O257" s="31">
        <v>5.1521739130434785</v>
      </c>
      <c r="P257" s="31">
        <v>119.79489130434784</v>
      </c>
      <c r="Q257" s="31">
        <v>100.26304347826088</v>
      </c>
      <c r="R257" s="31">
        <v>19.531847826086956</v>
      </c>
      <c r="S257" s="31">
        <v>269.81532608695659</v>
      </c>
      <c r="T257" s="31">
        <v>218.64869565217396</v>
      </c>
      <c r="U257" s="31">
        <v>10.915760869565217</v>
      </c>
      <c r="V257" s="31">
        <v>40.250869565217386</v>
      </c>
      <c r="W257" s="31">
        <v>0</v>
      </c>
      <c r="X257" s="31">
        <v>0</v>
      </c>
      <c r="Y257" s="31">
        <v>0</v>
      </c>
      <c r="Z257" s="31">
        <v>0</v>
      </c>
      <c r="AA257" s="31">
        <v>0</v>
      </c>
      <c r="AB257" s="31">
        <v>0</v>
      </c>
      <c r="AC257" s="31">
        <v>0</v>
      </c>
      <c r="AD257" s="31">
        <v>0</v>
      </c>
      <c r="AE257" s="31">
        <v>0</v>
      </c>
      <c r="AF257" t="s">
        <v>132</v>
      </c>
      <c r="AG257" s="32">
        <v>4</v>
      </c>
      <c r="AH257"/>
    </row>
    <row r="258" spans="1:34" x14ac:dyDescent="0.25">
      <c r="A258" t="s">
        <v>1139</v>
      </c>
      <c r="B258" t="s">
        <v>760</v>
      </c>
      <c r="C258" t="s">
        <v>938</v>
      </c>
      <c r="D258" t="s">
        <v>1073</v>
      </c>
      <c r="E258" s="31">
        <v>91.978260869565219</v>
      </c>
      <c r="F258" s="31">
        <v>4.3390995036634363</v>
      </c>
      <c r="G258" s="31">
        <v>4.3045922949657287</v>
      </c>
      <c r="H258" s="31">
        <v>0.41352989836917975</v>
      </c>
      <c r="I258" s="31">
        <v>0.3790226896714724</v>
      </c>
      <c r="J258" s="31">
        <v>399.1028260869565</v>
      </c>
      <c r="K258" s="31">
        <v>395.92891304347825</v>
      </c>
      <c r="L258" s="31">
        <v>38.035760869565209</v>
      </c>
      <c r="M258" s="31">
        <v>34.861847826086951</v>
      </c>
      <c r="N258" s="31">
        <v>0</v>
      </c>
      <c r="O258" s="31">
        <v>3.1739130434782608</v>
      </c>
      <c r="P258" s="31">
        <v>80.507934782608686</v>
      </c>
      <c r="Q258" s="31">
        <v>80.507934782608686</v>
      </c>
      <c r="R258" s="31">
        <v>0</v>
      </c>
      <c r="S258" s="31">
        <v>280.55913043478262</v>
      </c>
      <c r="T258" s="31">
        <v>280.55913043478262</v>
      </c>
      <c r="U258" s="31">
        <v>0</v>
      </c>
      <c r="V258" s="31">
        <v>0</v>
      </c>
      <c r="W258" s="31">
        <v>96.484239130434773</v>
      </c>
      <c r="X258" s="31">
        <v>9.4359782608695646</v>
      </c>
      <c r="Y258" s="31">
        <v>0</v>
      </c>
      <c r="Z258" s="31">
        <v>0</v>
      </c>
      <c r="AA258" s="31">
        <v>8.5073913043478271</v>
      </c>
      <c r="AB258" s="31">
        <v>0</v>
      </c>
      <c r="AC258" s="31">
        <v>78.540869565217378</v>
      </c>
      <c r="AD258" s="31">
        <v>0</v>
      </c>
      <c r="AE258" s="31">
        <v>0</v>
      </c>
      <c r="AF258" t="s">
        <v>349</v>
      </c>
      <c r="AG258" s="32">
        <v>4</v>
      </c>
      <c r="AH258"/>
    </row>
    <row r="259" spans="1:34" x14ac:dyDescent="0.25">
      <c r="A259" t="s">
        <v>1139</v>
      </c>
      <c r="B259" t="s">
        <v>793</v>
      </c>
      <c r="C259" t="s">
        <v>842</v>
      </c>
      <c r="D259" t="s">
        <v>1049</v>
      </c>
      <c r="E259" s="31">
        <v>88.228260869565219</v>
      </c>
      <c r="F259" s="31">
        <v>2.6662880374522611</v>
      </c>
      <c r="G259" s="31">
        <v>2.4763681162991258</v>
      </c>
      <c r="H259" s="31">
        <v>0.43964272514475788</v>
      </c>
      <c r="I259" s="31">
        <v>0.24972280399162253</v>
      </c>
      <c r="J259" s="31">
        <v>235.24195652173916</v>
      </c>
      <c r="K259" s="31">
        <v>218.48565217391308</v>
      </c>
      <c r="L259" s="31">
        <v>38.78891304347826</v>
      </c>
      <c r="M259" s="31">
        <v>22.032608695652176</v>
      </c>
      <c r="N259" s="31">
        <v>11.120434782608696</v>
      </c>
      <c r="O259" s="31">
        <v>5.6358695652173916</v>
      </c>
      <c r="P259" s="31">
        <v>67.486956521739131</v>
      </c>
      <c r="Q259" s="31">
        <v>67.486956521739131</v>
      </c>
      <c r="R259" s="31">
        <v>0</v>
      </c>
      <c r="S259" s="31">
        <v>128.96608695652176</v>
      </c>
      <c r="T259" s="31">
        <v>128.96608695652176</v>
      </c>
      <c r="U259" s="31">
        <v>0</v>
      </c>
      <c r="V259" s="31">
        <v>0</v>
      </c>
      <c r="W259" s="31">
        <v>0</v>
      </c>
      <c r="X259" s="31">
        <v>0</v>
      </c>
      <c r="Y259" s="31">
        <v>0</v>
      </c>
      <c r="Z259" s="31">
        <v>0</v>
      </c>
      <c r="AA259" s="31">
        <v>0</v>
      </c>
      <c r="AB259" s="31">
        <v>0</v>
      </c>
      <c r="AC259" s="31">
        <v>0</v>
      </c>
      <c r="AD259" s="31">
        <v>0</v>
      </c>
      <c r="AE259" s="31">
        <v>0</v>
      </c>
      <c r="AF259" t="s">
        <v>382</v>
      </c>
      <c r="AG259" s="32">
        <v>4</v>
      </c>
      <c r="AH259"/>
    </row>
    <row r="260" spans="1:34" x14ac:dyDescent="0.25">
      <c r="A260" t="s">
        <v>1139</v>
      </c>
      <c r="B260" t="s">
        <v>437</v>
      </c>
      <c r="C260" t="s">
        <v>842</v>
      </c>
      <c r="D260" t="s">
        <v>1049</v>
      </c>
      <c r="E260" s="31">
        <v>78.989130434782609</v>
      </c>
      <c r="F260" s="31">
        <v>2.8519168845465805</v>
      </c>
      <c r="G260" s="31">
        <v>2.6186954726847396</v>
      </c>
      <c r="H260" s="31">
        <v>0.39601210953625982</v>
      </c>
      <c r="I260" s="31">
        <v>0.24944956653364522</v>
      </c>
      <c r="J260" s="31">
        <v>225.2704347826087</v>
      </c>
      <c r="K260" s="31">
        <v>206.8484782608696</v>
      </c>
      <c r="L260" s="31">
        <v>31.280652173913044</v>
      </c>
      <c r="M260" s="31">
        <v>19.703804347826086</v>
      </c>
      <c r="N260" s="31">
        <v>6.2724999999999991</v>
      </c>
      <c r="O260" s="31">
        <v>5.3043478260869561</v>
      </c>
      <c r="P260" s="31">
        <v>80.693260869565208</v>
      </c>
      <c r="Q260" s="31">
        <v>73.848152173913036</v>
      </c>
      <c r="R260" s="31">
        <v>6.8451086956521738</v>
      </c>
      <c r="S260" s="31">
        <v>113.29652173913044</v>
      </c>
      <c r="T260" s="31">
        <v>102.0608695652174</v>
      </c>
      <c r="U260" s="31">
        <v>11.235652173913042</v>
      </c>
      <c r="V260" s="31">
        <v>0</v>
      </c>
      <c r="W260" s="31">
        <v>0</v>
      </c>
      <c r="X260" s="31">
        <v>0</v>
      </c>
      <c r="Y260" s="31">
        <v>0</v>
      </c>
      <c r="Z260" s="31">
        <v>0</v>
      </c>
      <c r="AA260" s="31">
        <v>0</v>
      </c>
      <c r="AB260" s="31">
        <v>0</v>
      </c>
      <c r="AC260" s="31">
        <v>0</v>
      </c>
      <c r="AD260" s="31">
        <v>0</v>
      </c>
      <c r="AE260" s="31">
        <v>0</v>
      </c>
      <c r="AF260" t="s">
        <v>25</v>
      </c>
      <c r="AG260" s="32">
        <v>4</v>
      </c>
      <c r="AH260"/>
    </row>
    <row r="261" spans="1:34" x14ac:dyDescent="0.25">
      <c r="A261" t="s">
        <v>1139</v>
      </c>
      <c r="B261" t="s">
        <v>468</v>
      </c>
      <c r="C261" t="s">
        <v>906</v>
      </c>
      <c r="D261" t="s">
        <v>1067</v>
      </c>
      <c r="E261" s="31">
        <v>75.608695652173907</v>
      </c>
      <c r="F261" s="31">
        <v>3.6381943645773442</v>
      </c>
      <c r="G261" s="31">
        <v>3.2347038527889596</v>
      </c>
      <c r="H261" s="31">
        <v>0.75757331799884997</v>
      </c>
      <c r="I261" s="31">
        <v>0.35408280621046578</v>
      </c>
      <c r="J261" s="31">
        <v>275.07913043478266</v>
      </c>
      <c r="K261" s="31">
        <v>244.57173913043479</v>
      </c>
      <c r="L261" s="31">
        <v>57.279130434782608</v>
      </c>
      <c r="M261" s="31">
        <v>26.771739130434781</v>
      </c>
      <c r="N261" s="31">
        <v>26.420434782608694</v>
      </c>
      <c r="O261" s="31">
        <v>4.0869565217391308</v>
      </c>
      <c r="P261" s="31">
        <v>84.351086956521755</v>
      </c>
      <c r="Q261" s="31">
        <v>84.351086956521755</v>
      </c>
      <c r="R261" s="31">
        <v>0</v>
      </c>
      <c r="S261" s="31">
        <v>133.44891304347826</v>
      </c>
      <c r="T261" s="31">
        <v>117.09836956521738</v>
      </c>
      <c r="U261" s="31">
        <v>16.350543478260871</v>
      </c>
      <c r="V261" s="31">
        <v>0</v>
      </c>
      <c r="W261" s="31">
        <v>0</v>
      </c>
      <c r="X261" s="31">
        <v>0</v>
      </c>
      <c r="Y261" s="31">
        <v>0</v>
      </c>
      <c r="Z261" s="31">
        <v>0</v>
      </c>
      <c r="AA261" s="31">
        <v>0</v>
      </c>
      <c r="AB261" s="31">
        <v>0</v>
      </c>
      <c r="AC261" s="31">
        <v>0</v>
      </c>
      <c r="AD261" s="31">
        <v>0</v>
      </c>
      <c r="AE261" s="31">
        <v>0</v>
      </c>
      <c r="AF261" t="s">
        <v>56</v>
      </c>
      <c r="AG261" s="32">
        <v>4</v>
      </c>
      <c r="AH261"/>
    </row>
    <row r="262" spans="1:34" x14ac:dyDescent="0.25">
      <c r="A262" t="s">
        <v>1139</v>
      </c>
      <c r="B262" t="s">
        <v>651</v>
      </c>
      <c r="C262" t="s">
        <v>943</v>
      </c>
      <c r="D262" t="s">
        <v>1089</v>
      </c>
      <c r="E262" s="31">
        <v>71.630434782608702</v>
      </c>
      <c r="F262" s="31">
        <v>3.467605462822458</v>
      </c>
      <c r="G262" s="31">
        <v>3.0653353566009107</v>
      </c>
      <c r="H262" s="31">
        <v>0.67868892261001501</v>
      </c>
      <c r="I262" s="31">
        <v>0.34845978755690438</v>
      </c>
      <c r="J262" s="31">
        <v>248.38608695652175</v>
      </c>
      <c r="K262" s="31">
        <v>219.57130434782613</v>
      </c>
      <c r="L262" s="31">
        <v>48.614782608695648</v>
      </c>
      <c r="M262" s="31">
        <v>24.960326086956524</v>
      </c>
      <c r="N262" s="31">
        <v>18.176195652173909</v>
      </c>
      <c r="O262" s="31">
        <v>5.4782608695652177</v>
      </c>
      <c r="P262" s="31">
        <v>71.102934782608699</v>
      </c>
      <c r="Q262" s="31">
        <v>65.942608695652183</v>
      </c>
      <c r="R262" s="31">
        <v>5.1603260869565215</v>
      </c>
      <c r="S262" s="31">
        <v>128.6683695652174</v>
      </c>
      <c r="T262" s="31">
        <v>125.96097826086958</v>
      </c>
      <c r="U262" s="31">
        <v>2.7073913043478259</v>
      </c>
      <c r="V262" s="31">
        <v>0</v>
      </c>
      <c r="W262" s="31">
        <v>0</v>
      </c>
      <c r="X262" s="31">
        <v>0</v>
      </c>
      <c r="Y262" s="31">
        <v>0</v>
      </c>
      <c r="Z262" s="31">
        <v>0</v>
      </c>
      <c r="AA262" s="31">
        <v>0</v>
      </c>
      <c r="AB262" s="31">
        <v>0</v>
      </c>
      <c r="AC262" s="31">
        <v>0</v>
      </c>
      <c r="AD262" s="31">
        <v>0</v>
      </c>
      <c r="AE262" s="31">
        <v>0</v>
      </c>
      <c r="AF262" t="s">
        <v>240</v>
      </c>
      <c r="AG262" s="32">
        <v>4</v>
      </c>
      <c r="AH262"/>
    </row>
    <row r="263" spans="1:34" x14ac:dyDescent="0.25">
      <c r="A263" t="s">
        <v>1139</v>
      </c>
      <c r="B263" t="s">
        <v>782</v>
      </c>
      <c r="C263" t="s">
        <v>882</v>
      </c>
      <c r="D263" t="s">
        <v>1054</v>
      </c>
      <c r="E263" s="31">
        <v>89.934782608695656</v>
      </c>
      <c r="F263" s="31">
        <v>3.3133998066231571</v>
      </c>
      <c r="G263" s="31">
        <v>3.1422915155910078</v>
      </c>
      <c r="H263" s="31">
        <v>0.39980420594633798</v>
      </c>
      <c r="I263" s="31">
        <v>0.2378510998307953</v>
      </c>
      <c r="J263" s="31">
        <v>297.98989130434785</v>
      </c>
      <c r="K263" s="31">
        <v>282.6013043478261</v>
      </c>
      <c r="L263" s="31">
        <v>35.956304347826091</v>
      </c>
      <c r="M263" s="31">
        <v>21.391086956521743</v>
      </c>
      <c r="N263" s="31">
        <v>11.478260869565217</v>
      </c>
      <c r="O263" s="31">
        <v>3.0869565217391304</v>
      </c>
      <c r="P263" s="31">
        <v>113.34565217391304</v>
      </c>
      <c r="Q263" s="31">
        <v>112.52228260869565</v>
      </c>
      <c r="R263" s="31">
        <v>0.82336956521739135</v>
      </c>
      <c r="S263" s="31">
        <v>148.68793478260869</v>
      </c>
      <c r="T263" s="31">
        <v>138.81021739130435</v>
      </c>
      <c r="U263" s="31">
        <v>9.8777173913043477</v>
      </c>
      <c r="V263" s="31">
        <v>0</v>
      </c>
      <c r="W263" s="31">
        <v>0</v>
      </c>
      <c r="X263" s="31">
        <v>0</v>
      </c>
      <c r="Y263" s="31">
        <v>0</v>
      </c>
      <c r="Z263" s="31">
        <v>0</v>
      </c>
      <c r="AA263" s="31">
        <v>0</v>
      </c>
      <c r="AB263" s="31">
        <v>0</v>
      </c>
      <c r="AC263" s="31">
        <v>0</v>
      </c>
      <c r="AD263" s="31">
        <v>0</v>
      </c>
      <c r="AE263" s="31">
        <v>0</v>
      </c>
      <c r="AF263" t="s">
        <v>371</v>
      </c>
      <c r="AG263" s="32">
        <v>4</v>
      </c>
      <c r="AH263"/>
    </row>
    <row r="264" spans="1:34" x14ac:dyDescent="0.25">
      <c r="A264" t="s">
        <v>1139</v>
      </c>
      <c r="B264" t="s">
        <v>666</v>
      </c>
      <c r="C264" t="s">
        <v>978</v>
      </c>
      <c r="D264" t="s">
        <v>1033</v>
      </c>
      <c r="E264" s="31">
        <v>58.586956521739133</v>
      </c>
      <c r="F264" s="31">
        <v>2.8120909090909092</v>
      </c>
      <c r="G264" s="31">
        <v>2.2950389610389612</v>
      </c>
      <c r="H264" s="31">
        <v>0.62007606679035243</v>
      </c>
      <c r="I264" s="31">
        <v>0.10302411873840445</v>
      </c>
      <c r="J264" s="31">
        <v>164.75184782608696</v>
      </c>
      <c r="K264" s="31">
        <v>134.45934782608697</v>
      </c>
      <c r="L264" s="31">
        <v>36.328369565217386</v>
      </c>
      <c r="M264" s="31">
        <v>6.035869565217391</v>
      </c>
      <c r="N264" s="31">
        <v>25.129456521739129</v>
      </c>
      <c r="O264" s="31">
        <v>5.1630434782608692</v>
      </c>
      <c r="P264" s="31">
        <v>28.733695652173914</v>
      </c>
      <c r="Q264" s="31">
        <v>28.733695652173914</v>
      </c>
      <c r="R264" s="31">
        <v>0</v>
      </c>
      <c r="S264" s="31">
        <v>99.689782608695666</v>
      </c>
      <c r="T264" s="31">
        <v>88.985978260869572</v>
      </c>
      <c r="U264" s="31">
        <v>10.703804347826088</v>
      </c>
      <c r="V264" s="31">
        <v>0</v>
      </c>
      <c r="W264" s="31">
        <v>0</v>
      </c>
      <c r="X264" s="31">
        <v>0</v>
      </c>
      <c r="Y264" s="31">
        <v>0</v>
      </c>
      <c r="Z264" s="31">
        <v>0</v>
      </c>
      <c r="AA264" s="31">
        <v>0</v>
      </c>
      <c r="AB264" s="31">
        <v>0</v>
      </c>
      <c r="AC264" s="31">
        <v>0</v>
      </c>
      <c r="AD264" s="31">
        <v>0</v>
      </c>
      <c r="AE264" s="31">
        <v>0</v>
      </c>
      <c r="AF264" t="s">
        <v>255</v>
      </c>
      <c r="AG264" s="32">
        <v>4</v>
      </c>
      <c r="AH264"/>
    </row>
    <row r="265" spans="1:34" x14ac:dyDescent="0.25">
      <c r="A265" t="s">
        <v>1139</v>
      </c>
      <c r="B265" t="s">
        <v>514</v>
      </c>
      <c r="C265" t="s">
        <v>933</v>
      </c>
      <c r="D265" t="s">
        <v>1081</v>
      </c>
      <c r="E265" s="31">
        <v>58.847826086956523</v>
      </c>
      <c r="F265" s="31">
        <v>2.8563797561876618</v>
      </c>
      <c r="G265" s="31">
        <v>2.5380439601034355</v>
      </c>
      <c r="H265" s="31">
        <v>0.6078167713335797</v>
      </c>
      <c r="I265" s="31">
        <v>0.28948097524935357</v>
      </c>
      <c r="J265" s="31">
        <v>168.0917391304348</v>
      </c>
      <c r="K265" s="31">
        <v>149.3583695652174</v>
      </c>
      <c r="L265" s="31">
        <v>35.768695652173918</v>
      </c>
      <c r="M265" s="31">
        <v>17.035326086956523</v>
      </c>
      <c r="N265" s="31">
        <v>13.374673913043479</v>
      </c>
      <c r="O265" s="31">
        <v>5.3586956521739131</v>
      </c>
      <c r="P265" s="31">
        <v>36</v>
      </c>
      <c r="Q265" s="31">
        <v>36</v>
      </c>
      <c r="R265" s="31">
        <v>0</v>
      </c>
      <c r="S265" s="31">
        <v>96.323043478260871</v>
      </c>
      <c r="T265" s="31">
        <v>94.912717391304355</v>
      </c>
      <c r="U265" s="31">
        <v>1.4103260869565217</v>
      </c>
      <c r="V265" s="31">
        <v>0</v>
      </c>
      <c r="W265" s="31">
        <v>0</v>
      </c>
      <c r="X265" s="31">
        <v>0</v>
      </c>
      <c r="Y265" s="31">
        <v>0</v>
      </c>
      <c r="Z265" s="31">
        <v>0</v>
      </c>
      <c r="AA265" s="31">
        <v>0</v>
      </c>
      <c r="AB265" s="31">
        <v>0</v>
      </c>
      <c r="AC265" s="31">
        <v>0</v>
      </c>
      <c r="AD265" s="31">
        <v>0</v>
      </c>
      <c r="AE265" s="31">
        <v>0</v>
      </c>
      <c r="AF265" t="s">
        <v>102</v>
      </c>
      <c r="AG265" s="32">
        <v>4</v>
      </c>
      <c r="AH265"/>
    </row>
    <row r="266" spans="1:34" x14ac:dyDescent="0.25">
      <c r="A266" t="s">
        <v>1139</v>
      </c>
      <c r="B266" t="s">
        <v>765</v>
      </c>
      <c r="C266" t="s">
        <v>833</v>
      </c>
      <c r="D266" t="s">
        <v>1072</v>
      </c>
      <c r="E266" s="31">
        <v>37.130434782608695</v>
      </c>
      <c r="F266" s="31">
        <v>3.3686768149882909</v>
      </c>
      <c r="G266" s="31">
        <v>2.9344701405152227</v>
      </c>
      <c r="H266" s="31">
        <v>1.0458138173302109</v>
      </c>
      <c r="I266" s="31">
        <v>0.73719262295081966</v>
      </c>
      <c r="J266" s="31">
        <v>125.08043478260871</v>
      </c>
      <c r="K266" s="31">
        <v>108.95815217391305</v>
      </c>
      <c r="L266" s="31">
        <v>38.831521739130437</v>
      </c>
      <c r="M266" s="31">
        <v>27.372282608695652</v>
      </c>
      <c r="N266" s="31">
        <v>5.3097826086956523</v>
      </c>
      <c r="O266" s="31">
        <v>6.1494565217391308</v>
      </c>
      <c r="P266" s="31">
        <v>43.152173913043477</v>
      </c>
      <c r="Q266" s="31">
        <v>38.489130434782609</v>
      </c>
      <c r="R266" s="31">
        <v>4.6630434782608692</v>
      </c>
      <c r="S266" s="31">
        <v>43.096739130434784</v>
      </c>
      <c r="T266" s="31">
        <v>43.096739130434784</v>
      </c>
      <c r="U266" s="31">
        <v>0</v>
      </c>
      <c r="V266" s="31">
        <v>0</v>
      </c>
      <c r="W266" s="31">
        <v>0</v>
      </c>
      <c r="X266" s="31">
        <v>0</v>
      </c>
      <c r="Y266" s="31">
        <v>0</v>
      </c>
      <c r="Z266" s="31">
        <v>0</v>
      </c>
      <c r="AA266" s="31">
        <v>0</v>
      </c>
      <c r="AB266" s="31">
        <v>0</v>
      </c>
      <c r="AC266" s="31">
        <v>0</v>
      </c>
      <c r="AD266" s="31">
        <v>0</v>
      </c>
      <c r="AE266" s="31">
        <v>0</v>
      </c>
      <c r="AF266" t="s">
        <v>354</v>
      </c>
      <c r="AG266" s="32">
        <v>4</v>
      </c>
      <c r="AH266"/>
    </row>
    <row r="267" spans="1:34" x14ac:dyDescent="0.25">
      <c r="A267" t="s">
        <v>1139</v>
      </c>
      <c r="B267" t="s">
        <v>661</v>
      </c>
      <c r="C267" t="s">
        <v>943</v>
      </c>
      <c r="D267" t="s">
        <v>1089</v>
      </c>
      <c r="E267" s="31">
        <v>103</v>
      </c>
      <c r="F267" s="31">
        <v>2.9704632756437315</v>
      </c>
      <c r="G267" s="31">
        <v>2.6412230899113549</v>
      </c>
      <c r="H267" s="31">
        <v>0.58931827775432677</v>
      </c>
      <c r="I267" s="31">
        <v>0.32708948923596459</v>
      </c>
      <c r="J267" s="31">
        <v>305.95771739130436</v>
      </c>
      <c r="K267" s="31">
        <v>272.04597826086956</v>
      </c>
      <c r="L267" s="31">
        <v>60.699782608695656</v>
      </c>
      <c r="M267" s="31">
        <v>33.690217391304351</v>
      </c>
      <c r="N267" s="31">
        <v>20.313913043478259</v>
      </c>
      <c r="O267" s="31">
        <v>6.6956521739130439</v>
      </c>
      <c r="P267" s="31">
        <v>69.09782608695653</v>
      </c>
      <c r="Q267" s="31">
        <v>62.195652173913047</v>
      </c>
      <c r="R267" s="31">
        <v>6.9021739130434785</v>
      </c>
      <c r="S267" s="31">
        <v>176.16010869565216</v>
      </c>
      <c r="T267" s="31">
        <v>173.92913043478259</v>
      </c>
      <c r="U267" s="31">
        <v>2.2309782608695654</v>
      </c>
      <c r="V267" s="31">
        <v>0</v>
      </c>
      <c r="W267" s="31">
        <v>0</v>
      </c>
      <c r="X267" s="31">
        <v>0</v>
      </c>
      <c r="Y267" s="31">
        <v>0</v>
      </c>
      <c r="Z267" s="31">
        <v>0</v>
      </c>
      <c r="AA267" s="31">
        <v>0</v>
      </c>
      <c r="AB267" s="31">
        <v>0</v>
      </c>
      <c r="AC267" s="31">
        <v>0</v>
      </c>
      <c r="AD267" s="31">
        <v>0</v>
      </c>
      <c r="AE267" s="31">
        <v>0</v>
      </c>
      <c r="AF267" t="s">
        <v>250</v>
      </c>
      <c r="AG267" s="32">
        <v>4</v>
      </c>
      <c r="AH267"/>
    </row>
    <row r="268" spans="1:34" x14ac:dyDescent="0.25">
      <c r="A268" t="s">
        <v>1139</v>
      </c>
      <c r="B268" t="s">
        <v>808</v>
      </c>
      <c r="C268" t="s">
        <v>847</v>
      </c>
      <c r="D268" t="s">
        <v>1027</v>
      </c>
      <c r="E268" s="31">
        <v>67.086956521739125</v>
      </c>
      <c r="F268" s="31">
        <v>3.7414241736876215</v>
      </c>
      <c r="G268" s="31">
        <v>3.3710174983797794</v>
      </c>
      <c r="H268" s="31">
        <v>0.60236552171095281</v>
      </c>
      <c r="I268" s="31">
        <v>0.23195884640311087</v>
      </c>
      <c r="J268" s="31">
        <v>251.0007608695652</v>
      </c>
      <c r="K268" s="31">
        <v>226.15130434782606</v>
      </c>
      <c r="L268" s="31">
        <v>40.410869565217396</v>
      </c>
      <c r="M268" s="31">
        <v>15.561413043478263</v>
      </c>
      <c r="N268" s="31">
        <v>20.047826086956523</v>
      </c>
      <c r="O268" s="31">
        <v>4.8016304347826084</v>
      </c>
      <c r="P268" s="31">
        <v>71.842173913043467</v>
      </c>
      <c r="Q268" s="31">
        <v>71.842173913043467</v>
      </c>
      <c r="R268" s="31">
        <v>0</v>
      </c>
      <c r="S268" s="31">
        <v>138.74771739130435</v>
      </c>
      <c r="T268" s="31">
        <v>89.496847826086949</v>
      </c>
      <c r="U268" s="31">
        <v>49.250869565217393</v>
      </c>
      <c r="V268" s="31">
        <v>0</v>
      </c>
      <c r="W268" s="31">
        <v>0</v>
      </c>
      <c r="X268" s="31">
        <v>0</v>
      </c>
      <c r="Y268" s="31">
        <v>0</v>
      </c>
      <c r="Z268" s="31">
        <v>0</v>
      </c>
      <c r="AA268" s="31">
        <v>0</v>
      </c>
      <c r="AB268" s="31">
        <v>0</v>
      </c>
      <c r="AC268" s="31">
        <v>0</v>
      </c>
      <c r="AD268" s="31">
        <v>0</v>
      </c>
      <c r="AE268" s="31">
        <v>0</v>
      </c>
      <c r="AF268" t="s">
        <v>397</v>
      </c>
      <c r="AG268" s="32">
        <v>4</v>
      </c>
      <c r="AH268"/>
    </row>
    <row r="269" spans="1:34" x14ac:dyDescent="0.25">
      <c r="A269" t="s">
        <v>1139</v>
      </c>
      <c r="B269" t="s">
        <v>670</v>
      </c>
      <c r="C269" t="s">
        <v>980</v>
      </c>
      <c r="D269" t="s">
        <v>1080</v>
      </c>
      <c r="E269" s="31">
        <v>49.728260869565219</v>
      </c>
      <c r="F269" s="31">
        <v>3.1519016393442616</v>
      </c>
      <c r="G269" s="31">
        <v>2.8465355191256831</v>
      </c>
      <c r="H269" s="31">
        <v>0.44301639344262289</v>
      </c>
      <c r="I269" s="31">
        <v>0.24535519125683058</v>
      </c>
      <c r="J269" s="31">
        <v>156.73858695652171</v>
      </c>
      <c r="K269" s="31">
        <v>141.55326086956524</v>
      </c>
      <c r="L269" s="31">
        <v>22.030434782608694</v>
      </c>
      <c r="M269" s="31">
        <v>12.201086956521738</v>
      </c>
      <c r="N269" s="31">
        <v>5.7315217391304341</v>
      </c>
      <c r="O269" s="31">
        <v>4.0978260869565215</v>
      </c>
      <c r="P269" s="31">
        <v>36.736413043478258</v>
      </c>
      <c r="Q269" s="31">
        <v>31.380434782608695</v>
      </c>
      <c r="R269" s="31">
        <v>5.3559782608695654</v>
      </c>
      <c r="S269" s="31">
        <v>97.971739130434784</v>
      </c>
      <c r="T269" s="31">
        <v>81.107608695652175</v>
      </c>
      <c r="U269" s="31">
        <v>16.864130434782609</v>
      </c>
      <c r="V269" s="31">
        <v>0</v>
      </c>
      <c r="W269" s="31">
        <v>0</v>
      </c>
      <c r="X269" s="31">
        <v>0</v>
      </c>
      <c r="Y269" s="31">
        <v>0</v>
      </c>
      <c r="Z269" s="31">
        <v>0</v>
      </c>
      <c r="AA269" s="31">
        <v>0</v>
      </c>
      <c r="AB269" s="31">
        <v>0</v>
      </c>
      <c r="AC269" s="31">
        <v>0</v>
      </c>
      <c r="AD269" s="31">
        <v>0</v>
      </c>
      <c r="AE269" s="31">
        <v>0</v>
      </c>
      <c r="AF269" t="s">
        <v>259</v>
      </c>
      <c r="AG269" s="32">
        <v>4</v>
      </c>
      <c r="AH269"/>
    </row>
    <row r="270" spans="1:34" x14ac:dyDescent="0.25">
      <c r="A270" t="s">
        <v>1139</v>
      </c>
      <c r="B270" t="s">
        <v>432</v>
      </c>
      <c r="C270" t="s">
        <v>882</v>
      </c>
      <c r="D270" t="s">
        <v>1054</v>
      </c>
      <c r="E270" s="31">
        <v>77.032608695652172</v>
      </c>
      <c r="F270" s="31">
        <v>3.2003668689149145</v>
      </c>
      <c r="G270" s="31">
        <v>3.0496684069422888</v>
      </c>
      <c r="H270" s="31">
        <v>0.30492450966558488</v>
      </c>
      <c r="I270" s="31">
        <v>0.18823197403696909</v>
      </c>
      <c r="J270" s="31">
        <v>246.53260869565216</v>
      </c>
      <c r="K270" s="31">
        <v>234.92391304347825</v>
      </c>
      <c r="L270" s="31">
        <v>23.489130434782609</v>
      </c>
      <c r="M270" s="31">
        <v>14.5</v>
      </c>
      <c r="N270" s="31">
        <v>3.4891304347826089</v>
      </c>
      <c r="O270" s="31">
        <v>5.5</v>
      </c>
      <c r="P270" s="31">
        <v>84.728260869565204</v>
      </c>
      <c r="Q270" s="31">
        <v>82.108695652173907</v>
      </c>
      <c r="R270" s="31">
        <v>2.6195652173913042</v>
      </c>
      <c r="S270" s="31">
        <v>138.31521739130434</v>
      </c>
      <c r="T270" s="31">
        <v>138.31521739130434</v>
      </c>
      <c r="U270" s="31">
        <v>0</v>
      </c>
      <c r="V270" s="31">
        <v>0</v>
      </c>
      <c r="W270" s="31">
        <v>0</v>
      </c>
      <c r="X270" s="31">
        <v>0</v>
      </c>
      <c r="Y270" s="31">
        <v>0</v>
      </c>
      <c r="Z270" s="31">
        <v>0</v>
      </c>
      <c r="AA270" s="31">
        <v>0</v>
      </c>
      <c r="AB270" s="31">
        <v>0</v>
      </c>
      <c r="AC270" s="31">
        <v>0</v>
      </c>
      <c r="AD270" s="31">
        <v>0</v>
      </c>
      <c r="AE270" s="31">
        <v>0</v>
      </c>
      <c r="AF270" t="s">
        <v>20</v>
      </c>
      <c r="AG270" s="32">
        <v>4</v>
      </c>
      <c r="AH270"/>
    </row>
    <row r="271" spans="1:34" x14ac:dyDescent="0.25">
      <c r="A271" t="s">
        <v>1139</v>
      </c>
      <c r="B271" t="s">
        <v>659</v>
      </c>
      <c r="C271" t="s">
        <v>882</v>
      </c>
      <c r="D271" t="s">
        <v>1054</v>
      </c>
      <c r="E271" s="31">
        <v>99.347826086956516</v>
      </c>
      <c r="F271" s="31">
        <v>4.0200776805251648</v>
      </c>
      <c r="G271" s="31">
        <v>3.5500284463894975</v>
      </c>
      <c r="H271" s="31">
        <v>0.86317724288840292</v>
      </c>
      <c r="I271" s="31">
        <v>0.39312800875273529</v>
      </c>
      <c r="J271" s="31">
        <v>399.38597826086965</v>
      </c>
      <c r="K271" s="31">
        <v>352.68760869565222</v>
      </c>
      <c r="L271" s="31">
        <v>85.754782608695677</v>
      </c>
      <c r="M271" s="31">
        <v>39.056413043478265</v>
      </c>
      <c r="N271" s="31">
        <v>42.002717391304365</v>
      </c>
      <c r="O271" s="31">
        <v>4.6956521739130439</v>
      </c>
      <c r="P271" s="31">
        <v>117.02173913043484</v>
      </c>
      <c r="Q271" s="31">
        <v>117.02173913043484</v>
      </c>
      <c r="R271" s="31">
        <v>0</v>
      </c>
      <c r="S271" s="31">
        <v>196.60945652173913</v>
      </c>
      <c r="T271" s="31">
        <v>196.60945652173913</v>
      </c>
      <c r="U271" s="31">
        <v>0</v>
      </c>
      <c r="V271" s="31">
        <v>0</v>
      </c>
      <c r="W271" s="31">
        <v>0</v>
      </c>
      <c r="X271" s="31">
        <v>0</v>
      </c>
      <c r="Y271" s="31">
        <v>0</v>
      </c>
      <c r="Z271" s="31">
        <v>0</v>
      </c>
      <c r="AA271" s="31">
        <v>0</v>
      </c>
      <c r="AB271" s="31">
        <v>0</v>
      </c>
      <c r="AC271" s="31">
        <v>0</v>
      </c>
      <c r="AD271" s="31">
        <v>0</v>
      </c>
      <c r="AE271" s="31">
        <v>0</v>
      </c>
      <c r="AF271" t="s">
        <v>248</v>
      </c>
      <c r="AG271" s="32">
        <v>4</v>
      </c>
      <c r="AH271"/>
    </row>
    <row r="272" spans="1:34" x14ac:dyDescent="0.25">
      <c r="A272" t="s">
        <v>1139</v>
      </c>
      <c r="B272" t="s">
        <v>650</v>
      </c>
      <c r="C272" t="s">
        <v>973</v>
      </c>
      <c r="D272" t="s">
        <v>1107</v>
      </c>
      <c r="E272" s="31">
        <v>61.25</v>
      </c>
      <c r="F272" s="31">
        <v>3.4205412599822536</v>
      </c>
      <c r="G272" s="31">
        <v>2.9957409050576751</v>
      </c>
      <c r="H272" s="31">
        <v>0.79378881987577643</v>
      </c>
      <c r="I272" s="31">
        <v>0.36898846495119791</v>
      </c>
      <c r="J272" s="31">
        <v>209.50815217391303</v>
      </c>
      <c r="K272" s="31">
        <v>183.4891304347826</v>
      </c>
      <c r="L272" s="31">
        <v>48.619565217391305</v>
      </c>
      <c r="M272" s="31">
        <v>22.600543478260871</v>
      </c>
      <c r="N272" s="31">
        <v>21.057065217391305</v>
      </c>
      <c r="O272" s="31">
        <v>4.9619565217391308</v>
      </c>
      <c r="P272" s="31">
        <v>40.002717391304351</v>
      </c>
      <c r="Q272" s="31">
        <v>40.002717391304351</v>
      </c>
      <c r="R272" s="31">
        <v>0</v>
      </c>
      <c r="S272" s="31">
        <v>120.88586956521739</v>
      </c>
      <c r="T272" s="31">
        <v>109.72010869565217</v>
      </c>
      <c r="U272" s="31">
        <v>0</v>
      </c>
      <c r="V272" s="31">
        <v>11.165760869565217</v>
      </c>
      <c r="W272" s="31">
        <v>0</v>
      </c>
      <c r="X272" s="31">
        <v>0</v>
      </c>
      <c r="Y272" s="31">
        <v>0</v>
      </c>
      <c r="Z272" s="31">
        <v>0</v>
      </c>
      <c r="AA272" s="31">
        <v>0</v>
      </c>
      <c r="AB272" s="31">
        <v>0</v>
      </c>
      <c r="AC272" s="31">
        <v>0</v>
      </c>
      <c r="AD272" s="31">
        <v>0</v>
      </c>
      <c r="AE272" s="31">
        <v>0</v>
      </c>
      <c r="AF272" t="s">
        <v>239</v>
      </c>
      <c r="AG272" s="32">
        <v>4</v>
      </c>
      <c r="AH272"/>
    </row>
    <row r="273" spans="1:34" x14ac:dyDescent="0.25">
      <c r="A273" t="s">
        <v>1139</v>
      </c>
      <c r="B273" t="s">
        <v>601</v>
      </c>
      <c r="C273" t="s">
        <v>961</v>
      </c>
      <c r="D273" t="s">
        <v>1033</v>
      </c>
      <c r="E273" s="31">
        <v>85.076086956521735</v>
      </c>
      <c r="F273" s="31">
        <v>2.7262884885652232</v>
      </c>
      <c r="G273" s="31">
        <v>2.532152804395043</v>
      </c>
      <c r="H273" s="31">
        <v>0.40020442059537498</v>
      </c>
      <c r="I273" s="31">
        <v>0.20606873642519488</v>
      </c>
      <c r="J273" s="31">
        <v>231.94195652173914</v>
      </c>
      <c r="K273" s="31">
        <v>215.42565217391305</v>
      </c>
      <c r="L273" s="31">
        <v>34.047826086956519</v>
      </c>
      <c r="M273" s="31">
        <v>17.531521739130437</v>
      </c>
      <c r="N273" s="31">
        <v>13.472826086956522</v>
      </c>
      <c r="O273" s="31">
        <v>3.0434782608695654</v>
      </c>
      <c r="P273" s="31">
        <v>56.4454347826087</v>
      </c>
      <c r="Q273" s="31">
        <v>56.4454347826087</v>
      </c>
      <c r="R273" s="31">
        <v>0</v>
      </c>
      <c r="S273" s="31">
        <v>141.44869565217391</v>
      </c>
      <c r="T273" s="31">
        <v>102.08619565217394</v>
      </c>
      <c r="U273" s="31">
        <v>31.390543478260867</v>
      </c>
      <c r="V273" s="31">
        <v>7.9719565217391297</v>
      </c>
      <c r="W273" s="31">
        <v>1.2255434782608696</v>
      </c>
      <c r="X273" s="31">
        <v>0</v>
      </c>
      <c r="Y273" s="31">
        <v>0</v>
      </c>
      <c r="Z273" s="31">
        <v>0</v>
      </c>
      <c r="AA273" s="31">
        <v>0</v>
      </c>
      <c r="AB273" s="31">
        <v>0</v>
      </c>
      <c r="AC273" s="31">
        <v>1.2255434782608696</v>
      </c>
      <c r="AD273" s="31">
        <v>0</v>
      </c>
      <c r="AE273" s="31">
        <v>0</v>
      </c>
      <c r="AF273" t="s">
        <v>190</v>
      </c>
      <c r="AG273" s="32">
        <v>4</v>
      </c>
      <c r="AH273"/>
    </row>
    <row r="274" spans="1:34" x14ac:dyDescent="0.25">
      <c r="A274" t="s">
        <v>1139</v>
      </c>
      <c r="B274" t="s">
        <v>552</v>
      </c>
      <c r="C274" t="s">
        <v>844</v>
      </c>
      <c r="D274" t="s">
        <v>1090</v>
      </c>
      <c r="E274" s="31">
        <v>99.836956521739125</v>
      </c>
      <c r="F274" s="31">
        <v>2.9233990201415354</v>
      </c>
      <c r="G274" s="31">
        <v>2.5042917800762114</v>
      </c>
      <c r="H274" s="31">
        <v>0.5566412629286881</v>
      </c>
      <c r="I274" s="31">
        <v>0.30691344583560154</v>
      </c>
      <c r="J274" s="31">
        <v>291.86326086956524</v>
      </c>
      <c r="K274" s="31">
        <v>250.0208695652174</v>
      </c>
      <c r="L274" s="31">
        <v>55.573369565217391</v>
      </c>
      <c r="M274" s="31">
        <v>30.641304347826086</v>
      </c>
      <c r="N274" s="31">
        <v>21.453804347826086</v>
      </c>
      <c r="O274" s="31">
        <v>3.4782608695652173</v>
      </c>
      <c r="P274" s="31">
        <v>77.461956521739125</v>
      </c>
      <c r="Q274" s="31">
        <v>60.551630434782609</v>
      </c>
      <c r="R274" s="31">
        <v>16.910326086956523</v>
      </c>
      <c r="S274" s="31">
        <v>158.82793478260871</v>
      </c>
      <c r="T274" s="31">
        <v>158.82793478260871</v>
      </c>
      <c r="U274" s="31">
        <v>0</v>
      </c>
      <c r="V274" s="31">
        <v>0</v>
      </c>
      <c r="W274" s="31">
        <v>0</v>
      </c>
      <c r="X274" s="31">
        <v>0</v>
      </c>
      <c r="Y274" s="31">
        <v>0</v>
      </c>
      <c r="Z274" s="31">
        <v>0</v>
      </c>
      <c r="AA274" s="31">
        <v>0</v>
      </c>
      <c r="AB274" s="31">
        <v>0</v>
      </c>
      <c r="AC274" s="31">
        <v>0</v>
      </c>
      <c r="AD274" s="31">
        <v>0</v>
      </c>
      <c r="AE274" s="31">
        <v>0</v>
      </c>
      <c r="AF274" t="s">
        <v>141</v>
      </c>
      <c r="AG274" s="32">
        <v>4</v>
      </c>
      <c r="AH274"/>
    </row>
    <row r="275" spans="1:34" x14ac:dyDescent="0.25">
      <c r="A275" t="s">
        <v>1139</v>
      </c>
      <c r="B275" t="s">
        <v>774</v>
      </c>
      <c r="C275" t="s">
        <v>1008</v>
      </c>
      <c r="D275" t="s">
        <v>1052</v>
      </c>
      <c r="E275" s="31">
        <v>44.695652173913047</v>
      </c>
      <c r="F275" s="31">
        <v>4.9395136186770427</v>
      </c>
      <c r="G275" s="31">
        <v>4.2028891050583654</v>
      </c>
      <c r="H275" s="31">
        <v>0.77971546692607008</v>
      </c>
      <c r="I275" s="31">
        <v>0.39075145914396892</v>
      </c>
      <c r="J275" s="31">
        <v>220.77478260869566</v>
      </c>
      <c r="K275" s="31">
        <v>187.85086956521741</v>
      </c>
      <c r="L275" s="31">
        <v>34.849891304347828</v>
      </c>
      <c r="M275" s="31">
        <v>17.46489130434783</v>
      </c>
      <c r="N275" s="31">
        <v>11.906739130434783</v>
      </c>
      <c r="O275" s="31">
        <v>5.4782608695652177</v>
      </c>
      <c r="P275" s="31">
        <v>65.200217391304363</v>
      </c>
      <c r="Q275" s="31">
        <v>49.661304347826096</v>
      </c>
      <c r="R275" s="31">
        <v>15.53891304347826</v>
      </c>
      <c r="S275" s="31">
        <v>120.72467391304347</v>
      </c>
      <c r="T275" s="31">
        <v>120.72467391304347</v>
      </c>
      <c r="U275" s="31">
        <v>0</v>
      </c>
      <c r="V275" s="31">
        <v>0</v>
      </c>
      <c r="W275" s="31">
        <v>0</v>
      </c>
      <c r="X275" s="31">
        <v>0</v>
      </c>
      <c r="Y275" s="31">
        <v>0</v>
      </c>
      <c r="Z275" s="31">
        <v>0</v>
      </c>
      <c r="AA275" s="31">
        <v>0</v>
      </c>
      <c r="AB275" s="31">
        <v>0</v>
      </c>
      <c r="AC275" s="31">
        <v>0</v>
      </c>
      <c r="AD275" s="31">
        <v>0</v>
      </c>
      <c r="AE275" s="31">
        <v>0</v>
      </c>
      <c r="AF275" t="s">
        <v>363</v>
      </c>
      <c r="AG275" s="32">
        <v>4</v>
      </c>
      <c r="AH275"/>
    </row>
    <row r="276" spans="1:34" x14ac:dyDescent="0.25">
      <c r="A276" t="s">
        <v>1139</v>
      </c>
      <c r="B276" t="s">
        <v>541</v>
      </c>
      <c r="C276" t="s">
        <v>844</v>
      </c>
      <c r="D276" t="s">
        <v>1090</v>
      </c>
      <c r="E276" s="31">
        <v>106.10869565217391</v>
      </c>
      <c r="F276" s="31">
        <v>2.970952673632453</v>
      </c>
      <c r="G276" s="31">
        <v>2.7477883630403608</v>
      </c>
      <c r="H276" s="31">
        <v>0.41409035033804553</v>
      </c>
      <c r="I276" s="31">
        <v>0.2112026224134399</v>
      </c>
      <c r="J276" s="31">
        <v>315.2439130434783</v>
      </c>
      <c r="K276" s="31">
        <v>291.56423913043477</v>
      </c>
      <c r="L276" s="31">
        <v>43.938586956521739</v>
      </c>
      <c r="M276" s="31">
        <v>22.410434782608696</v>
      </c>
      <c r="N276" s="31">
        <v>16.658586956521741</v>
      </c>
      <c r="O276" s="31">
        <v>4.8695652173913047</v>
      </c>
      <c r="P276" s="31">
        <v>63.934782608695656</v>
      </c>
      <c r="Q276" s="31">
        <v>61.783260869565218</v>
      </c>
      <c r="R276" s="31">
        <v>2.1515217391304349</v>
      </c>
      <c r="S276" s="31">
        <v>207.37054347826088</v>
      </c>
      <c r="T276" s="31">
        <v>157.32619565217391</v>
      </c>
      <c r="U276" s="31">
        <v>22.843260869565228</v>
      </c>
      <c r="V276" s="31">
        <v>27.201086956521738</v>
      </c>
      <c r="W276" s="31">
        <v>97.619565217391298</v>
      </c>
      <c r="X276" s="31">
        <v>1.361413043478261</v>
      </c>
      <c r="Y276" s="31">
        <v>0</v>
      </c>
      <c r="Z276" s="31">
        <v>0</v>
      </c>
      <c r="AA276" s="31">
        <v>28.646739130434781</v>
      </c>
      <c r="AB276" s="31">
        <v>0</v>
      </c>
      <c r="AC276" s="31">
        <v>52.763586956521742</v>
      </c>
      <c r="AD276" s="31">
        <v>0</v>
      </c>
      <c r="AE276" s="31">
        <v>14.847826086956522</v>
      </c>
      <c r="AF276" t="s">
        <v>130</v>
      </c>
      <c r="AG276" s="32">
        <v>4</v>
      </c>
      <c r="AH276"/>
    </row>
    <row r="277" spans="1:34" x14ac:dyDescent="0.25">
      <c r="A277" t="s">
        <v>1139</v>
      </c>
      <c r="B277" t="s">
        <v>538</v>
      </c>
      <c r="C277" t="s">
        <v>943</v>
      </c>
      <c r="D277" t="s">
        <v>1089</v>
      </c>
      <c r="E277" s="31">
        <v>88.967391304347828</v>
      </c>
      <c r="F277" s="31">
        <v>3.1622895540623088</v>
      </c>
      <c r="G277" s="31">
        <v>2.7927000610873547</v>
      </c>
      <c r="H277" s="31">
        <v>0.55406230910201582</v>
      </c>
      <c r="I277" s="31">
        <v>0.37097495418448379</v>
      </c>
      <c r="J277" s="31">
        <v>281.34065217391304</v>
      </c>
      <c r="K277" s="31">
        <v>248.45923913043475</v>
      </c>
      <c r="L277" s="31">
        <v>49.293478260869563</v>
      </c>
      <c r="M277" s="31">
        <v>33.004673913043476</v>
      </c>
      <c r="N277" s="31">
        <v>11.593152173913042</v>
      </c>
      <c r="O277" s="31">
        <v>4.6956521739130439</v>
      </c>
      <c r="P277" s="31">
        <v>69.230326086956524</v>
      </c>
      <c r="Q277" s="31">
        <v>52.637717391304342</v>
      </c>
      <c r="R277" s="31">
        <v>16.592608695652174</v>
      </c>
      <c r="S277" s="31">
        <v>162.81684782608693</v>
      </c>
      <c r="T277" s="31">
        <v>136.19858695652172</v>
      </c>
      <c r="U277" s="31">
        <v>18.950543478260872</v>
      </c>
      <c r="V277" s="31">
        <v>7.6677173913043477</v>
      </c>
      <c r="W277" s="31">
        <v>0</v>
      </c>
      <c r="X277" s="31">
        <v>0</v>
      </c>
      <c r="Y277" s="31">
        <v>0</v>
      </c>
      <c r="Z277" s="31">
        <v>0</v>
      </c>
      <c r="AA277" s="31">
        <v>0</v>
      </c>
      <c r="AB277" s="31">
        <v>0</v>
      </c>
      <c r="AC277" s="31">
        <v>0</v>
      </c>
      <c r="AD277" s="31">
        <v>0</v>
      </c>
      <c r="AE277" s="31">
        <v>0</v>
      </c>
      <c r="AF277" t="s">
        <v>127</v>
      </c>
      <c r="AG277" s="32">
        <v>4</v>
      </c>
      <c r="AH277"/>
    </row>
    <row r="278" spans="1:34" x14ac:dyDescent="0.25">
      <c r="A278" t="s">
        <v>1139</v>
      </c>
      <c r="B278" t="s">
        <v>575</v>
      </c>
      <c r="C278" t="s">
        <v>919</v>
      </c>
      <c r="D278" t="s">
        <v>1095</v>
      </c>
      <c r="E278" s="31">
        <v>89.673913043478265</v>
      </c>
      <c r="F278" s="31">
        <v>3.2540303030303028</v>
      </c>
      <c r="G278" s="31">
        <v>2.9931212121212116</v>
      </c>
      <c r="H278" s="31">
        <v>0.39654545454545448</v>
      </c>
      <c r="I278" s="31">
        <v>0.18703030303030302</v>
      </c>
      <c r="J278" s="31">
        <v>291.80163043478262</v>
      </c>
      <c r="K278" s="31">
        <v>268.40489130434781</v>
      </c>
      <c r="L278" s="31">
        <v>35.559782608695649</v>
      </c>
      <c r="M278" s="31">
        <v>16.771739130434781</v>
      </c>
      <c r="N278" s="31">
        <v>13.828804347826088</v>
      </c>
      <c r="O278" s="31">
        <v>4.9592391304347823</v>
      </c>
      <c r="P278" s="31">
        <v>85.429347826086953</v>
      </c>
      <c r="Q278" s="31">
        <v>80.820652173913047</v>
      </c>
      <c r="R278" s="31">
        <v>4.6086956521739131</v>
      </c>
      <c r="S278" s="31">
        <v>170.8125</v>
      </c>
      <c r="T278" s="31">
        <v>170.8125</v>
      </c>
      <c r="U278" s="31">
        <v>0</v>
      </c>
      <c r="V278" s="31">
        <v>0</v>
      </c>
      <c r="W278" s="31">
        <v>4.3913043478260869</v>
      </c>
      <c r="X278" s="31">
        <v>0</v>
      </c>
      <c r="Y278" s="31">
        <v>1.1711956521739131</v>
      </c>
      <c r="Z278" s="31">
        <v>3.2201086956521738</v>
      </c>
      <c r="AA278" s="31">
        <v>0</v>
      </c>
      <c r="AB278" s="31">
        <v>0</v>
      </c>
      <c r="AC278" s="31">
        <v>0</v>
      </c>
      <c r="AD278" s="31">
        <v>0</v>
      </c>
      <c r="AE278" s="31">
        <v>0</v>
      </c>
      <c r="AF278" t="s">
        <v>164</v>
      </c>
      <c r="AG278" s="32">
        <v>4</v>
      </c>
      <c r="AH278"/>
    </row>
    <row r="279" spans="1:34" x14ac:dyDescent="0.25">
      <c r="A279" t="s">
        <v>1139</v>
      </c>
      <c r="B279" t="s">
        <v>615</v>
      </c>
      <c r="C279" t="s">
        <v>891</v>
      </c>
      <c r="D279" t="s">
        <v>1051</v>
      </c>
      <c r="E279" s="31">
        <v>80.641304347826093</v>
      </c>
      <c r="F279" s="31">
        <v>3.1015702924922492</v>
      </c>
      <c r="G279" s="31">
        <v>2.9414274160938128</v>
      </c>
      <c r="H279" s="31">
        <v>0.35363930448847541</v>
      </c>
      <c r="I279" s="31">
        <v>0.19349642809003897</v>
      </c>
      <c r="J279" s="31">
        <v>250.11467391304348</v>
      </c>
      <c r="K279" s="31">
        <v>237.20054347826084</v>
      </c>
      <c r="L279" s="31">
        <v>28.517934782608688</v>
      </c>
      <c r="M279" s="31">
        <v>15.603804347826079</v>
      </c>
      <c r="N279" s="31">
        <v>9.4739130434782624</v>
      </c>
      <c r="O279" s="31">
        <v>3.4402173913043477</v>
      </c>
      <c r="P279" s="31">
        <v>47.005434782608695</v>
      </c>
      <c r="Q279" s="31">
        <v>47.005434782608695</v>
      </c>
      <c r="R279" s="31">
        <v>0</v>
      </c>
      <c r="S279" s="31">
        <v>174.59130434782605</v>
      </c>
      <c r="T279" s="31">
        <v>157.37608695652173</v>
      </c>
      <c r="U279" s="31">
        <v>3.2902173913043478</v>
      </c>
      <c r="V279" s="31">
        <v>13.924999999999997</v>
      </c>
      <c r="W279" s="31">
        <v>90.098913043478248</v>
      </c>
      <c r="X279" s="31">
        <v>7.2673913043478278</v>
      </c>
      <c r="Y279" s="31">
        <v>0</v>
      </c>
      <c r="Z279" s="31">
        <v>0</v>
      </c>
      <c r="AA279" s="31">
        <v>20.227173913043476</v>
      </c>
      <c r="AB279" s="31">
        <v>0</v>
      </c>
      <c r="AC279" s="31">
        <v>62.305434782608678</v>
      </c>
      <c r="AD279" s="31">
        <v>0</v>
      </c>
      <c r="AE279" s="31">
        <v>0.29891304347826086</v>
      </c>
      <c r="AF279" t="s">
        <v>204</v>
      </c>
      <c r="AG279" s="32">
        <v>4</v>
      </c>
      <c r="AH279"/>
    </row>
    <row r="280" spans="1:34" x14ac:dyDescent="0.25">
      <c r="A280" t="s">
        <v>1139</v>
      </c>
      <c r="B280" t="s">
        <v>426</v>
      </c>
      <c r="C280" t="s">
        <v>885</v>
      </c>
      <c r="D280" t="s">
        <v>1053</v>
      </c>
      <c r="E280" s="31">
        <v>131.29347826086956</v>
      </c>
      <c r="F280" s="31">
        <v>2.8380130805530253</v>
      </c>
      <c r="G280" s="31">
        <v>2.7225730606838305</v>
      </c>
      <c r="H280" s="31">
        <v>0.35171785743852951</v>
      </c>
      <c r="I280" s="31">
        <v>0.23627783756933501</v>
      </c>
      <c r="J280" s="31">
        <v>372.61260869565206</v>
      </c>
      <c r="K280" s="31">
        <v>357.45608695652163</v>
      </c>
      <c r="L280" s="31">
        <v>46.178260869565193</v>
      </c>
      <c r="M280" s="31">
        <v>31.021739130434757</v>
      </c>
      <c r="N280" s="31">
        <v>10.092391304347828</v>
      </c>
      <c r="O280" s="31">
        <v>5.0641304347826095</v>
      </c>
      <c r="P280" s="31">
        <v>122.92934782608694</v>
      </c>
      <c r="Q280" s="31">
        <v>122.92934782608694</v>
      </c>
      <c r="R280" s="31">
        <v>0</v>
      </c>
      <c r="S280" s="31">
        <v>203.50499999999994</v>
      </c>
      <c r="T280" s="31">
        <v>175.14739130434774</v>
      </c>
      <c r="U280" s="31">
        <v>4.5652173913043478E-2</v>
      </c>
      <c r="V280" s="31">
        <v>28.311956521739145</v>
      </c>
      <c r="W280" s="31">
        <v>0</v>
      </c>
      <c r="X280" s="31">
        <v>0</v>
      </c>
      <c r="Y280" s="31">
        <v>0</v>
      </c>
      <c r="Z280" s="31">
        <v>0</v>
      </c>
      <c r="AA280" s="31">
        <v>0</v>
      </c>
      <c r="AB280" s="31">
        <v>0</v>
      </c>
      <c r="AC280" s="31">
        <v>0</v>
      </c>
      <c r="AD280" s="31">
        <v>0</v>
      </c>
      <c r="AE280" s="31">
        <v>0</v>
      </c>
      <c r="AF280" t="s">
        <v>14</v>
      </c>
      <c r="AG280" s="32">
        <v>4</v>
      </c>
      <c r="AH280"/>
    </row>
    <row r="281" spans="1:34" x14ac:dyDescent="0.25">
      <c r="A281" t="s">
        <v>1139</v>
      </c>
      <c r="B281" t="s">
        <v>429</v>
      </c>
      <c r="C281" t="s">
        <v>898</v>
      </c>
      <c r="D281" t="s">
        <v>1058</v>
      </c>
      <c r="E281" s="31">
        <v>52.478260869565219</v>
      </c>
      <c r="F281" s="31">
        <v>4.4856130903065452</v>
      </c>
      <c r="G281" s="31">
        <v>4.1587696768848383</v>
      </c>
      <c r="H281" s="31">
        <v>0.92131317315658645</v>
      </c>
      <c r="I281" s="31">
        <v>0.5944697597348797</v>
      </c>
      <c r="J281" s="31">
        <v>235.3971739130435</v>
      </c>
      <c r="K281" s="31">
        <v>218.245</v>
      </c>
      <c r="L281" s="31">
        <v>48.348913043478255</v>
      </c>
      <c r="M281" s="31">
        <v>31.196739130434775</v>
      </c>
      <c r="N281" s="31">
        <v>11.5</v>
      </c>
      <c r="O281" s="31">
        <v>5.6521739130434785</v>
      </c>
      <c r="P281" s="31">
        <v>49.061956521739141</v>
      </c>
      <c r="Q281" s="31">
        <v>49.061956521739141</v>
      </c>
      <c r="R281" s="31">
        <v>0</v>
      </c>
      <c r="S281" s="31">
        <v>137.98630434782609</v>
      </c>
      <c r="T281" s="31">
        <v>137.98630434782609</v>
      </c>
      <c r="U281" s="31">
        <v>0</v>
      </c>
      <c r="V281" s="31">
        <v>0</v>
      </c>
      <c r="W281" s="31">
        <v>0</v>
      </c>
      <c r="X281" s="31">
        <v>0</v>
      </c>
      <c r="Y281" s="31">
        <v>0</v>
      </c>
      <c r="Z281" s="31">
        <v>0</v>
      </c>
      <c r="AA281" s="31">
        <v>0</v>
      </c>
      <c r="AB281" s="31">
        <v>0</v>
      </c>
      <c r="AC281" s="31">
        <v>0</v>
      </c>
      <c r="AD281" s="31">
        <v>0</v>
      </c>
      <c r="AE281" s="31">
        <v>0</v>
      </c>
      <c r="AF281" t="s">
        <v>17</v>
      </c>
      <c r="AG281" s="32">
        <v>4</v>
      </c>
      <c r="AH281"/>
    </row>
    <row r="282" spans="1:34" x14ac:dyDescent="0.25">
      <c r="A282" t="s">
        <v>1139</v>
      </c>
      <c r="B282" t="s">
        <v>739</v>
      </c>
      <c r="C282" t="s">
        <v>958</v>
      </c>
      <c r="D282" t="s">
        <v>1040</v>
      </c>
      <c r="E282" s="31">
        <v>83.239130434782609</v>
      </c>
      <c r="F282" s="31">
        <v>6.2161203969704877</v>
      </c>
      <c r="G282" s="31">
        <v>5.9518216244450253</v>
      </c>
      <c r="H282" s="31">
        <v>0.51231392008357268</v>
      </c>
      <c r="I282" s="31">
        <v>0.24801514755810916</v>
      </c>
      <c r="J282" s="31">
        <v>517.4244565217391</v>
      </c>
      <c r="K282" s="31">
        <v>495.42445652173916</v>
      </c>
      <c r="L282" s="31">
        <v>42.644565217391303</v>
      </c>
      <c r="M282" s="31">
        <v>20.644565217391303</v>
      </c>
      <c r="N282" s="31">
        <v>15.391304347826088</v>
      </c>
      <c r="O282" s="31">
        <v>6.6086956521739131</v>
      </c>
      <c r="P282" s="31">
        <v>126.83673913043482</v>
      </c>
      <c r="Q282" s="31">
        <v>126.83673913043482</v>
      </c>
      <c r="R282" s="31">
        <v>0</v>
      </c>
      <c r="S282" s="31">
        <v>347.94315217391306</v>
      </c>
      <c r="T282" s="31">
        <v>340.72891304347826</v>
      </c>
      <c r="U282" s="31">
        <v>0</v>
      </c>
      <c r="V282" s="31">
        <v>7.2142391304347822</v>
      </c>
      <c r="W282" s="31">
        <v>12.606847826086957</v>
      </c>
      <c r="X282" s="31">
        <v>2.7472826086956523</v>
      </c>
      <c r="Y282" s="31">
        <v>0</v>
      </c>
      <c r="Z282" s="31">
        <v>0</v>
      </c>
      <c r="AA282" s="31">
        <v>9.8595652173913049</v>
      </c>
      <c r="AB282" s="31">
        <v>0</v>
      </c>
      <c r="AC282" s="31">
        <v>0</v>
      </c>
      <c r="AD282" s="31">
        <v>0</v>
      </c>
      <c r="AE282" s="31">
        <v>0</v>
      </c>
      <c r="AF282" t="s">
        <v>328</v>
      </c>
      <c r="AG282" s="32">
        <v>4</v>
      </c>
      <c r="AH282"/>
    </row>
    <row r="283" spans="1:34" x14ac:dyDescent="0.25">
      <c r="A283" t="s">
        <v>1139</v>
      </c>
      <c r="B283" t="s">
        <v>779</v>
      </c>
      <c r="C283" t="s">
        <v>845</v>
      </c>
      <c r="D283" t="s">
        <v>1023</v>
      </c>
      <c r="E283" s="31">
        <v>82.173913043478265</v>
      </c>
      <c r="F283" s="31">
        <v>3.6730396825396827</v>
      </c>
      <c r="G283" s="31">
        <v>3.4127222222222233</v>
      </c>
      <c r="H283" s="31">
        <v>0.39859391534391525</v>
      </c>
      <c r="I283" s="31">
        <v>0.20176851851851849</v>
      </c>
      <c r="J283" s="31">
        <v>301.82804347826089</v>
      </c>
      <c r="K283" s="31">
        <v>280.43673913043489</v>
      </c>
      <c r="L283" s="31">
        <v>32.75402173913043</v>
      </c>
      <c r="M283" s="31">
        <v>16.580108695652171</v>
      </c>
      <c r="N283" s="31">
        <v>10.434782608695652</v>
      </c>
      <c r="O283" s="31">
        <v>5.7391304347826084</v>
      </c>
      <c r="P283" s="31">
        <v>78.776304347826098</v>
      </c>
      <c r="Q283" s="31">
        <v>73.55891304347827</v>
      </c>
      <c r="R283" s="31">
        <v>5.2173913043478262</v>
      </c>
      <c r="S283" s="31">
        <v>190.29771739130442</v>
      </c>
      <c r="T283" s="31">
        <v>129.0503260869566</v>
      </c>
      <c r="U283" s="31">
        <v>32.816847826086949</v>
      </c>
      <c r="V283" s="31">
        <v>28.430543478260869</v>
      </c>
      <c r="W283" s="31">
        <v>26.263043478260869</v>
      </c>
      <c r="X283" s="31">
        <v>4.3804347826086953</v>
      </c>
      <c r="Y283" s="31">
        <v>1.7391304347826086</v>
      </c>
      <c r="Z283" s="31">
        <v>0</v>
      </c>
      <c r="AA283" s="31">
        <v>8.8431521739130421</v>
      </c>
      <c r="AB283" s="31">
        <v>0</v>
      </c>
      <c r="AC283" s="31">
        <v>11.300326086956522</v>
      </c>
      <c r="AD283" s="31">
        <v>0</v>
      </c>
      <c r="AE283" s="31">
        <v>0</v>
      </c>
      <c r="AF283" t="s">
        <v>368</v>
      </c>
      <c r="AG283" s="32">
        <v>4</v>
      </c>
      <c r="AH283"/>
    </row>
    <row r="284" spans="1:34" x14ac:dyDescent="0.25">
      <c r="A284" t="s">
        <v>1139</v>
      </c>
      <c r="B284" t="s">
        <v>630</v>
      </c>
      <c r="C284" t="s">
        <v>892</v>
      </c>
      <c r="D284" t="s">
        <v>1053</v>
      </c>
      <c r="E284" s="31">
        <v>63.608695652173914</v>
      </c>
      <c r="F284" s="31">
        <v>3.8846992481203007</v>
      </c>
      <c r="G284" s="31">
        <v>3.2738157894736846</v>
      </c>
      <c r="H284" s="31">
        <v>1.2270403280929594</v>
      </c>
      <c r="I284" s="31">
        <v>0.61615686944634307</v>
      </c>
      <c r="J284" s="31">
        <v>247.10065217391303</v>
      </c>
      <c r="K284" s="31">
        <v>208.24315217391307</v>
      </c>
      <c r="L284" s="31">
        <v>78.050434782608676</v>
      </c>
      <c r="M284" s="31">
        <v>39.192934782608695</v>
      </c>
      <c r="N284" s="31">
        <v>33.379239130434769</v>
      </c>
      <c r="O284" s="31">
        <v>5.4782608695652177</v>
      </c>
      <c r="P284" s="31">
        <v>50.112717391304344</v>
      </c>
      <c r="Q284" s="31">
        <v>50.112717391304344</v>
      </c>
      <c r="R284" s="31">
        <v>0</v>
      </c>
      <c r="S284" s="31">
        <v>118.93750000000001</v>
      </c>
      <c r="T284" s="31">
        <v>118.93750000000001</v>
      </c>
      <c r="U284" s="31">
        <v>0</v>
      </c>
      <c r="V284" s="31">
        <v>0</v>
      </c>
      <c r="W284" s="31">
        <v>0</v>
      </c>
      <c r="X284" s="31">
        <v>0</v>
      </c>
      <c r="Y284" s="31">
        <v>0</v>
      </c>
      <c r="Z284" s="31">
        <v>0</v>
      </c>
      <c r="AA284" s="31">
        <v>0</v>
      </c>
      <c r="AB284" s="31">
        <v>0</v>
      </c>
      <c r="AC284" s="31">
        <v>0</v>
      </c>
      <c r="AD284" s="31">
        <v>0</v>
      </c>
      <c r="AE284" s="31">
        <v>0</v>
      </c>
      <c r="AF284" t="s">
        <v>219</v>
      </c>
      <c r="AG284" s="32">
        <v>4</v>
      </c>
      <c r="AH284"/>
    </row>
    <row r="285" spans="1:34" x14ac:dyDescent="0.25">
      <c r="A285" t="s">
        <v>1139</v>
      </c>
      <c r="B285" t="s">
        <v>743</v>
      </c>
      <c r="C285" t="s">
        <v>892</v>
      </c>
      <c r="D285" t="s">
        <v>1053</v>
      </c>
      <c r="E285" s="31">
        <v>107.18478260869566</v>
      </c>
      <c r="F285" s="31">
        <v>2.1071290944123313</v>
      </c>
      <c r="G285" s="31">
        <v>1.8915576513538179</v>
      </c>
      <c r="H285" s="31">
        <v>0.25907615860460403</v>
      </c>
      <c r="I285" s="31">
        <v>0.15482709664334246</v>
      </c>
      <c r="J285" s="31">
        <v>225.85217391304349</v>
      </c>
      <c r="K285" s="31">
        <v>202.7461956521739</v>
      </c>
      <c r="L285" s="31">
        <v>27.769021739130437</v>
      </c>
      <c r="M285" s="31">
        <v>16.595108695652176</v>
      </c>
      <c r="N285" s="31">
        <v>5.9565217391304346</v>
      </c>
      <c r="O285" s="31">
        <v>5.2173913043478262</v>
      </c>
      <c r="P285" s="31">
        <v>89.084782608695662</v>
      </c>
      <c r="Q285" s="31">
        <v>77.15271739130435</v>
      </c>
      <c r="R285" s="31">
        <v>11.932065217391305</v>
      </c>
      <c r="S285" s="31">
        <v>108.99836956521736</v>
      </c>
      <c r="T285" s="31">
        <v>96.604347826086936</v>
      </c>
      <c r="U285" s="31">
        <v>5.7336956521739131</v>
      </c>
      <c r="V285" s="31">
        <v>6.6603260869565215</v>
      </c>
      <c r="W285" s="31">
        <v>11.066847826086956</v>
      </c>
      <c r="X285" s="31">
        <v>0</v>
      </c>
      <c r="Y285" s="31">
        <v>0</v>
      </c>
      <c r="Z285" s="31">
        <v>0</v>
      </c>
      <c r="AA285" s="31">
        <v>7.598369565217391</v>
      </c>
      <c r="AB285" s="31">
        <v>0</v>
      </c>
      <c r="AC285" s="31">
        <v>3.4684782608695648</v>
      </c>
      <c r="AD285" s="31">
        <v>0</v>
      </c>
      <c r="AE285" s="31">
        <v>0</v>
      </c>
      <c r="AF285" t="s">
        <v>332</v>
      </c>
      <c r="AG285" s="32">
        <v>4</v>
      </c>
      <c r="AH285"/>
    </row>
    <row r="286" spans="1:34" x14ac:dyDescent="0.25">
      <c r="A286" t="s">
        <v>1139</v>
      </c>
      <c r="B286" t="s">
        <v>604</v>
      </c>
      <c r="C286" t="s">
        <v>963</v>
      </c>
      <c r="D286" t="s">
        <v>1047</v>
      </c>
      <c r="E286" s="31">
        <v>41.141304347826086</v>
      </c>
      <c r="F286" s="31">
        <v>4.4001056803170409</v>
      </c>
      <c r="G286" s="31">
        <v>3.6511624834874503</v>
      </c>
      <c r="H286" s="31">
        <v>1.321453104359313</v>
      </c>
      <c r="I286" s="31">
        <v>0.58307793923381768</v>
      </c>
      <c r="J286" s="31">
        <v>181.02608695652174</v>
      </c>
      <c r="K286" s="31">
        <v>150.21358695652174</v>
      </c>
      <c r="L286" s="31">
        <v>54.36630434782608</v>
      </c>
      <c r="M286" s="31">
        <v>23.988586956521736</v>
      </c>
      <c r="N286" s="31">
        <v>25.029891304347824</v>
      </c>
      <c r="O286" s="31">
        <v>5.3478260869565215</v>
      </c>
      <c r="P286" s="31">
        <v>37.696847826086945</v>
      </c>
      <c r="Q286" s="31">
        <v>37.262065217391296</v>
      </c>
      <c r="R286" s="31">
        <v>0.43478260869565216</v>
      </c>
      <c r="S286" s="31">
        <v>88.962934782608713</v>
      </c>
      <c r="T286" s="31">
        <v>88.962934782608713</v>
      </c>
      <c r="U286" s="31">
        <v>0</v>
      </c>
      <c r="V286" s="31">
        <v>0</v>
      </c>
      <c r="W286" s="31">
        <v>2.7277173913043482</v>
      </c>
      <c r="X286" s="31">
        <v>0</v>
      </c>
      <c r="Y286" s="31">
        <v>0</v>
      </c>
      <c r="Z286" s="31">
        <v>0</v>
      </c>
      <c r="AA286" s="31">
        <v>2.7277173913043482</v>
      </c>
      <c r="AB286" s="31">
        <v>0</v>
      </c>
      <c r="AC286" s="31">
        <v>0</v>
      </c>
      <c r="AD286" s="31">
        <v>0</v>
      </c>
      <c r="AE286" s="31">
        <v>0</v>
      </c>
      <c r="AF286" t="s">
        <v>193</v>
      </c>
      <c r="AG286" s="32">
        <v>4</v>
      </c>
      <c r="AH286"/>
    </row>
    <row r="287" spans="1:34" x14ac:dyDescent="0.25">
      <c r="A287" t="s">
        <v>1139</v>
      </c>
      <c r="B287" t="s">
        <v>669</v>
      </c>
      <c r="C287" t="s">
        <v>963</v>
      </c>
      <c r="D287" t="s">
        <v>1047</v>
      </c>
      <c r="E287" s="31">
        <v>100.01086956521739</v>
      </c>
      <c r="F287" s="31">
        <v>4.1516422128029564</v>
      </c>
      <c r="G287" s="31">
        <v>3.8073198565373327</v>
      </c>
      <c r="H287" s="31">
        <v>0.22742310618411044</v>
      </c>
      <c r="I287" s="31">
        <v>8.1515052711661803E-2</v>
      </c>
      <c r="J287" s="31">
        <v>415.20934782608697</v>
      </c>
      <c r="K287" s="31">
        <v>380.77336956521737</v>
      </c>
      <c r="L287" s="31">
        <v>22.744782608695655</v>
      </c>
      <c r="M287" s="31">
        <v>8.1523913043478284</v>
      </c>
      <c r="N287" s="31">
        <v>9.9836956521739122</v>
      </c>
      <c r="O287" s="31">
        <v>4.6086956521739131</v>
      </c>
      <c r="P287" s="31">
        <v>137.05239130434782</v>
      </c>
      <c r="Q287" s="31">
        <v>117.20880434782607</v>
      </c>
      <c r="R287" s="31">
        <v>19.843586956521747</v>
      </c>
      <c r="S287" s="31">
        <v>255.41217391304349</v>
      </c>
      <c r="T287" s="31">
        <v>220.56652173913045</v>
      </c>
      <c r="U287" s="31">
        <v>0</v>
      </c>
      <c r="V287" s="31">
        <v>34.845652173913045</v>
      </c>
      <c r="W287" s="31">
        <v>0</v>
      </c>
      <c r="X287" s="31">
        <v>0</v>
      </c>
      <c r="Y287" s="31">
        <v>0</v>
      </c>
      <c r="Z287" s="31">
        <v>0</v>
      </c>
      <c r="AA287" s="31">
        <v>0</v>
      </c>
      <c r="AB287" s="31">
        <v>0</v>
      </c>
      <c r="AC287" s="31">
        <v>0</v>
      </c>
      <c r="AD287" s="31">
        <v>0</v>
      </c>
      <c r="AE287" s="31">
        <v>0</v>
      </c>
      <c r="AF287" t="s">
        <v>258</v>
      </c>
      <c r="AG287" s="32">
        <v>4</v>
      </c>
      <c r="AH287"/>
    </row>
    <row r="288" spans="1:34" x14ac:dyDescent="0.25">
      <c r="A288" t="s">
        <v>1139</v>
      </c>
      <c r="B288" t="s">
        <v>619</v>
      </c>
      <c r="C288" t="s">
        <v>868</v>
      </c>
      <c r="D288" t="s">
        <v>1108</v>
      </c>
      <c r="E288" s="31">
        <v>44.097826086956523</v>
      </c>
      <c r="F288" s="31">
        <v>1.2879393640621146</v>
      </c>
      <c r="G288" s="31">
        <v>1.1724599457727383</v>
      </c>
      <c r="H288" s="31">
        <v>0.19103031796894257</v>
      </c>
      <c r="I288" s="31">
        <v>7.5550899679566172E-2</v>
      </c>
      <c r="J288" s="31">
        <v>56.795326086956514</v>
      </c>
      <c r="K288" s="31">
        <v>51.702934782608686</v>
      </c>
      <c r="L288" s="31">
        <v>8.4240217391304348</v>
      </c>
      <c r="M288" s="31">
        <v>3.3316304347826087</v>
      </c>
      <c r="N288" s="31">
        <v>0</v>
      </c>
      <c r="O288" s="31">
        <v>5.0923913043478262</v>
      </c>
      <c r="P288" s="31">
        <v>16.084673913043474</v>
      </c>
      <c r="Q288" s="31">
        <v>16.084673913043474</v>
      </c>
      <c r="R288" s="31">
        <v>0</v>
      </c>
      <c r="S288" s="31">
        <v>32.286630434782602</v>
      </c>
      <c r="T288" s="31">
        <v>32.203260869565213</v>
      </c>
      <c r="U288" s="31">
        <v>0</v>
      </c>
      <c r="V288" s="31">
        <v>8.3369565217391306E-2</v>
      </c>
      <c r="W288" s="31">
        <v>56.795326086956514</v>
      </c>
      <c r="X288" s="31">
        <v>3.3316304347826087</v>
      </c>
      <c r="Y288" s="31">
        <v>0</v>
      </c>
      <c r="Z288" s="31">
        <v>5.0923913043478262</v>
      </c>
      <c r="AA288" s="31">
        <v>16.084673913043474</v>
      </c>
      <c r="AB288" s="31">
        <v>0</v>
      </c>
      <c r="AC288" s="31">
        <v>32.203260869565213</v>
      </c>
      <c r="AD288" s="31">
        <v>0</v>
      </c>
      <c r="AE288" s="31">
        <v>8.3369565217391306E-2</v>
      </c>
      <c r="AF288" t="s">
        <v>208</v>
      </c>
      <c r="AG288" s="32">
        <v>4</v>
      </c>
      <c r="AH288"/>
    </row>
    <row r="289" spans="1:34" x14ac:dyDescent="0.25">
      <c r="A289" t="s">
        <v>1139</v>
      </c>
      <c r="B289" t="s">
        <v>741</v>
      </c>
      <c r="C289" t="s">
        <v>920</v>
      </c>
      <c r="D289" t="s">
        <v>1046</v>
      </c>
      <c r="E289" s="31">
        <v>45.826086956521742</v>
      </c>
      <c r="F289" s="31">
        <v>4.4327632827324477</v>
      </c>
      <c r="G289" s="31">
        <v>4.0373648007590131</v>
      </c>
      <c r="H289" s="31">
        <v>0.65263282732447814</v>
      </c>
      <c r="I289" s="31">
        <v>0.25723434535104361</v>
      </c>
      <c r="J289" s="31">
        <v>203.13619565217391</v>
      </c>
      <c r="K289" s="31">
        <v>185.0166304347826</v>
      </c>
      <c r="L289" s="31">
        <v>29.907608695652172</v>
      </c>
      <c r="M289" s="31">
        <v>11.788043478260869</v>
      </c>
      <c r="N289" s="31">
        <v>13.505434782608695</v>
      </c>
      <c r="O289" s="31">
        <v>4.6141304347826084</v>
      </c>
      <c r="P289" s="31">
        <v>57.326086956521742</v>
      </c>
      <c r="Q289" s="31">
        <v>57.326086956521742</v>
      </c>
      <c r="R289" s="31">
        <v>0</v>
      </c>
      <c r="S289" s="31">
        <v>115.9025</v>
      </c>
      <c r="T289" s="31">
        <v>115.9025</v>
      </c>
      <c r="U289" s="31">
        <v>0</v>
      </c>
      <c r="V289" s="31">
        <v>0</v>
      </c>
      <c r="W289" s="31">
        <v>0</v>
      </c>
      <c r="X289" s="31">
        <v>0</v>
      </c>
      <c r="Y289" s="31">
        <v>0</v>
      </c>
      <c r="Z289" s="31">
        <v>0</v>
      </c>
      <c r="AA289" s="31">
        <v>0</v>
      </c>
      <c r="AB289" s="31">
        <v>0</v>
      </c>
      <c r="AC289" s="31">
        <v>0</v>
      </c>
      <c r="AD289" s="31">
        <v>0</v>
      </c>
      <c r="AE289" s="31">
        <v>0</v>
      </c>
      <c r="AF289" t="s">
        <v>330</v>
      </c>
      <c r="AG289" s="32">
        <v>4</v>
      </c>
      <c r="AH289"/>
    </row>
    <row r="290" spans="1:34" x14ac:dyDescent="0.25">
      <c r="A290" t="s">
        <v>1139</v>
      </c>
      <c r="B290" t="s">
        <v>806</v>
      </c>
      <c r="C290" t="s">
        <v>892</v>
      </c>
      <c r="D290" t="s">
        <v>1053</v>
      </c>
      <c r="E290" s="31">
        <v>10.5</v>
      </c>
      <c r="F290" s="31">
        <v>5.424120082815735</v>
      </c>
      <c r="G290" s="31">
        <v>4.6799482401656318</v>
      </c>
      <c r="H290" s="31">
        <v>1.9856314699792961</v>
      </c>
      <c r="I290" s="31">
        <v>1.2454658385093167</v>
      </c>
      <c r="J290" s="31">
        <v>56.953260869565213</v>
      </c>
      <c r="K290" s="31">
        <v>49.139456521739135</v>
      </c>
      <c r="L290" s="31">
        <v>20.849130434782609</v>
      </c>
      <c r="M290" s="31">
        <v>13.077391304347826</v>
      </c>
      <c r="N290" s="31">
        <v>3.7173913043478262</v>
      </c>
      <c r="O290" s="31">
        <v>4.0543478260869561</v>
      </c>
      <c r="P290" s="31">
        <v>11.477391304347828</v>
      </c>
      <c r="Q290" s="31">
        <v>11.435326086956524</v>
      </c>
      <c r="R290" s="31">
        <v>4.2065217391304352E-2</v>
      </c>
      <c r="S290" s="31">
        <v>24.626739130434782</v>
      </c>
      <c r="T290" s="31">
        <v>24.626739130434782</v>
      </c>
      <c r="U290" s="31">
        <v>0</v>
      </c>
      <c r="V290" s="31">
        <v>0</v>
      </c>
      <c r="W290" s="31">
        <v>0.43478260869565216</v>
      </c>
      <c r="X290" s="31">
        <v>0</v>
      </c>
      <c r="Y290" s="31">
        <v>0</v>
      </c>
      <c r="Z290" s="31">
        <v>0</v>
      </c>
      <c r="AA290" s="31">
        <v>0.43478260869565216</v>
      </c>
      <c r="AB290" s="31">
        <v>0</v>
      </c>
      <c r="AC290" s="31">
        <v>0</v>
      </c>
      <c r="AD290" s="31">
        <v>0</v>
      </c>
      <c r="AE290" s="31">
        <v>0</v>
      </c>
      <c r="AF290" t="s">
        <v>395</v>
      </c>
      <c r="AG290" s="32">
        <v>4</v>
      </c>
      <c r="AH290"/>
    </row>
    <row r="291" spans="1:34" x14ac:dyDescent="0.25">
      <c r="A291" t="s">
        <v>1139</v>
      </c>
      <c r="B291" t="s">
        <v>682</v>
      </c>
      <c r="C291" t="s">
        <v>941</v>
      </c>
      <c r="D291" t="s">
        <v>1084</v>
      </c>
      <c r="E291" s="31">
        <v>52.760869565217391</v>
      </c>
      <c r="F291" s="31">
        <v>2.959074989699217</v>
      </c>
      <c r="G291" s="31">
        <v>2.7497012772970746</v>
      </c>
      <c r="H291" s="31">
        <v>0.42483518747424809</v>
      </c>
      <c r="I291" s="31">
        <v>0.21546147507210553</v>
      </c>
      <c r="J291" s="31">
        <v>156.12336956521739</v>
      </c>
      <c r="K291" s="31">
        <v>145.0766304347826</v>
      </c>
      <c r="L291" s="31">
        <v>22.41467391304348</v>
      </c>
      <c r="M291" s="31">
        <v>11.367934782608698</v>
      </c>
      <c r="N291" s="31">
        <v>5.5913043478260853</v>
      </c>
      <c r="O291" s="31">
        <v>5.4554347826086964</v>
      </c>
      <c r="P291" s="31">
        <v>26.365217391304352</v>
      </c>
      <c r="Q291" s="31">
        <v>26.365217391304352</v>
      </c>
      <c r="R291" s="31">
        <v>0</v>
      </c>
      <c r="S291" s="31">
        <v>107.34347826086955</v>
      </c>
      <c r="T291" s="31">
        <v>76.593478260869546</v>
      </c>
      <c r="U291" s="31">
        <v>1.9673913043478262</v>
      </c>
      <c r="V291" s="31">
        <v>28.782608695652176</v>
      </c>
      <c r="W291" s="31">
        <v>3.3951086956521732</v>
      </c>
      <c r="X291" s="31">
        <v>7.0108695652173911E-2</v>
      </c>
      <c r="Y291" s="31">
        <v>0</v>
      </c>
      <c r="Z291" s="31">
        <v>0</v>
      </c>
      <c r="AA291" s="31">
        <v>3.0728260869565212</v>
      </c>
      <c r="AB291" s="31">
        <v>0</v>
      </c>
      <c r="AC291" s="31">
        <v>0.25217391304347825</v>
      </c>
      <c r="AD291" s="31">
        <v>0</v>
      </c>
      <c r="AE291" s="31">
        <v>0</v>
      </c>
      <c r="AF291" t="s">
        <v>271</v>
      </c>
      <c r="AG291" s="32">
        <v>4</v>
      </c>
      <c r="AH291"/>
    </row>
    <row r="292" spans="1:34" x14ac:dyDescent="0.25">
      <c r="A292" t="s">
        <v>1139</v>
      </c>
      <c r="B292" t="s">
        <v>549</v>
      </c>
      <c r="C292" t="s">
        <v>939</v>
      </c>
      <c r="D292" t="s">
        <v>1031</v>
      </c>
      <c r="E292" s="31">
        <v>85.967391304347828</v>
      </c>
      <c r="F292" s="31">
        <v>3.1415690984953848</v>
      </c>
      <c r="G292" s="31">
        <v>2.857858136300417</v>
      </c>
      <c r="H292" s="31">
        <v>0.48917435832595774</v>
      </c>
      <c r="I292" s="31">
        <v>0.28630041724617517</v>
      </c>
      <c r="J292" s="31">
        <v>270.07249999999999</v>
      </c>
      <c r="K292" s="31">
        <v>245.68260869565216</v>
      </c>
      <c r="L292" s="31">
        <v>42.053043478260868</v>
      </c>
      <c r="M292" s="31">
        <v>24.612499999999994</v>
      </c>
      <c r="N292" s="31">
        <v>11.701413043478263</v>
      </c>
      <c r="O292" s="31">
        <v>5.7391304347826084</v>
      </c>
      <c r="P292" s="31">
        <v>76.572500000000019</v>
      </c>
      <c r="Q292" s="31">
        <v>69.623152173913056</v>
      </c>
      <c r="R292" s="31">
        <v>6.9493478260869583</v>
      </c>
      <c r="S292" s="31">
        <v>151.44695652173911</v>
      </c>
      <c r="T292" s="31">
        <v>126.15347826086955</v>
      </c>
      <c r="U292" s="31">
        <v>2.656195652173913</v>
      </c>
      <c r="V292" s="31">
        <v>22.637282608695649</v>
      </c>
      <c r="W292" s="31">
        <v>29.67510869565217</v>
      </c>
      <c r="X292" s="31">
        <v>5.1134782608695648</v>
      </c>
      <c r="Y292" s="31">
        <v>0</v>
      </c>
      <c r="Z292" s="31">
        <v>0</v>
      </c>
      <c r="AA292" s="31">
        <v>14.689456521739132</v>
      </c>
      <c r="AB292" s="31">
        <v>0.17934782608695651</v>
      </c>
      <c r="AC292" s="31">
        <v>9.6928260869565186</v>
      </c>
      <c r="AD292" s="31">
        <v>0</v>
      </c>
      <c r="AE292" s="31">
        <v>0</v>
      </c>
      <c r="AF292" t="s">
        <v>138</v>
      </c>
      <c r="AG292" s="32">
        <v>4</v>
      </c>
      <c r="AH292"/>
    </row>
    <row r="293" spans="1:34" x14ac:dyDescent="0.25">
      <c r="A293" t="s">
        <v>1139</v>
      </c>
      <c r="B293" t="s">
        <v>656</v>
      </c>
      <c r="C293" t="s">
        <v>925</v>
      </c>
      <c r="D293" t="s">
        <v>1075</v>
      </c>
      <c r="E293" s="31">
        <v>85.065217391304344</v>
      </c>
      <c r="F293" s="31">
        <v>3.2671965244058274</v>
      </c>
      <c r="G293" s="31">
        <v>2.9896179401993357</v>
      </c>
      <c r="H293" s="31">
        <v>0.29516866854076157</v>
      </c>
      <c r="I293" s="31">
        <v>0.18578967544083827</v>
      </c>
      <c r="J293" s="31">
        <v>277.92478260869569</v>
      </c>
      <c r="K293" s="31">
        <v>254.3125</v>
      </c>
      <c r="L293" s="31">
        <v>25.108586956521741</v>
      </c>
      <c r="M293" s="31">
        <v>15.804239130434786</v>
      </c>
      <c r="N293" s="31">
        <v>9.2173913043478262</v>
      </c>
      <c r="O293" s="31">
        <v>8.6956521739130432E-2</v>
      </c>
      <c r="P293" s="31">
        <v>81.119456521739124</v>
      </c>
      <c r="Q293" s="31">
        <v>66.811521739130427</v>
      </c>
      <c r="R293" s="31">
        <v>14.307934782608699</v>
      </c>
      <c r="S293" s="31">
        <v>171.69673913043479</v>
      </c>
      <c r="T293" s="31">
        <v>161.88467391304349</v>
      </c>
      <c r="U293" s="31">
        <v>0</v>
      </c>
      <c r="V293" s="31">
        <v>9.8120652173913054</v>
      </c>
      <c r="W293" s="31">
        <v>0.16847826086956522</v>
      </c>
      <c r="X293" s="31">
        <v>1.0869565217391304E-2</v>
      </c>
      <c r="Y293" s="31">
        <v>0</v>
      </c>
      <c r="Z293" s="31">
        <v>0</v>
      </c>
      <c r="AA293" s="31">
        <v>0</v>
      </c>
      <c r="AB293" s="31">
        <v>0.15760869565217392</v>
      </c>
      <c r="AC293" s="31">
        <v>0</v>
      </c>
      <c r="AD293" s="31">
        <v>0</v>
      </c>
      <c r="AE293" s="31">
        <v>0</v>
      </c>
      <c r="AF293" t="s">
        <v>245</v>
      </c>
      <c r="AG293" s="32">
        <v>4</v>
      </c>
      <c r="AH293"/>
    </row>
    <row r="294" spans="1:34" x14ac:dyDescent="0.25">
      <c r="A294" t="s">
        <v>1139</v>
      </c>
      <c r="B294" t="s">
        <v>634</v>
      </c>
      <c r="C294" t="s">
        <v>968</v>
      </c>
      <c r="D294" t="s">
        <v>1106</v>
      </c>
      <c r="E294" s="31">
        <v>70.978260869565219</v>
      </c>
      <c r="F294" s="31">
        <v>3.0944885145482397</v>
      </c>
      <c r="G294" s="31">
        <v>2.8037580398162332</v>
      </c>
      <c r="H294" s="31">
        <v>0.3651684532924962</v>
      </c>
      <c r="I294" s="31">
        <v>0.22374425727411945</v>
      </c>
      <c r="J294" s="31">
        <v>219.64141304347831</v>
      </c>
      <c r="K294" s="31">
        <v>199.00586956521741</v>
      </c>
      <c r="L294" s="31">
        <v>25.919021739130436</v>
      </c>
      <c r="M294" s="31">
        <v>15.880978260869567</v>
      </c>
      <c r="N294" s="31">
        <v>6.6467391304347823</v>
      </c>
      <c r="O294" s="31">
        <v>3.3913043478260869</v>
      </c>
      <c r="P294" s="31">
        <v>67.194891304347834</v>
      </c>
      <c r="Q294" s="31">
        <v>56.597391304347838</v>
      </c>
      <c r="R294" s="31">
        <v>10.597499999999995</v>
      </c>
      <c r="S294" s="31">
        <v>126.52750000000003</v>
      </c>
      <c r="T294" s="31">
        <v>116.50858695652177</v>
      </c>
      <c r="U294" s="31">
        <v>0</v>
      </c>
      <c r="V294" s="31">
        <v>10.018913043478261</v>
      </c>
      <c r="W294" s="31">
        <v>22.166739130434788</v>
      </c>
      <c r="X294" s="31">
        <v>0</v>
      </c>
      <c r="Y294" s="31">
        <v>0</v>
      </c>
      <c r="Z294" s="31">
        <v>0</v>
      </c>
      <c r="AA294" s="31">
        <v>19.850434782608701</v>
      </c>
      <c r="AB294" s="31">
        <v>0.43478260869565216</v>
      </c>
      <c r="AC294" s="31">
        <v>1.8815217391304346</v>
      </c>
      <c r="AD294" s="31">
        <v>0</v>
      </c>
      <c r="AE294" s="31">
        <v>0</v>
      </c>
      <c r="AF294" t="s">
        <v>223</v>
      </c>
      <c r="AG294" s="32">
        <v>4</v>
      </c>
      <c r="AH294"/>
    </row>
    <row r="295" spans="1:34" x14ac:dyDescent="0.25">
      <c r="A295" t="s">
        <v>1139</v>
      </c>
      <c r="B295" t="s">
        <v>415</v>
      </c>
      <c r="C295" t="s">
        <v>890</v>
      </c>
      <c r="D295" t="s">
        <v>1040</v>
      </c>
      <c r="E295" s="31">
        <v>68.108695652173907</v>
      </c>
      <c r="F295" s="31">
        <v>3.2898180657516765</v>
      </c>
      <c r="G295" s="31">
        <v>3.0433689754229176</v>
      </c>
      <c r="H295" s="31">
        <v>0.46137887009256306</v>
      </c>
      <c r="I295" s="31">
        <v>0.23475901691669329</v>
      </c>
      <c r="J295" s="31">
        <v>224.06521739130437</v>
      </c>
      <c r="K295" s="31">
        <v>207.27989130434781</v>
      </c>
      <c r="L295" s="31">
        <v>31.423913043478262</v>
      </c>
      <c r="M295" s="31">
        <v>15.989130434782609</v>
      </c>
      <c r="N295" s="31">
        <v>9.8695652173913047</v>
      </c>
      <c r="O295" s="31">
        <v>5.5652173913043477</v>
      </c>
      <c r="P295" s="31">
        <v>70.880434782608702</v>
      </c>
      <c r="Q295" s="31">
        <v>69.529891304347828</v>
      </c>
      <c r="R295" s="31">
        <v>1.3505434782608696</v>
      </c>
      <c r="S295" s="31">
        <v>121.76086956521739</v>
      </c>
      <c r="T295" s="31">
        <v>121.76086956521739</v>
      </c>
      <c r="U295" s="31">
        <v>0</v>
      </c>
      <c r="V295" s="31">
        <v>0</v>
      </c>
      <c r="W295" s="31">
        <v>0</v>
      </c>
      <c r="X295" s="31">
        <v>0</v>
      </c>
      <c r="Y295" s="31">
        <v>0</v>
      </c>
      <c r="Z295" s="31">
        <v>0</v>
      </c>
      <c r="AA295" s="31">
        <v>0</v>
      </c>
      <c r="AB295" s="31">
        <v>0</v>
      </c>
      <c r="AC295" s="31">
        <v>0</v>
      </c>
      <c r="AD295" s="31">
        <v>0</v>
      </c>
      <c r="AE295" s="31">
        <v>0</v>
      </c>
      <c r="AF295" t="s">
        <v>3</v>
      </c>
      <c r="AG295" s="32">
        <v>4</v>
      </c>
      <c r="AH295"/>
    </row>
    <row r="296" spans="1:34" x14ac:dyDescent="0.25">
      <c r="A296" t="s">
        <v>1139</v>
      </c>
      <c r="B296" t="s">
        <v>482</v>
      </c>
      <c r="C296" t="s">
        <v>921</v>
      </c>
      <c r="D296" t="s">
        <v>1034</v>
      </c>
      <c r="E296" s="31">
        <v>127.08695652173913</v>
      </c>
      <c r="F296" s="31">
        <v>3.1382004789599729</v>
      </c>
      <c r="G296" s="31">
        <v>3.022232295586726</v>
      </c>
      <c r="H296" s="31">
        <v>0.38635220663701686</v>
      </c>
      <c r="I296" s="31">
        <v>0.2703840232637702</v>
      </c>
      <c r="J296" s="31">
        <v>398.82434782608698</v>
      </c>
      <c r="K296" s="31">
        <v>384.08630434782606</v>
      </c>
      <c r="L296" s="31">
        <v>49.100326086956535</v>
      </c>
      <c r="M296" s="31">
        <v>34.362282608695665</v>
      </c>
      <c r="N296" s="31">
        <v>10.129347826086956</v>
      </c>
      <c r="O296" s="31">
        <v>4.6086956521739131</v>
      </c>
      <c r="P296" s="31">
        <v>124.12902173913047</v>
      </c>
      <c r="Q296" s="31">
        <v>124.12902173913047</v>
      </c>
      <c r="R296" s="31">
        <v>0</v>
      </c>
      <c r="S296" s="31">
        <v>225.59499999999994</v>
      </c>
      <c r="T296" s="31">
        <v>225.59499999999994</v>
      </c>
      <c r="U296" s="31">
        <v>0</v>
      </c>
      <c r="V296" s="31">
        <v>0</v>
      </c>
      <c r="W296" s="31">
        <v>78.686630434782629</v>
      </c>
      <c r="X296" s="31">
        <v>0</v>
      </c>
      <c r="Y296" s="31">
        <v>0</v>
      </c>
      <c r="Z296" s="31">
        <v>0</v>
      </c>
      <c r="AA296" s="31">
        <v>18.677391304347825</v>
      </c>
      <c r="AB296" s="31">
        <v>0</v>
      </c>
      <c r="AC296" s="31">
        <v>60.0092391304348</v>
      </c>
      <c r="AD296" s="31">
        <v>0</v>
      </c>
      <c r="AE296" s="31">
        <v>0</v>
      </c>
      <c r="AF296" t="s">
        <v>70</v>
      </c>
      <c r="AG296" s="32">
        <v>4</v>
      </c>
      <c r="AH296"/>
    </row>
    <row r="297" spans="1:34" x14ac:dyDescent="0.25">
      <c r="A297" t="s">
        <v>1139</v>
      </c>
      <c r="B297" t="s">
        <v>638</v>
      </c>
      <c r="C297" t="s">
        <v>851</v>
      </c>
      <c r="D297" t="s">
        <v>1068</v>
      </c>
      <c r="E297" s="31">
        <v>102.64130434782609</v>
      </c>
      <c r="F297" s="31">
        <v>3.4987789897278394</v>
      </c>
      <c r="G297" s="31">
        <v>3.4987789897278394</v>
      </c>
      <c r="H297" s="31">
        <v>0.68691517526209867</v>
      </c>
      <c r="I297" s="31">
        <v>0.68691517526209867</v>
      </c>
      <c r="J297" s="31">
        <v>359.11923913043466</v>
      </c>
      <c r="K297" s="31">
        <v>359.11923913043466</v>
      </c>
      <c r="L297" s="31">
        <v>70.505869565217367</v>
      </c>
      <c r="M297" s="31">
        <v>70.505869565217367</v>
      </c>
      <c r="N297" s="31">
        <v>0</v>
      </c>
      <c r="O297" s="31">
        <v>0</v>
      </c>
      <c r="P297" s="31">
        <v>31.541739130434781</v>
      </c>
      <c r="Q297" s="31">
        <v>31.541739130434781</v>
      </c>
      <c r="R297" s="31">
        <v>0</v>
      </c>
      <c r="S297" s="31">
        <v>257.07163043478255</v>
      </c>
      <c r="T297" s="31">
        <v>238.57728260869558</v>
      </c>
      <c r="U297" s="31">
        <v>4.3497826086956533</v>
      </c>
      <c r="V297" s="31">
        <v>14.144565217391309</v>
      </c>
      <c r="W297" s="31">
        <v>20.465978260869562</v>
      </c>
      <c r="X297" s="31">
        <v>0.40217391304347827</v>
      </c>
      <c r="Y297" s="31">
        <v>0</v>
      </c>
      <c r="Z297" s="31">
        <v>0</v>
      </c>
      <c r="AA297" s="31">
        <v>3.530217391304348</v>
      </c>
      <c r="AB297" s="31">
        <v>0</v>
      </c>
      <c r="AC297" s="31">
        <v>16.533586956521734</v>
      </c>
      <c r="AD297" s="31">
        <v>0</v>
      </c>
      <c r="AE297" s="31">
        <v>0</v>
      </c>
      <c r="AF297" t="s">
        <v>227</v>
      </c>
      <c r="AG297" s="32">
        <v>4</v>
      </c>
      <c r="AH297"/>
    </row>
    <row r="298" spans="1:34" x14ac:dyDescent="0.25">
      <c r="A298" t="s">
        <v>1139</v>
      </c>
      <c r="B298" t="s">
        <v>683</v>
      </c>
      <c r="C298" t="s">
        <v>964</v>
      </c>
      <c r="D298" t="s">
        <v>1022</v>
      </c>
      <c r="E298" s="31">
        <v>87.630434782608702</v>
      </c>
      <c r="F298" s="31">
        <v>4.0577710245596617</v>
      </c>
      <c r="G298" s="31">
        <v>3.9697965765318775</v>
      </c>
      <c r="H298" s="31">
        <v>0.89019474075911686</v>
      </c>
      <c r="I298" s="31">
        <v>0.80222029273133211</v>
      </c>
      <c r="J298" s="31">
        <v>355.58423913043475</v>
      </c>
      <c r="K298" s="31">
        <v>347.875</v>
      </c>
      <c r="L298" s="31">
        <v>78.008152173913047</v>
      </c>
      <c r="M298" s="31">
        <v>70.298913043478265</v>
      </c>
      <c r="N298" s="31">
        <v>0</v>
      </c>
      <c r="O298" s="31">
        <v>7.7092391304347823</v>
      </c>
      <c r="P298" s="31">
        <v>41.019021739130437</v>
      </c>
      <c r="Q298" s="31">
        <v>41.019021739130437</v>
      </c>
      <c r="R298" s="31">
        <v>0</v>
      </c>
      <c r="S298" s="31">
        <v>236.55706521739131</v>
      </c>
      <c r="T298" s="31">
        <v>220.31521739130434</v>
      </c>
      <c r="U298" s="31">
        <v>0</v>
      </c>
      <c r="V298" s="31">
        <v>16.241847826086957</v>
      </c>
      <c r="W298" s="31">
        <v>4.3913043478260869</v>
      </c>
      <c r="X298" s="31">
        <v>4.3913043478260869</v>
      </c>
      <c r="Y298" s="31">
        <v>0</v>
      </c>
      <c r="Z298" s="31">
        <v>0</v>
      </c>
      <c r="AA298" s="31">
        <v>0</v>
      </c>
      <c r="AB298" s="31">
        <v>0</v>
      </c>
      <c r="AC298" s="31">
        <v>0</v>
      </c>
      <c r="AD298" s="31">
        <v>0</v>
      </c>
      <c r="AE298" s="31">
        <v>0</v>
      </c>
      <c r="AF298" t="s">
        <v>272</v>
      </c>
      <c r="AG298" s="32">
        <v>4</v>
      </c>
      <c r="AH298"/>
    </row>
    <row r="299" spans="1:34" x14ac:dyDescent="0.25">
      <c r="A299" t="s">
        <v>1139</v>
      </c>
      <c r="B299" t="s">
        <v>509</v>
      </c>
      <c r="C299" t="s">
        <v>932</v>
      </c>
      <c r="D299" t="s">
        <v>1083</v>
      </c>
      <c r="E299" s="31">
        <v>113.56521739130434</v>
      </c>
      <c r="F299" s="31">
        <v>3.6531393568147017</v>
      </c>
      <c r="G299" s="31">
        <v>3.3714222817764168</v>
      </c>
      <c r="H299" s="31">
        <v>0.55874042879019903</v>
      </c>
      <c r="I299" s="31">
        <v>0.34315179938744256</v>
      </c>
      <c r="J299" s="31">
        <v>414.86956521739131</v>
      </c>
      <c r="K299" s="31">
        <v>382.87630434782608</v>
      </c>
      <c r="L299" s="31">
        <v>63.453478260869559</v>
      </c>
      <c r="M299" s="31">
        <v>38.970108695652172</v>
      </c>
      <c r="N299" s="31">
        <v>19.923586956521735</v>
      </c>
      <c r="O299" s="31">
        <v>4.5597826086956523</v>
      </c>
      <c r="P299" s="31">
        <v>90.612934782608733</v>
      </c>
      <c r="Q299" s="31">
        <v>83.103043478260901</v>
      </c>
      <c r="R299" s="31">
        <v>7.5098913043478248</v>
      </c>
      <c r="S299" s="31">
        <v>260.80315217391302</v>
      </c>
      <c r="T299" s="31">
        <v>260.80315217391302</v>
      </c>
      <c r="U299" s="31">
        <v>0</v>
      </c>
      <c r="V299" s="31">
        <v>0</v>
      </c>
      <c r="W299" s="31">
        <v>1.7173913043478262</v>
      </c>
      <c r="X299" s="31">
        <v>0</v>
      </c>
      <c r="Y299" s="31">
        <v>0</v>
      </c>
      <c r="Z299" s="31">
        <v>0</v>
      </c>
      <c r="AA299" s="31">
        <v>0</v>
      </c>
      <c r="AB299" s="31">
        <v>0</v>
      </c>
      <c r="AC299" s="31">
        <v>1.7173913043478262</v>
      </c>
      <c r="AD299" s="31">
        <v>0</v>
      </c>
      <c r="AE299" s="31">
        <v>0</v>
      </c>
      <c r="AF299" t="s">
        <v>97</v>
      </c>
      <c r="AG299" s="32">
        <v>4</v>
      </c>
      <c r="AH299"/>
    </row>
    <row r="300" spans="1:34" x14ac:dyDescent="0.25">
      <c r="A300" t="s">
        <v>1139</v>
      </c>
      <c r="B300" t="s">
        <v>681</v>
      </c>
      <c r="C300" t="s">
        <v>883</v>
      </c>
      <c r="D300" t="s">
        <v>1068</v>
      </c>
      <c r="E300" s="31">
        <v>35.706521739130437</v>
      </c>
      <c r="F300" s="31">
        <v>3.3861704718417043</v>
      </c>
      <c r="G300" s="31">
        <v>2.8908523592085231</v>
      </c>
      <c r="H300" s="31">
        <v>1.0412998477929982</v>
      </c>
      <c r="I300" s="31">
        <v>0.54598173515981718</v>
      </c>
      <c r="J300" s="31">
        <v>120.90836956521738</v>
      </c>
      <c r="K300" s="31">
        <v>103.22228260869565</v>
      </c>
      <c r="L300" s="31">
        <v>37.181195652173905</v>
      </c>
      <c r="M300" s="31">
        <v>19.495108695652171</v>
      </c>
      <c r="N300" s="31">
        <v>12.648043478260869</v>
      </c>
      <c r="O300" s="31">
        <v>5.0380434782608692</v>
      </c>
      <c r="P300" s="31">
        <v>21.652173913043477</v>
      </c>
      <c r="Q300" s="31">
        <v>21.652173913043477</v>
      </c>
      <c r="R300" s="31">
        <v>0</v>
      </c>
      <c r="S300" s="31">
        <v>62.074999999999996</v>
      </c>
      <c r="T300" s="31">
        <v>31.093478260869563</v>
      </c>
      <c r="U300" s="31">
        <v>26.133152173913043</v>
      </c>
      <c r="V300" s="31">
        <v>4.848369565217391</v>
      </c>
      <c r="W300" s="31">
        <v>27.016304347826086</v>
      </c>
      <c r="X300" s="31">
        <v>1.2445652173913044</v>
      </c>
      <c r="Y300" s="31">
        <v>2.1168478260869565</v>
      </c>
      <c r="Z300" s="31">
        <v>0</v>
      </c>
      <c r="AA300" s="31">
        <v>16.209239130434781</v>
      </c>
      <c r="AB300" s="31">
        <v>0</v>
      </c>
      <c r="AC300" s="31">
        <v>7.4456521739130439</v>
      </c>
      <c r="AD300" s="31">
        <v>0</v>
      </c>
      <c r="AE300" s="31">
        <v>0</v>
      </c>
      <c r="AF300" t="s">
        <v>270</v>
      </c>
      <c r="AG300" s="32">
        <v>4</v>
      </c>
      <c r="AH300"/>
    </row>
    <row r="301" spans="1:34" x14ac:dyDescent="0.25">
      <c r="A301" t="s">
        <v>1139</v>
      </c>
      <c r="B301" t="s">
        <v>610</v>
      </c>
      <c r="C301" t="s">
        <v>877</v>
      </c>
      <c r="D301" t="s">
        <v>1105</v>
      </c>
      <c r="E301" s="31">
        <v>72.684782608695656</v>
      </c>
      <c r="F301" s="31">
        <v>3.3628338567369518</v>
      </c>
      <c r="G301" s="31">
        <v>3.1193285479288169</v>
      </c>
      <c r="H301" s="31">
        <v>0.6739001046807237</v>
      </c>
      <c r="I301" s="31">
        <v>0.50880065799312091</v>
      </c>
      <c r="J301" s="31">
        <v>244.42684782608694</v>
      </c>
      <c r="K301" s="31">
        <v>226.72771739130434</v>
      </c>
      <c r="L301" s="31">
        <v>48.982282608695648</v>
      </c>
      <c r="M301" s="31">
        <v>36.982065217391302</v>
      </c>
      <c r="N301" s="31">
        <v>7.2176086956521734</v>
      </c>
      <c r="O301" s="31">
        <v>4.7826086956521738</v>
      </c>
      <c r="P301" s="31">
        <v>44.928695652173936</v>
      </c>
      <c r="Q301" s="31">
        <v>39.229782608695672</v>
      </c>
      <c r="R301" s="31">
        <v>5.698913043478262</v>
      </c>
      <c r="S301" s="31">
        <v>150.5158695652174</v>
      </c>
      <c r="T301" s="31">
        <v>105.98728260869565</v>
      </c>
      <c r="U301" s="31">
        <v>28.587173913043472</v>
      </c>
      <c r="V301" s="31">
        <v>15.941413043478267</v>
      </c>
      <c r="W301" s="31">
        <v>0</v>
      </c>
      <c r="X301" s="31">
        <v>0</v>
      </c>
      <c r="Y301" s="31">
        <v>0</v>
      </c>
      <c r="Z301" s="31">
        <v>0</v>
      </c>
      <c r="AA301" s="31">
        <v>0</v>
      </c>
      <c r="AB301" s="31">
        <v>0</v>
      </c>
      <c r="AC301" s="31">
        <v>0</v>
      </c>
      <c r="AD301" s="31">
        <v>0</v>
      </c>
      <c r="AE301" s="31">
        <v>0</v>
      </c>
      <c r="AF301" t="s">
        <v>199</v>
      </c>
      <c r="AG301" s="32">
        <v>4</v>
      </c>
      <c r="AH301"/>
    </row>
    <row r="302" spans="1:34" x14ac:dyDescent="0.25">
      <c r="A302" t="s">
        <v>1139</v>
      </c>
      <c r="B302" t="s">
        <v>734</v>
      </c>
      <c r="C302" t="s">
        <v>834</v>
      </c>
      <c r="D302" t="s">
        <v>1091</v>
      </c>
      <c r="E302" s="31">
        <v>53.478260869565219</v>
      </c>
      <c r="F302" s="31">
        <v>3.6812560975609765</v>
      </c>
      <c r="G302" s="31">
        <v>3.4207479674796759</v>
      </c>
      <c r="H302" s="31">
        <v>0.65426829268292697</v>
      </c>
      <c r="I302" s="31">
        <v>0.39376016260162616</v>
      </c>
      <c r="J302" s="31">
        <v>196.86717391304353</v>
      </c>
      <c r="K302" s="31">
        <v>182.9356521739131</v>
      </c>
      <c r="L302" s="31">
        <v>34.989130434782616</v>
      </c>
      <c r="M302" s="31">
        <v>21.057608695652181</v>
      </c>
      <c r="N302" s="31">
        <v>9.5163043478260896</v>
      </c>
      <c r="O302" s="31">
        <v>4.4152173913043464</v>
      </c>
      <c r="P302" s="31">
        <v>39.990217391304348</v>
      </c>
      <c r="Q302" s="31">
        <v>39.990217391304348</v>
      </c>
      <c r="R302" s="31">
        <v>0</v>
      </c>
      <c r="S302" s="31">
        <v>121.88782608695654</v>
      </c>
      <c r="T302" s="31">
        <v>113.89978260869567</v>
      </c>
      <c r="U302" s="31">
        <v>1.4380434782608693</v>
      </c>
      <c r="V302" s="31">
        <v>6.5500000000000025</v>
      </c>
      <c r="W302" s="31">
        <v>11.215000000000003</v>
      </c>
      <c r="X302" s="31">
        <v>0</v>
      </c>
      <c r="Y302" s="31">
        <v>0</v>
      </c>
      <c r="Z302" s="31">
        <v>0</v>
      </c>
      <c r="AA302" s="31">
        <v>0.58152173913043481</v>
      </c>
      <c r="AB302" s="31">
        <v>0</v>
      </c>
      <c r="AC302" s="31">
        <v>10.461739130434784</v>
      </c>
      <c r="AD302" s="31">
        <v>0</v>
      </c>
      <c r="AE302" s="31">
        <v>0.17173913043478262</v>
      </c>
      <c r="AF302" t="s">
        <v>323</v>
      </c>
      <c r="AG302" s="32">
        <v>4</v>
      </c>
      <c r="AH302"/>
    </row>
    <row r="303" spans="1:34" x14ac:dyDescent="0.25">
      <c r="A303" t="s">
        <v>1139</v>
      </c>
      <c r="B303" t="s">
        <v>811</v>
      </c>
      <c r="C303" t="s">
        <v>854</v>
      </c>
      <c r="D303" t="s">
        <v>1083</v>
      </c>
      <c r="E303" s="31">
        <v>87.282608695652172</v>
      </c>
      <c r="F303" s="31">
        <v>3.6795068493150689</v>
      </c>
      <c r="G303" s="31">
        <v>3.405526774595268</v>
      </c>
      <c r="H303" s="31">
        <v>0.5212092154420922</v>
      </c>
      <c r="I303" s="31">
        <v>0.24928393524283934</v>
      </c>
      <c r="J303" s="31">
        <v>321.15695652173918</v>
      </c>
      <c r="K303" s="31">
        <v>297.24326086956523</v>
      </c>
      <c r="L303" s="31">
        <v>45.4925</v>
      </c>
      <c r="M303" s="31">
        <v>21.758152173913043</v>
      </c>
      <c r="N303" s="31">
        <v>18.343043478260867</v>
      </c>
      <c r="O303" s="31">
        <v>5.3913043478260869</v>
      </c>
      <c r="P303" s="31">
        <v>89.800326086956531</v>
      </c>
      <c r="Q303" s="31">
        <v>89.620978260869578</v>
      </c>
      <c r="R303" s="31">
        <v>0.17934782608695651</v>
      </c>
      <c r="S303" s="31">
        <v>185.8641304347826</v>
      </c>
      <c r="T303" s="31">
        <v>171.59239130434781</v>
      </c>
      <c r="U303" s="31">
        <v>13.682065217391305</v>
      </c>
      <c r="V303" s="31">
        <v>0.58967391304347827</v>
      </c>
      <c r="W303" s="31">
        <v>149.19293478260869</v>
      </c>
      <c r="X303" s="31">
        <v>11.402173913043478</v>
      </c>
      <c r="Y303" s="31">
        <v>2.0027173913043477</v>
      </c>
      <c r="Z303" s="31">
        <v>0</v>
      </c>
      <c r="AA303" s="31">
        <v>49.730978260869563</v>
      </c>
      <c r="AB303" s="31">
        <v>0</v>
      </c>
      <c r="AC303" s="31">
        <v>85.467391304347828</v>
      </c>
      <c r="AD303" s="31">
        <v>0</v>
      </c>
      <c r="AE303" s="31">
        <v>0.58967391304347827</v>
      </c>
      <c r="AF303" t="s">
        <v>400</v>
      </c>
      <c r="AG303" s="32">
        <v>4</v>
      </c>
      <c r="AH303"/>
    </row>
    <row r="304" spans="1:34" x14ac:dyDescent="0.25">
      <c r="A304" t="s">
        <v>1139</v>
      </c>
      <c r="B304" t="s">
        <v>579</v>
      </c>
      <c r="C304" t="s">
        <v>953</v>
      </c>
      <c r="D304" t="s">
        <v>1076</v>
      </c>
      <c r="E304" s="31">
        <v>63.891304347826086</v>
      </c>
      <c r="F304" s="31">
        <v>2.9001361007145285</v>
      </c>
      <c r="G304" s="31">
        <v>2.3793126913916294</v>
      </c>
      <c r="H304" s="31">
        <v>0.81680843824430083</v>
      </c>
      <c r="I304" s="31">
        <v>0.40442327322218447</v>
      </c>
      <c r="J304" s="31">
        <v>185.29347826086956</v>
      </c>
      <c r="K304" s="31">
        <v>152.0173913043478</v>
      </c>
      <c r="L304" s="31">
        <v>52.186956521739134</v>
      </c>
      <c r="M304" s="31">
        <v>25.839130434782611</v>
      </c>
      <c r="N304" s="31">
        <v>26.347826086956523</v>
      </c>
      <c r="O304" s="31">
        <v>0</v>
      </c>
      <c r="P304" s="31">
        <v>64.095652173913024</v>
      </c>
      <c r="Q304" s="31">
        <v>57.167391304347809</v>
      </c>
      <c r="R304" s="31">
        <v>6.9282608695652188</v>
      </c>
      <c r="S304" s="31">
        <v>69.010869565217376</v>
      </c>
      <c r="T304" s="31">
        <v>69.010869565217376</v>
      </c>
      <c r="U304" s="31">
        <v>0</v>
      </c>
      <c r="V304" s="31">
        <v>0</v>
      </c>
      <c r="W304" s="31">
        <v>0</v>
      </c>
      <c r="X304" s="31">
        <v>0</v>
      </c>
      <c r="Y304" s="31">
        <v>0</v>
      </c>
      <c r="Z304" s="31">
        <v>0</v>
      </c>
      <c r="AA304" s="31">
        <v>0</v>
      </c>
      <c r="AB304" s="31">
        <v>0</v>
      </c>
      <c r="AC304" s="31">
        <v>0</v>
      </c>
      <c r="AD304" s="31">
        <v>0</v>
      </c>
      <c r="AE304" s="31">
        <v>0</v>
      </c>
      <c r="AF304" t="s">
        <v>168</v>
      </c>
      <c r="AG304" s="32">
        <v>4</v>
      </c>
      <c r="AH304"/>
    </row>
    <row r="305" spans="1:34" x14ac:dyDescent="0.25">
      <c r="A305" t="s">
        <v>1139</v>
      </c>
      <c r="B305" t="s">
        <v>591</v>
      </c>
      <c r="C305" t="s">
        <v>910</v>
      </c>
      <c r="D305" t="s">
        <v>1069</v>
      </c>
      <c r="E305" s="31">
        <v>48.880434782608695</v>
      </c>
      <c r="F305" s="31">
        <v>4.1183967089170554</v>
      </c>
      <c r="G305" s="31">
        <v>3.862317100289081</v>
      </c>
      <c r="H305" s="31">
        <v>0.4072136980209029</v>
      </c>
      <c r="I305" s="31">
        <v>0.15113408939292863</v>
      </c>
      <c r="J305" s="31">
        <v>201.3090217391304</v>
      </c>
      <c r="K305" s="31">
        <v>188.79173913043476</v>
      </c>
      <c r="L305" s="31">
        <v>19.904782608695655</v>
      </c>
      <c r="M305" s="31">
        <v>7.3875000000000002</v>
      </c>
      <c r="N305" s="31">
        <v>11.473804347826089</v>
      </c>
      <c r="O305" s="31">
        <v>1.0434782608695652</v>
      </c>
      <c r="P305" s="31">
        <v>56.025434782608677</v>
      </c>
      <c r="Q305" s="31">
        <v>56.025434782608677</v>
      </c>
      <c r="R305" s="31">
        <v>0</v>
      </c>
      <c r="S305" s="31">
        <v>125.37880434782608</v>
      </c>
      <c r="T305" s="31">
        <v>125.37880434782608</v>
      </c>
      <c r="U305" s="31">
        <v>0</v>
      </c>
      <c r="V305" s="31">
        <v>0</v>
      </c>
      <c r="W305" s="31">
        <v>0</v>
      </c>
      <c r="X305" s="31">
        <v>0</v>
      </c>
      <c r="Y305" s="31">
        <v>0</v>
      </c>
      <c r="Z305" s="31">
        <v>0</v>
      </c>
      <c r="AA305" s="31">
        <v>0</v>
      </c>
      <c r="AB305" s="31">
        <v>0</v>
      </c>
      <c r="AC305" s="31">
        <v>0</v>
      </c>
      <c r="AD305" s="31">
        <v>0</v>
      </c>
      <c r="AE305" s="31">
        <v>0</v>
      </c>
      <c r="AF305" t="s">
        <v>180</v>
      </c>
      <c r="AG305" s="32">
        <v>4</v>
      </c>
      <c r="AH305"/>
    </row>
    <row r="306" spans="1:34" x14ac:dyDescent="0.25">
      <c r="A306" t="s">
        <v>1139</v>
      </c>
      <c r="B306" t="s">
        <v>500</v>
      </c>
      <c r="C306" t="s">
        <v>838</v>
      </c>
      <c r="D306" t="s">
        <v>1065</v>
      </c>
      <c r="E306" s="31">
        <v>38.315217391304351</v>
      </c>
      <c r="F306" s="31">
        <v>2.8455404255319143</v>
      </c>
      <c r="G306" s="31">
        <v>2.6521361702127657</v>
      </c>
      <c r="H306" s="31">
        <v>0.54226382978723398</v>
      </c>
      <c r="I306" s="31">
        <v>0.35368226950354609</v>
      </c>
      <c r="J306" s="31">
        <v>109.02749999999999</v>
      </c>
      <c r="K306" s="31">
        <v>101.61717391304347</v>
      </c>
      <c r="L306" s="31">
        <v>20.77695652173913</v>
      </c>
      <c r="M306" s="31">
        <v>13.551413043478261</v>
      </c>
      <c r="N306" s="31">
        <v>6.5222826086956527</v>
      </c>
      <c r="O306" s="31">
        <v>0.70326086956521794</v>
      </c>
      <c r="P306" s="31">
        <v>29.652391304347827</v>
      </c>
      <c r="Q306" s="31">
        <v>29.467608695652174</v>
      </c>
      <c r="R306" s="31">
        <v>0.18478260869565216</v>
      </c>
      <c r="S306" s="31">
        <v>58.598152173913036</v>
      </c>
      <c r="T306" s="31">
        <v>54.315434782608691</v>
      </c>
      <c r="U306" s="31">
        <v>4.2827173913043479</v>
      </c>
      <c r="V306" s="31">
        <v>0</v>
      </c>
      <c r="W306" s="31">
        <v>0</v>
      </c>
      <c r="X306" s="31">
        <v>0</v>
      </c>
      <c r="Y306" s="31">
        <v>0</v>
      </c>
      <c r="Z306" s="31">
        <v>0</v>
      </c>
      <c r="AA306" s="31">
        <v>0</v>
      </c>
      <c r="AB306" s="31">
        <v>0</v>
      </c>
      <c r="AC306" s="31">
        <v>0</v>
      </c>
      <c r="AD306" s="31">
        <v>0</v>
      </c>
      <c r="AE306" s="31">
        <v>0</v>
      </c>
      <c r="AF306" t="s">
        <v>88</v>
      </c>
      <c r="AG306" s="32">
        <v>4</v>
      </c>
      <c r="AH306"/>
    </row>
    <row r="307" spans="1:34" x14ac:dyDescent="0.25">
      <c r="A307" t="s">
        <v>1139</v>
      </c>
      <c r="B307" t="s">
        <v>411</v>
      </c>
      <c r="C307" t="s">
        <v>893</v>
      </c>
      <c r="D307" t="s">
        <v>1055</v>
      </c>
      <c r="E307" s="31">
        <v>90.847826086956516</v>
      </c>
      <c r="F307" s="31">
        <v>2.9975664034457998</v>
      </c>
      <c r="G307" s="31">
        <v>2.8296590093323761</v>
      </c>
      <c r="H307" s="31">
        <v>0.53036970567121322</v>
      </c>
      <c r="I307" s="31">
        <v>0.36246231155778902</v>
      </c>
      <c r="J307" s="31">
        <v>272.32239130434778</v>
      </c>
      <c r="K307" s="31">
        <v>257.06836956521738</v>
      </c>
      <c r="L307" s="31">
        <v>48.182934782608697</v>
      </c>
      <c r="M307" s="31">
        <v>32.928913043478268</v>
      </c>
      <c r="N307" s="31">
        <v>9.6888043478260872</v>
      </c>
      <c r="O307" s="31">
        <v>5.5652173913043477</v>
      </c>
      <c r="P307" s="31">
        <v>60.007065217391329</v>
      </c>
      <c r="Q307" s="31">
        <v>60.007065217391329</v>
      </c>
      <c r="R307" s="31">
        <v>0</v>
      </c>
      <c r="S307" s="31">
        <v>164.13239130434778</v>
      </c>
      <c r="T307" s="31">
        <v>164.13239130434778</v>
      </c>
      <c r="U307" s="31">
        <v>0</v>
      </c>
      <c r="V307" s="31">
        <v>0</v>
      </c>
      <c r="W307" s="31">
        <v>2.6032608695652173</v>
      </c>
      <c r="X307" s="31">
        <v>1.2934782608695652</v>
      </c>
      <c r="Y307" s="31">
        <v>0.93478260869565222</v>
      </c>
      <c r="Z307" s="31">
        <v>0</v>
      </c>
      <c r="AA307" s="31">
        <v>0.375</v>
      </c>
      <c r="AB307" s="31">
        <v>0</v>
      </c>
      <c r="AC307" s="31">
        <v>0</v>
      </c>
      <c r="AD307" s="31">
        <v>0</v>
      </c>
      <c r="AE307" s="31">
        <v>0</v>
      </c>
      <c r="AF307" t="s">
        <v>120</v>
      </c>
      <c r="AG307" s="32">
        <v>4</v>
      </c>
      <c r="AH307"/>
    </row>
    <row r="308" spans="1:34" x14ac:dyDescent="0.25">
      <c r="A308" t="s">
        <v>1139</v>
      </c>
      <c r="B308" t="s">
        <v>428</v>
      </c>
      <c r="C308" t="s">
        <v>897</v>
      </c>
      <c r="D308" t="s">
        <v>1040</v>
      </c>
      <c r="E308" s="31">
        <v>75.141304347826093</v>
      </c>
      <c r="F308" s="31">
        <v>3.0237234196441483</v>
      </c>
      <c r="G308" s="31">
        <v>2.818848546217271</v>
      </c>
      <c r="H308" s="31">
        <v>0.37420801388687974</v>
      </c>
      <c r="I308" s="31">
        <v>0.16933314046000283</v>
      </c>
      <c r="J308" s="31">
        <v>227.20652173913041</v>
      </c>
      <c r="K308" s="31">
        <v>211.81195652173909</v>
      </c>
      <c r="L308" s="31">
        <v>28.118478260869562</v>
      </c>
      <c r="M308" s="31">
        <v>12.723913043478257</v>
      </c>
      <c r="N308" s="31">
        <v>10.6</v>
      </c>
      <c r="O308" s="31">
        <v>4.7945652173913045</v>
      </c>
      <c r="P308" s="31">
        <v>65.169565217391295</v>
      </c>
      <c r="Q308" s="31">
        <v>65.169565217391295</v>
      </c>
      <c r="R308" s="31">
        <v>0</v>
      </c>
      <c r="S308" s="31">
        <v>133.91847826086953</v>
      </c>
      <c r="T308" s="31">
        <v>103.7173913043478</v>
      </c>
      <c r="U308" s="31">
        <v>12.064130434782612</v>
      </c>
      <c r="V308" s="31">
        <v>18.136956521739126</v>
      </c>
      <c r="W308" s="31">
        <v>3.0413043478260873</v>
      </c>
      <c r="X308" s="31">
        <v>0</v>
      </c>
      <c r="Y308" s="31">
        <v>0</v>
      </c>
      <c r="Z308" s="31">
        <v>0</v>
      </c>
      <c r="AA308" s="31">
        <v>3.0413043478260873</v>
      </c>
      <c r="AB308" s="31">
        <v>0</v>
      </c>
      <c r="AC308" s="31">
        <v>0</v>
      </c>
      <c r="AD308" s="31">
        <v>0</v>
      </c>
      <c r="AE308" s="31">
        <v>0</v>
      </c>
      <c r="AF308" t="s">
        <v>16</v>
      </c>
      <c r="AG308" s="32">
        <v>4</v>
      </c>
      <c r="AH308"/>
    </row>
    <row r="309" spans="1:34" x14ac:dyDescent="0.25">
      <c r="A309" t="s">
        <v>1139</v>
      </c>
      <c r="B309" t="s">
        <v>442</v>
      </c>
      <c r="C309" t="s">
        <v>882</v>
      </c>
      <c r="D309" t="s">
        <v>1054</v>
      </c>
      <c r="E309" s="31">
        <v>85.815217391304344</v>
      </c>
      <c r="F309" s="31">
        <v>2.923812539582014</v>
      </c>
      <c r="G309" s="31">
        <v>2.6528499050031669</v>
      </c>
      <c r="H309" s="31">
        <v>0.36665611146295124</v>
      </c>
      <c r="I309" s="31">
        <v>0.1195060164661178</v>
      </c>
      <c r="J309" s="31">
        <v>250.90760869565219</v>
      </c>
      <c r="K309" s="31">
        <v>227.65489130434784</v>
      </c>
      <c r="L309" s="31">
        <v>31.464673913043477</v>
      </c>
      <c r="M309" s="31">
        <v>10.255434782608695</v>
      </c>
      <c r="N309" s="31">
        <v>14.380434782608695</v>
      </c>
      <c r="O309" s="31">
        <v>6.8288043478260869</v>
      </c>
      <c r="P309" s="31">
        <v>83.744565217391298</v>
      </c>
      <c r="Q309" s="31">
        <v>81.701086956521735</v>
      </c>
      <c r="R309" s="31">
        <v>2.0434782608695654</v>
      </c>
      <c r="S309" s="31">
        <v>135.6983695652174</v>
      </c>
      <c r="T309" s="31">
        <v>135.6983695652174</v>
      </c>
      <c r="U309" s="31">
        <v>0</v>
      </c>
      <c r="V309" s="31">
        <v>0</v>
      </c>
      <c r="W309" s="31">
        <v>0</v>
      </c>
      <c r="X309" s="31">
        <v>0</v>
      </c>
      <c r="Y309" s="31">
        <v>0</v>
      </c>
      <c r="Z309" s="31">
        <v>0</v>
      </c>
      <c r="AA309" s="31">
        <v>0</v>
      </c>
      <c r="AB309" s="31">
        <v>0</v>
      </c>
      <c r="AC309" s="31">
        <v>0</v>
      </c>
      <c r="AD309" s="31">
        <v>0</v>
      </c>
      <c r="AE309" s="31">
        <v>0</v>
      </c>
      <c r="AF309" t="s">
        <v>30</v>
      </c>
      <c r="AG309" s="32">
        <v>4</v>
      </c>
      <c r="AH309"/>
    </row>
    <row r="310" spans="1:34" x14ac:dyDescent="0.25">
      <c r="A310" t="s">
        <v>1139</v>
      </c>
      <c r="B310" t="s">
        <v>521</v>
      </c>
      <c r="C310" t="s">
        <v>876</v>
      </c>
      <c r="D310" t="s">
        <v>1067</v>
      </c>
      <c r="E310" s="31">
        <v>92.782608695652172</v>
      </c>
      <c r="F310" s="31">
        <v>3.316551077788191</v>
      </c>
      <c r="G310" s="31">
        <v>2.9435133552014996</v>
      </c>
      <c r="H310" s="31">
        <v>0.69558341143392699</v>
      </c>
      <c r="I310" s="31">
        <v>0.42798149015932518</v>
      </c>
      <c r="J310" s="31">
        <v>307.7182608695652</v>
      </c>
      <c r="K310" s="31">
        <v>273.10684782608695</v>
      </c>
      <c r="L310" s="31">
        <v>64.538043478260875</v>
      </c>
      <c r="M310" s="31">
        <v>39.709239130434781</v>
      </c>
      <c r="N310" s="31">
        <v>20.046195652173914</v>
      </c>
      <c r="O310" s="31">
        <v>4.7826086956521738</v>
      </c>
      <c r="P310" s="31">
        <v>51.809782608695649</v>
      </c>
      <c r="Q310" s="31">
        <v>42.027173913043477</v>
      </c>
      <c r="R310" s="31">
        <v>9.7826086956521738</v>
      </c>
      <c r="S310" s="31">
        <v>191.37043478260867</v>
      </c>
      <c r="T310" s="31">
        <v>126.82423913043478</v>
      </c>
      <c r="U310" s="31">
        <v>43.9375</v>
      </c>
      <c r="V310" s="31">
        <v>20.608695652173914</v>
      </c>
      <c r="W310" s="31">
        <v>0</v>
      </c>
      <c r="X310" s="31">
        <v>0</v>
      </c>
      <c r="Y310" s="31">
        <v>0</v>
      </c>
      <c r="Z310" s="31">
        <v>0</v>
      </c>
      <c r="AA310" s="31">
        <v>0</v>
      </c>
      <c r="AB310" s="31">
        <v>0</v>
      </c>
      <c r="AC310" s="31">
        <v>0</v>
      </c>
      <c r="AD310" s="31">
        <v>0</v>
      </c>
      <c r="AE310" s="31">
        <v>0</v>
      </c>
      <c r="AF310" t="s">
        <v>109</v>
      </c>
      <c r="AG310" s="32">
        <v>4</v>
      </c>
      <c r="AH310"/>
    </row>
    <row r="311" spans="1:34" x14ac:dyDescent="0.25">
      <c r="A311" t="s">
        <v>1139</v>
      </c>
      <c r="B311" t="s">
        <v>819</v>
      </c>
      <c r="C311" t="s">
        <v>985</v>
      </c>
      <c r="D311" t="s">
        <v>1054</v>
      </c>
      <c r="E311" s="31">
        <v>25.380434782608695</v>
      </c>
      <c r="F311" s="31">
        <v>4.5365310492505353</v>
      </c>
      <c r="G311" s="31">
        <v>3.7773019271948605</v>
      </c>
      <c r="H311" s="31">
        <v>1.4783297644539615</v>
      </c>
      <c r="I311" s="31">
        <v>0.71910064239828719</v>
      </c>
      <c r="J311" s="31">
        <v>115.1391304347826</v>
      </c>
      <c r="K311" s="31">
        <v>95.869565217391298</v>
      </c>
      <c r="L311" s="31">
        <v>37.520652173913042</v>
      </c>
      <c r="M311" s="31">
        <v>18.251086956521746</v>
      </c>
      <c r="N311" s="31">
        <v>13.614130434782604</v>
      </c>
      <c r="O311" s="31">
        <v>5.6554347826086948</v>
      </c>
      <c r="P311" s="31">
        <v>38.604347826086972</v>
      </c>
      <c r="Q311" s="31">
        <v>38.604347826086972</v>
      </c>
      <c r="R311" s="31">
        <v>0</v>
      </c>
      <c r="S311" s="31">
        <v>39.014130434782587</v>
      </c>
      <c r="T311" s="31">
        <v>38.89673913043476</v>
      </c>
      <c r="U311" s="31">
        <v>0.11739130434782608</v>
      </c>
      <c r="V311" s="31">
        <v>0</v>
      </c>
      <c r="W311" s="31">
        <v>0</v>
      </c>
      <c r="X311" s="31">
        <v>0</v>
      </c>
      <c r="Y311" s="31">
        <v>0</v>
      </c>
      <c r="Z311" s="31">
        <v>0</v>
      </c>
      <c r="AA311" s="31">
        <v>0</v>
      </c>
      <c r="AB311" s="31">
        <v>0</v>
      </c>
      <c r="AC311" s="31">
        <v>0</v>
      </c>
      <c r="AD311" s="31">
        <v>0</v>
      </c>
      <c r="AE311" s="31">
        <v>0</v>
      </c>
      <c r="AF311" t="s">
        <v>408</v>
      </c>
      <c r="AG311" s="32">
        <v>4</v>
      </c>
      <c r="AH311"/>
    </row>
    <row r="312" spans="1:34" x14ac:dyDescent="0.25">
      <c r="A312" t="s">
        <v>1139</v>
      </c>
      <c r="B312" t="s">
        <v>814</v>
      </c>
      <c r="C312" t="s">
        <v>882</v>
      </c>
      <c r="D312" t="s">
        <v>1054</v>
      </c>
      <c r="E312" s="31">
        <v>13.271739130434783</v>
      </c>
      <c r="F312" s="31">
        <v>5.3974119574119577</v>
      </c>
      <c r="G312" s="31">
        <v>4.6242751842751844</v>
      </c>
      <c r="H312" s="31">
        <v>1.5983783783783783</v>
      </c>
      <c r="I312" s="31">
        <v>0.82524160524160517</v>
      </c>
      <c r="J312" s="31">
        <v>71.633043478260873</v>
      </c>
      <c r="K312" s="31">
        <v>61.372173913043483</v>
      </c>
      <c r="L312" s="31">
        <v>21.213260869565218</v>
      </c>
      <c r="M312" s="31">
        <v>10.952391304347826</v>
      </c>
      <c r="N312" s="31">
        <v>5.3913043478260869</v>
      </c>
      <c r="O312" s="31">
        <v>4.8695652173913047</v>
      </c>
      <c r="P312" s="31">
        <v>14.41032608695652</v>
      </c>
      <c r="Q312" s="31">
        <v>14.41032608695652</v>
      </c>
      <c r="R312" s="31">
        <v>0</v>
      </c>
      <c r="S312" s="31">
        <v>36.009456521739139</v>
      </c>
      <c r="T312" s="31">
        <v>36.009456521739139</v>
      </c>
      <c r="U312" s="31">
        <v>0</v>
      </c>
      <c r="V312" s="31">
        <v>0</v>
      </c>
      <c r="W312" s="31">
        <v>0</v>
      </c>
      <c r="X312" s="31">
        <v>0</v>
      </c>
      <c r="Y312" s="31">
        <v>0</v>
      </c>
      <c r="Z312" s="31">
        <v>0</v>
      </c>
      <c r="AA312" s="31">
        <v>0</v>
      </c>
      <c r="AB312" s="31">
        <v>0</v>
      </c>
      <c r="AC312" s="31">
        <v>0</v>
      </c>
      <c r="AD312" s="31">
        <v>0</v>
      </c>
      <c r="AE312" s="31">
        <v>0</v>
      </c>
      <c r="AF312" t="s">
        <v>403</v>
      </c>
      <c r="AG312" s="32">
        <v>4</v>
      </c>
      <c r="AH312"/>
    </row>
    <row r="313" spans="1:34" x14ac:dyDescent="0.25">
      <c r="A313" t="s">
        <v>1139</v>
      </c>
      <c r="B313" t="s">
        <v>625</v>
      </c>
      <c r="C313" t="s">
        <v>967</v>
      </c>
      <c r="D313" t="s">
        <v>1082</v>
      </c>
      <c r="E313" s="31">
        <v>66.326086956521735</v>
      </c>
      <c r="F313" s="31">
        <v>3.9408062930186829</v>
      </c>
      <c r="G313" s="31">
        <v>2.6156702720419531</v>
      </c>
      <c r="H313" s="31">
        <v>0.42807767944936082</v>
      </c>
      <c r="I313" s="31">
        <v>0.27379383808587338</v>
      </c>
      <c r="J313" s="31">
        <v>261.37826086956522</v>
      </c>
      <c r="K313" s="31">
        <v>173.48717391304345</v>
      </c>
      <c r="L313" s="31">
        <v>28.392717391304341</v>
      </c>
      <c r="M313" s="31">
        <v>18.15967391304347</v>
      </c>
      <c r="N313" s="31">
        <v>5.0018478260869568</v>
      </c>
      <c r="O313" s="31">
        <v>5.2311956521739127</v>
      </c>
      <c r="P313" s="31">
        <v>87.030543478260867</v>
      </c>
      <c r="Q313" s="31">
        <v>9.3724999999999969</v>
      </c>
      <c r="R313" s="31">
        <v>77.658043478260865</v>
      </c>
      <c r="S313" s="31">
        <v>145.95499999999998</v>
      </c>
      <c r="T313" s="31">
        <v>135.32086956521738</v>
      </c>
      <c r="U313" s="31">
        <v>0</v>
      </c>
      <c r="V313" s="31">
        <v>10.634130434782611</v>
      </c>
      <c r="W313" s="31">
        <v>0</v>
      </c>
      <c r="X313" s="31">
        <v>0</v>
      </c>
      <c r="Y313" s="31">
        <v>0</v>
      </c>
      <c r="Z313" s="31">
        <v>0</v>
      </c>
      <c r="AA313" s="31">
        <v>0</v>
      </c>
      <c r="AB313" s="31">
        <v>0</v>
      </c>
      <c r="AC313" s="31">
        <v>0</v>
      </c>
      <c r="AD313" s="31">
        <v>0</v>
      </c>
      <c r="AE313" s="31">
        <v>0</v>
      </c>
      <c r="AF313" t="s">
        <v>214</v>
      </c>
      <c r="AG313" s="32">
        <v>4</v>
      </c>
      <c r="AH313"/>
    </row>
    <row r="314" spans="1:34" x14ac:dyDescent="0.25">
      <c r="A314" t="s">
        <v>1139</v>
      </c>
      <c r="B314" t="s">
        <v>589</v>
      </c>
      <c r="C314" t="s">
        <v>919</v>
      </c>
      <c r="D314" t="s">
        <v>1095</v>
      </c>
      <c r="E314" s="31">
        <v>96.467391304347828</v>
      </c>
      <c r="F314" s="31">
        <v>4.531718309859154</v>
      </c>
      <c r="G314" s="31">
        <v>4.1768428169014076</v>
      </c>
      <c r="H314" s="31">
        <v>0.61295999999999995</v>
      </c>
      <c r="I314" s="31">
        <v>0.30383323943661977</v>
      </c>
      <c r="J314" s="31">
        <v>437.16304347826082</v>
      </c>
      <c r="K314" s="31">
        <v>402.92913043478256</v>
      </c>
      <c r="L314" s="31">
        <v>59.130652173913042</v>
      </c>
      <c r="M314" s="31">
        <v>29.310000000000006</v>
      </c>
      <c r="N314" s="31">
        <v>23.994565217391294</v>
      </c>
      <c r="O314" s="31">
        <v>5.8260869565217392</v>
      </c>
      <c r="P314" s="31">
        <v>122.42858695652173</v>
      </c>
      <c r="Q314" s="31">
        <v>118.01532608695651</v>
      </c>
      <c r="R314" s="31">
        <v>4.4132608695652182</v>
      </c>
      <c r="S314" s="31">
        <v>255.60380434782601</v>
      </c>
      <c r="T314" s="31">
        <v>244.77032608695646</v>
      </c>
      <c r="U314" s="31">
        <v>0</v>
      </c>
      <c r="V314" s="31">
        <v>10.833478260869567</v>
      </c>
      <c r="W314" s="31">
        <v>31.733369565217391</v>
      </c>
      <c r="X314" s="31">
        <v>5.2594565217391303</v>
      </c>
      <c r="Y314" s="31">
        <v>0</v>
      </c>
      <c r="Z314" s="31">
        <v>0</v>
      </c>
      <c r="AA314" s="31">
        <v>7.213913043478259</v>
      </c>
      <c r="AB314" s="31">
        <v>0</v>
      </c>
      <c r="AC314" s="31">
        <v>18.993695652173916</v>
      </c>
      <c r="AD314" s="31">
        <v>0</v>
      </c>
      <c r="AE314" s="31">
        <v>0.26630434782608697</v>
      </c>
      <c r="AF314" t="s">
        <v>178</v>
      </c>
      <c r="AG314" s="32">
        <v>4</v>
      </c>
      <c r="AH314"/>
    </row>
    <row r="315" spans="1:34" x14ac:dyDescent="0.25">
      <c r="A315" t="s">
        <v>1139</v>
      </c>
      <c r="B315" t="s">
        <v>581</v>
      </c>
      <c r="C315" t="s">
        <v>841</v>
      </c>
      <c r="D315" t="s">
        <v>1019</v>
      </c>
      <c r="E315" s="31">
        <v>79.934782608695656</v>
      </c>
      <c r="F315" s="31">
        <v>3.4427318466140875</v>
      </c>
      <c r="G315" s="31">
        <v>3.1383655153657872</v>
      </c>
      <c r="H315" s="31">
        <v>0.42346342126733744</v>
      </c>
      <c r="I315" s="31">
        <v>0.20166983954310572</v>
      </c>
      <c r="J315" s="31">
        <v>275.19402173913045</v>
      </c>
      <c r="K315" s="31">
        <v>250.86456521739132</v>
      </c>
      <c r="L315" s="31">
        <v>33.849456521739128</v>
      </c>
      <c r="M315" s="31">
        <v>16.12043478260869</v>
      </c>
      <c r="N315" s="31">
        <v>11.989891304347827</v>
      </c>
      <c r="O315" s="31">
        <v>5.7391304347826084</v>
      </c>
      <c r="P315" s="31">
        <v>77.631195652173915</v>
      </c>
      <c r="Q315" s="31">
        <v>71.030760869565214</v>
      </c>
      <c r="R315" s="31">
        <v>6.6004347826086942</v>
      </c>
      <c r="S315" s="31">
        <v>163.71336956521742</v>
      </c>
      <c r="T315" s="31">
        <v>143.67554347826089</v>
      </c>
      <c r="U315" s="31">
        <v>0</v>
      </c>
      <c r="V315" s="31">
        <v>20.037826086956528</v>
      </c>
      <c r="W315" s="31">
        <v>43.478695652173919</v>
      </c>
      <c r="X315" s="31">
        <v>0</v>
      </c>
      <c r="Y315" s="31">
        <v>0</v>
      </c>
      <c r="Z315" s="31">
        <v>0</v>
      </c>
      <c r="AA315" s="31">
        <v>18.378043478260871</v>
      </c>
      <c r="AB315" s="31">
        <v>0</v>
      </c>
      <c r="AC315" s="31">
        <v>19.349782608695659</v>
      </c>
      <c r="AD315" s="31">
        <v>0</v>
      </c>
      <c r="AE315" s="31">
        <v>5.7508695652173918</v>
      </c>
      <c r="AF315" t="s">
        <v>170</v>
      </c>
      <c r="AG315" s="32">
        <v>4</v>
      </c>
      <c r="AH315"/>
    </row>
    <row r="316" spans="1:34" x14ac:dyDescent="0.25">
      <c r="A316" t="s">
        <v>1139</v>
      </c>
      <c r="B316" t="s">
        <v>484</v>
      </c>
      <c r="C316" t="s">
        <v>922</v>
      </c>
      <c r="D316" t="s">
        <v>1032</v>
      </c>
      <c r="E316" s="31">
        <v>87.663043478260875</v>
      </c>
      <c r="F316" s="31">
        <v>3.4030650960942332</v>
      </c>
      <c r="G316" s="31">
        <v>3.2030477371357708</v>
      </c>
      <c r="H316" s="31">
        <v>0.68065840049597015</v>
      </c>
      <c r="I316" s="31">
        <v>0.48064104153750764</v>
      </c>
      <c r="J316" s="31">
        <v>298.32304347826079</v>
      </c>
      <c r="K316" s="31">
        <v>280.7889130434782</v>
      </c>
      <c r="L316" s="31">
        <v>59.668586956521736</v>
      </c>
      <c r="M316" s="31">
        <v>42.134456521739125</v>
      </c>
      <c r="N316" s="31">
        <v>11.708043478260871</v>
      </c>
      <c r="O316" s="31">
        <v>5.8260869565217392</v>
      </c>
      <c r="P316" s="31">
        <v>42.875434782608693</v>
      </c>
      <c r="Q316" s="31">
        <v>42.875434782608693</v>
      </c>
      <c r="R316" s="31">
        <v>0</v>
      </c>
      <c r="S316" s="31">
        <v>195.7790217391304</v>
      </c>
      <c r="T316" s="31">
        <v>173.640652173913</v>
      </c>
      <c r="U316" s="31">
        <v>0</v>
      </c>
      <c r="V316" s="31">
        <v>22.138369565217392</v>
      </c>
      <c r="W316" s="31">
        <v>63.354239130434792</v>
      </c>
      <c r="X316" s="31">
        <v>0</v>
      </c>
      <c r="Y316" s="31">
        <v>0</v>
      </c>
      <c r="Z316" s="31">
        <v>0</v>
      </c>
      <c r="AA316" s="31">
        <v>8.4746739130434747</v>
      </c>
      <c r="AB316" s="31">
        <v>0</v>
      </c>
      <c r="AC316" s="31">
        <v>47.524347826086974</v>
      </c>
      <c r="AD316" s="31">
        <v>0</v>
      </c>
      <c r="AE316" s="31">
        <v>7.3552173913043433</v>
      </c>
      <c r="AF316" t="s">
        <v>72</v>
      </c>
      <c r="AG316" s="32">
        <v>4</v>
      </c>
      <c r="AH316"/>
    </row>
    <row r="317" spans="1:34" x14ac:dyDescent="0.25">
      <c r="A317" t="s">
        <v>1139</v>
      </c>
      <c r="B317" t="s">
        <v>418</v>
      </c>
      <c r="C317" t="s">
        <v>892</v>
      </c>
      <c r="D317" t="s">
        <v>1053</v>
      </c>
      <c r="E317" s="31">
        <v>63.260869565217391</v>
      </c>
      <c r="F317" s="31">
        <v>3.2909673539518898</v>
      </c>
      <c r="G317" s="31">
        <v>2.7645446735395187</v>
      </c>
      <c r="H317" s="31">
        <v>0.42826460481099654</v>
      </c>
      <c r="I317" s="31">
        <v>0.17809278350515459</v>
      </c>
      <c r="J317" s="31">
        <v>208.18945652173912</v>
      </c>
      <c r="K317" s="31">
        <v>174.88749999999999</v>
      </c>
      <c r="L317" s="31">
        <v>27.092391304347824</v>
      </c>
      <c r="M317" s="31">
        <v>11.266304347826084</v>
      </c>
      <c r="N317" s="31">
        <v>10.347826086956522</v>
      </c>
      <c r="O317" s="31">
        <v>5.4782608695652177</v>
      </c>
      <c r="P317" s="31">
        <v>74.132934782608686</v>
      </c>
      <c r="Q317" s="31">
        <v>56.657065217391285</v>
      </c>
      <c r="R317" s="31">
        <v>17.475869565217398</v>
      </c>
      <c r="S317" s="31">
        <v>106.96413043478262</v>
      </c>
      <c r="T317" s="31">
        <v>106.96413043478262</v>
      </c>
      <c r="U317" s="31">
        <v>0</v>
      </c>
      <c r="V317" s="31">
        <v>0</v>
      </c>
      <c r="W317" s="31">
        <v>27.694456521739127</v>
      </c>
      <c r="X317" s="31">
        <v>10.428586956521739</v>
      </c>
      <c r="Y317" s="31">
        <v>0</v>
      </c>
      <c r="Z317" s="31">
        <v>0</v>
      </c>
      <c r="AA317" s="31">
        <v>9.8336956521739118</v>
      </c>
      <c r="AB317" s="31">
        <v>0</v>
      </c>
      <c r="AC317" s="31">
        <v>7.4321739130434779</v>
      </c>
      <c r="AD317" s="31">
        <v>0</v>
      </c>
      <c r="AE317" s="31">
        <v>0</v>
      </c>
      <c r="AF317" t="s">
        <v>6</v>
      </c>
      <c r="AG317" s="32">
        <v>4</v>
      </c>
      <c r="AH317"/>
    </row>
    <row r="318" spans="1:34" x14ac:dyDescent="0.25">
      <c r="A318" t="s">
        <v>1139</v>
      </c>
      <c r="B318" t="s">
        <v>451</v>
      </c>
      <c r="C318" t="s">
        <v>890</v>
      </c>
      <c r="D318" t="s">
        <v>1040</v>
      </c>
      <c r="E318" s="31">
        <v>150.06521739130434</v>
      </c>
      <c r="F318" s="31">
        <v>3.712716934666088</v>
      </c>
      <c r="G318" s="31">
        <v>3.3917948717948718</v>
      </c>
      <c r="H318" s="31">
        <v>0.39201071997682163</v>
      </c>
      <c r="I318" s="31">
        <v>0.22466174127191074</v>
      </c>
      <c r="J318" s="31">
        <v>557.14967391304356</v>
      </c>
      <c r="K318" s="31">
        <v>508.9904347826087</v>
      </c>
      <c r="L318" s="31">
        <v>58.827173913043474</v>
      </c>
      <c r="M318" s="31">
        <v>33.713913043478257</v>
      </c>
      <c r="N318" s="31">
        <v>20.504565217391303</v>
      </c>
      <c r="O318" s="31">
        <v>4.6086956521739131</v>
      </c>
      <c r="P318" s="31">
        <v>159.66608695652175</v>
      </c>
      <c r="Q318" s="31">
        <v>136.62010869565219</v>
      </c>
      <c r="R318" s="31">
        <v>23.045978260869564</v>
      </c>
      <c r="S318" s="31">
        <v>338.65641304347827</v>
      </c>
      <c r="T318" s="31">
        <v>291.4738043478261</v>
      </c>
      <c r="U318" s="31">
        <v>0</v>
      </c>
      <c r="V318" s="31">
        <v>47.182608695652185</v>
      </c>
      <c r="W318" s="31">
        <v>230.36032608695655</v>
      </c>
      <c r="X318" s="31">
        <v>15.657499999999997</v>
      </c>
      <c r="Y318" s="31">
        <v>5.7391304347826084</v>
      </c>
      <c r="Z318" s="31">
        <v>0</v>
      </c>
      <c r="AA318" s="31">
        <v>68.701304347826095</v>
      </c>
      <c r="AB318" s="31">
        <v>0</v>
      </c>
      <c r="AC318" s="31">
        <v>135.13119565217391</v>
      </c>
      <c r="AD318" s="31">
        <v>0</v>
      </c>
      <c r="AE318" s="31">
        <v>5.1311956521739157</v>
      </c>
      <c r="AF318" t="s">
        <v>39</v>
      </c>
      <c r="AG318" s="32">
        <v>4</v>
      </c>
      <c r="AH318"/>
    </row>
    <row r="319" spans="1:34" x14ac:dyDescent="0.25">
      <c r="A319" t="s">
        <v>1139</v>
      </c>
      <c r="B319" t="s">
        <v>593</v>
      </c>
      <c r="C319" t="s">
        <v>857</v>
      </c>
      <c r="D319" t="s">
        <v>1070</v>
      </c>
      <c r="E319" s="31">
        <v>89.543478260869563</v>
      </c>
      <c r="F319" s="31">
        <v>3.7625078902646276</v>
      </c>
      <c r="G319" s="31">
        <v>3.367327021121632</v>
      </c>
      <c r="H319" s="31">
        <v>0.31139475600874</v>
      </c>
      <c r="I319" s="31">
        <v>0.1112490895848507</v>
      </c>
      <c r="J319" s="31">
        <v>336.90804347826088</v>
      </c>
      <c r="K319" s="31">
        <v>301.5221739130435</v>
      </c>
      <c r="L319" s="31">
        <v>27.883369565217393</v>
      </c>
      <c r="M319" s="31">
        <v>9.9616304347826095</v>
      </c>
      <c r="N319" s="31">
        <v>12.182608695652174</v>
      </c>
      <c r="O319" s="31">
        <v>5.7391304347826084</v>
      </c>
      <c r="P319" s="31">
        <v>117.60239130434783</v>
      </c>
      <c r="Q319" s="31">
        <v>100.13826086956522</v>
      </c>
      <c r="R319" s="31">
        <v>17.464130434782611</v>
      </c>
      <c r="S319" s="31">
        <v>191.42228260869564</v>
      </c>
      <c r="T319" s="31">
        <v>173.07771739130433</v>
      </c>
      <c r="U319" s="31">
        <v>0</v>
      </c>
      <c r="V319" s="31">
        <v>18.344565217391306</v>
      </c>
      <c r="W319" s="31">
        <v>209.02793478260875</v>
      </c>
      <c r="X319" s="31">
        <v>4.2400000000000011</v>
      </c>
      <c r="Y319" s="31">
        <v>0.20467391304347823</v>
      </c>
      <c r="Z319" s="31">
        <v>0</v>
      </c>
      <c r="AA319" s="31">
        <v>70.235543478260865</v>
      </c>
      <c r="AB319" s="31">
        <v>4.1176086956521738</v>
      </c>
      <c r="AC319" s="31">
        <v>130.23010869565223</v>
      </c>
      <c r="AD319" s="31">
        <v>0</v>
      </c>
      <c r="AE319" s="31">
        <v>0</v>
      </c>
      <c r="AF319" t="s">
        <v>182</v>
      </c>
      <c r="AG319" s="32">
        <v>4</v>
      </c>
      <c r="AH319"/>
    </row>
    <row r="320" spans="1:34" x14ac:dyDescent="0.25">
      <c r="A320" t="s">
        <v>1139</v>
      </c>
      <c r="B320" t="s">
        <v>596</v>
      </c>
      <c r="C320" t="s">
        <v>840</v>
      </c>
      <c r="D320" t="s">
        <v>1045</v>
      </c>
      <c r="E320" s="31">
        <v>73.597826086956516</v>
      </c>
      <c r="F320" s="31">
        <v>3.9766031605375871</v>
      </c>
      <c r="G320" s="31">
        <v>3.5850775365529466</v>
      </c>
      <c r="H320" s="31">
        <v>0.55394771821001332</v>
      </c>
      <c r="I320" s="31">
        <v>0.20659429921725003</v>
      </c>
      <c r="J320" s="31">
        <v>292.66934782608695</v>
      </c>
      <c r="K320" s="31">
        <v>263.85391304347826</v>
      </c>
      <c r="L320" s="31">
        <v>40.769347826086957</v>
      </c>
      <c r="M320" s="31">
        <v>15.204891304347825</v>
      </c>
      <c r="N320" s="31">
        <v>19.825326086956522</v>
      </c>
      <c r="O320" s="31">
        <v>5.7391304347826084</v>
      </c>
      <c r="P320" s="31">
        <v>70.000869565217371</v>
      </c>
      <c r="Q320" s="31">
        <v>66.749891304347813</v>
      </c>
      <c r="R320" s="31">
        <v>3.2509782608695654</v>
      </c>
      <c r="S320" s="31">
        <v>181.89913043478265</v>
      </c>
      <c r="T320" s="31">
        <v>164.96326086956523</v>
      </c>
      <c r="U320" s="31">
        <v>0</v>
      </c>
      <c r="V320" s="31">
        <v>16.935869565217402</v>
      </c>
      <c r="W320" s="31">
        <v>129.30565217391305</v>
      </c>
      <c r="X320" s="31">
        <v>6.5757608695652188</v>
      </c>
      <c r="Y320" s="31">
        <v>2.3809782608695649</v>
      </c>
      <c r="Z320" s="31">
        <v>0</v>
      </c>
      <c r="AA320" s="31">
        <v>52.20630434782607</v>
      </c>
      <c r="AB320" s="31">
        <v>0</v>
      </c>
      <c r="AC320" s="31">
        <v>65.416847826086965</v>
      </c>
      <c r="AD320" s="31">
        <v>0</v>
      </c>
      <c r="AE320" s="31">
        <v>2.7257608695652178</v>
      </c>
      <c r="AF320" t="s">
        <v>185</v>
      </c>
      <c r="AG320" s="32">
        <v>4</v>
      </c>
      <c r="AH320"/>
    </row>
    <row r="321" spans="1:34" x14ac:dyDescent="0.25">
      <c r="A321" t="s">
        <v>1139</v>
      </c>
      <c r="B321" t="s">
        <v>430</v>
      </c>
      <c r="C321" t="s">
        <v>899</v>
      </c>
      <c r="D321" t="s">
        <v>1059</v>
      </c>
      <c r="E321" s="31">
        <v>66.945652173913047</v>
      </c>
      <c r="F321" s="31">
        <v>4.4895437571034247</v>
      </c>
      <c r="G321" s="31">
        <v>4.3151972722844611</v>
      </c>
      <c r="H321" s="31">
        <v>0.37109920441630134</v>
      </c>
      <c r="I321" s="31">
        <v>0.19675271959733717</v>
      </c>
      <c r="J321" s="31">
        <v>300.55543478260864</v>
      </c>
      <c r="K321" s="31">
        <v>288.88369565217391</v>
      </c>
      <c r="L321" s="31">
        <v>24.843478260869567</v>
      </c>
      <c r="M321" s="31">
        <v>13.17173913043478</v>
      </c>
      <c r="N321" s="31">
        <v>7.2076086956521745</v>
      </c>
      <c r="O321" s="31">
        <v>4.464130434782609</v>
      </c>
      <c r="P321" s="31">
        <v>107.35108695652173</v>
      </c>
      <c r="Q321" s="31">
        <v>107.35108695652173</v>
      </c>
      <c r="R321" s="31">
        <v>0</v>
      </c>
      <c r="S321" s="31">
        <v>168.36086956521737</v>
      </c>
      <c r="T321" s="31">
        <v>141.30760869565214</v>
      </c>
      <c r="U321" s="31">
        <v>20.378260869565214</v>
      </c>
      <c r="V321" s="31">
        <v>6.6749999999999989</v>
      </c>
      <c r="W321" s="31">
        <v>138.71847826086957</v>
      </c>
      <c r="X321" s="31">
        <v>2.4369565217391309</v>
      </c>
      <c r="Y321" s="31">
        <v>0</v>
      </c>
      <c r="Z321" s="31">
        <v>0</v>
      </c>
      <c r="AA321" s="31">
        <v>77.3054347826087</v>
      </c>
      <c r="AB321" s="31">
        <v>0</v>
      </c>
      <c r="AC321" s="31">
        <v>58.976086956521733</v>
      </c>
      <c r="AD321" s="31">
        <v>0</v>
      </c>
      <c r="AE321" s="31">
        <v>0</v>
      </c>
      <c r="AF321" t="s">
        <v>18</v>
      </c>
      <c r="AG321" s="32">
        <v>4</v>
      </c>
      <c r="AH321"/>
    </row>
    <row r="322" spans="1:34" x14ac:dyDescent="0.25">
      <c r="A322" t="s">
        <v>1139</v>
      </c>
      <c r="B322" t="s">
        <v>784</v>
      </c>
      <c r="C322" t="s">
        <v>842</v>
      </c>
      <c r="D322" t="s">
        <v>1049</v>
      </c>
      <c r="E322" s="31">
        <v>2.5652173913043477</v>
      </c>
      <c r="F322" s="31">
        <v>2.1578389830508478</v>
      </c>
      <c r="G322" s="31">
        <v>2.1578389830508478</v>
      </c>
      <c r="H322" s="31">
        <v>0.23411016949152541</v>
      </c>
      <c r="I322" s="31">
        <v>0.23411016949152541</v>
      </c>
      <c r="J322" s="31">
        <v>5.5353260869565224</v>
      </c>
      <c r="K322" s="31">
        <v>5.5353260869565224</v>
      </c>
      <c r="L322" s="31">
        <v>0.60054347826086951</v>
      </c>
      <c r="M322" s="31">
        <v>0.60054347826086951</v>
      </c>
      <c r="N322" s="31">
        <v>0</v>
      </c>
      <c r="O322" s="31">
        <v>0</v>
      </c>
      <c r="P322" s="31">
        <v>1.7581521739130435</v>
      </c>
      <c r="Q322" s="31">
        <v>1.7581521739130435</v>
      </c>
      <c r="R322" s="31">
        <v>0</v>
      </c>
      <c r="S322" s="31">
        <v>3.1766304347826089</v>
      </c>
      <c r="T322" s="31">
        <v>3.1630434782608696</v>
      </c>
      <c r="U322" s="31">
        <v>0</v>
      </c>
      <c r="V322" s="31">
        <v>1.358695652173913E-2</v>
      </c>
      <c r="W322" s="31">
        <v>0</v>
      </c>
      <c r="X322" s="31">
        <v>0</v>
      </c>
      <c r="Y322" s="31">
        <v>0</v>
      </c>
      <c r="Z322" s="31">
        <v>0</v>
      </c>
      <c r="AA322" s="31">
        <v>0</v>
      </c>
      <c r="AB322" s="31">
        <v>0</v>
      </c>
      <c r="AC322" s="31">
        <v>0</v>
      </c>
      <c r="AD322" s="31">
        <v>0</v>
      </c>
      <c r="AE322" s="31">
        <v>0</v>
      </c>
      <c r="AF322" t="s">
        <v>373</v>
      </c>
      <c r="AG322" s="32">
        <v>4</v>
      </c>
      <c r="AH322"/>
    </row>
    <row r="323" spans="1:34" x14ac:dyDescent="0.25">
      <c r="A323" t="s">
        <v>1139</v>
      </c>
      <c r="B323" t="s">
        <v>563</v>
      </c>
      <c r="C323" t="s">
        <v>938</v>
      </c>
      <c r="D323" t="s">
        <v>1073</v>
      </c>
      <c r="E323" s="31">
        <v>25.978260869565219</v>
      </c>
      <c r="F323" s="31">
        <v>4.7690334728033488</v>
      </c>
      <c r="G323" s="31">
        <v>4.1580836820083693</v>
      </c>
      <c r="H323" s="31">
        <v>0.77488702928870279</v>
      </c>
      <c r="I323" s="31">
        <v>0.16393723849372382</v>
      </c>
      <c r="J323" s="31">
        <v>123.89119565217396</v>
      </c>
      <c r="K323" s="31">
        <v>108.01978260869569</v>
      </c>
      <c r="L323" s="31">
        <v>20.130217391304345</v>
      </c>
      <c r="M323" s="31">
        <v>4.2588043478260866</v>
      </c>
      <c r="N323" s="31">
        <v>9.8714130434782597</v>
      </c>
      <c r="O323" s="31">
        <v>6</v>
      </c>
      <c r="P323" s="31">
        <v>37.189021739130446</v>
      </c>
      <c r="Q323" s="31">
        <v>37.189021739130446</v>
      </c>
      <c r="R323" s="31">
        <v>0</v>
      </c>
      <c r="S323" s="31">
        <v>66.571956521739153</v>
      </c>
      <c r="T323" s="31">
        <v>60.851413043478281</v>
      </c>
      <c r="U323" s="31">
        <v>2.033804347826087</v>
      </c>
      <c r="V323" s="31">
        <v>3.6867391304347827</v>
      </c>
      <c r="W323" s="31">
        <v>25.035108695652166</v>
      </c>
      <c r="X323" s="31">
        <v>1.8841304347826087</v>
      </c>
      <c r="Y323" s="31">
        <v>0</v>
      </c>
      <c r="Z323" s="31">
        <v>0</v>
      </c>
      <c r="AA323" s="31">
        <v>8.9130434782608695E-2</v>
      </c>
      <c r="AB323" s="31">
        <v>0</v>
      </c>
      <c r="AC323" s="31">
        <v>21.028043478260862</v>
      </c>
      <c r="AD323" s="31">
        <v>2.033804347826087</v>
      </c>
      <c r="AE323" s="31">
        <v>0</v>
      </c>
      <c r="AF323" t="s">
        <v>152</v>
      </c>
      <c r="AG323" s="32">
        <v>4</v>
      </c>
      <c r="AH323"/>
    </row>
    <row r="324" spans="1:34" x14ac:dyDescent="0.25">
      <c r="A324" t="s">
        <v>1139</v>
      </c>
      <c r="B324" t="s">
        <v>772</v>
      </c>
      <c r="C324" t="s">
        <v>835</v>
      </c>
      <c r="D324" t="s">
        <v>1072</v>
      </c>
      <c r="E324" s="31">
        <v>3.1413043478260869</v>
      </c>
      <c r="F324" s="31">
        <v>6.4040138408304488</v>
      </c>
      <c r="G324" s="31">
        <v>4.5285813148788918</v>
      </c>
      <c r="H324" s="31">
        <v>3.1253287197231834</v>
      </c>
      <c r="I324" s="31">
        <v>1.2498961937716264</v>
      </c>
      <c r="J324" s="31">
        <v>20.116956521739127</v>
      </c>
      <c r="K324" s="31">
        <v>14.225652173913041</v>
      </c>
      <c r="L324" s="31">
        <v>9.817608695652174</v>
      </c>
      <c r="M324" s="31">
        <v>3.9263043478260871</v>
      </c>
      <c r="N324" s="31">
        <v>0</v>
      </c>
      <c r="O324" s="31">
        <v>5.8913043478260869</v>
      </c>
      <c r="P324" s="31">
        <v>3.3659782608695648</v>
      </c>
      <c r="Q324" s="31">
        <v>3.3659782608695648</v>
      </c>
      <c r="R324" s="31">
        <v>0</v>
      </c>
      <c r="S324" s="31">
        <v>6.9333695652173892</v>
      </c>
      <c r="T324" s="31">
        <v>6.9333695652173892</v>
      </c>
      <c r="U324" s="31">
        <v>0</v>
      </c>
      <c r="V324" s="31">
        <v>0</v>
      </c>
      <c r="W324" s="31">
        <v>3.9239130434782608</v>
      </c>
      <c r="X324" s="31">
        <v>0.72826086956521741</v>
      </c>
      <c r="Y324" s="31">
        <v>0</v>
      </c>
      <c r="Z324" s="31">
        <v>0</v>
      </c>
      <c r="AA324" s="31">
        <v>1.3913043478260869</v>
      </c>
      <c r="AB324" s="31">
        <v>0</v>
      </c>
      <c r="AC324" s="31">
        <v>1.8043478260869565</v>
      </c>
      <c r="AD324" s="31">
        <v>0</v>
      </c>
      <c r="AE324" s="31">
        <v>0</v>
      </c>
      <c r="AF324" t="s">
        <v>361</v>
      </c>
      <c r="AG324" s="32">
        <v>4</v>
      </c>
      <c r="AH324"/>
    </row>
    <row r="325" spans="1:34" x14ac:dyDescent="0.25">
      <c r="A325" t="s">
        <v>1139</v>
      </c>
      <c r="B325" t="s">
        <v>629</v>
      </c>
      <c r="C325" t="s">
        <v>846</v>
      </c>
      <c r="D325" t="s">
        <v>1021</v>
      </c>
      <c r="E325" s="31">
        <v>84.141304347826093</v>
      </c>
      <c r="F325" s="31">
        <v>3.5977573956853122</v>
      </c>
      <c r="G325" s="31">
        <v>3.4613409120268703</v>
      </c>
      <c r="H325" s="31">
        <v>0.37908538948456272</v>
      </c>
      <c r="I325" s="31">
        <v>0.24266890582612066</v>
      </c>
      <c r="J325" s="31">
        <v>302.72000000000003</v>
      </c>
      <c r="K325" s="31">
        <v>291.24173913043484</v>
      </c>
      <c r="L325" s="31">
        <v>31.896739130434785</v>
      </c>
      <c r="M325" s="31">
        <v>20.418478260869566</v>
      </c>
      <c r="N325" s="31">
        <v>5.7391304347826084</v>
      </c>
      <c r="O325" s="31">
        <v>5.7391304347826084</v>
      </c>
      <c r="P325" s="31">
        <v>91.201956521739135</v>
      </c>
      <c r="Q325" s="31">
        <v>91.201956521739135</v>
      </c>
      <c r="R325" s="31">
        <v>0</v>
      </c>
      <c r="S325" s="31">
        <v>179.62130434782608</v>
      </c>
      <c r="T325" s="31">
        <v>176.0995652173913</v>
      </c>
      <c r="U325" s="31">
        <v>0</v>
      </c>
      <c r="V325" s="31">
        <v>3.5217391304347827</v>
      </c>
      <c r="W325" s="31">
        <v>0.52173913043478259</v>
      </c>
      <c r="X325" s="31">
        <v>0</v>
      </c>
      <c r="Y325" s="31">
        <v>0</v>
      </c>
      <c r="Z325" s="31">
        <v>0</v>
      </c>
      <c r="AA325" s="31">
        <v>0</v>
      </c>
      <c r="AB325" s="31">
        <v>0</v>
      </c>
      <c r="AC325" s="31">
        <v>0.52173913043478259</v>
      </c>
      <c r="AD325" s="31">
        <v>0</v>
      </c>
      <c r="AE325" s="31">
        <v>0</v>
      </c>
      <c r="AF325" t="s">
        <v>218</v>
      </c>
      <c r="AG325" s="32">
        <v>4</v>
      </c>
      <c r="AH325"/>
    </row>
    <row r="326" spans="1:34" x14ac:dyDescent="0.25">
      <c r="A326" t="s">
        <v>1139</v>
      </c>
      <c r="B326" t="s">
        <v>510</v>
      </c>
      <c r="C326" t="s">
        <v>898</v>
      </c>
      <c r="D326" t="s">
        <v>1058</v>
      </c>
      <c r="E326" s="31">
        <v>87.771739130434781</v>
      </c>
      <c r="F326" s="31">
        <v>2.8971739938080492</v>
      </c>
      <c r="G326" s="31">
        <v>2.5392730650154793</v>
      </c>
      <c r="H326" s="31">
        <v>0.80119504643962858</v>
      </c>
      <c r="I326" s="31">
        <v>0.5785944272445821</v>
      </c>
      <c r="J326" s="31">
        <v>254.28999999999996</v>
      </c>
      <c r="K326" s="31">
        <v>222.87641304347821</v>
      </c>
      <c r="L326" s="31">
        <v>70.322282608695659</v>
      </c>
      <c r="M326" s="31">
        <v>50.784239130434791</v>
      </c>
      <c r="N326" s="31">
        <v>13.885869565217391</v>
      </c>
      <c r="O326" s="31">
        <v>5.6521739130434785</v>
      </c>
      <c r="P326" s="31">
        <v>53.304891304347819</v>
      </c>
      <c r="Q326" s="31">
        <v>41.429347826086953</v>
      </c>
      <c r="R326" s="31">
        <v>11.87554347826087</v>
      </c>
      <c r="S326" s="31">
        <v>130.66282608695647</v>
      </c>
      <c r="T326" s="31">
        <v>130.66282608695647</v>
      </c>
      <c r="U326" s="31">
        <v>0</v>
      </c>
      <c r="V326" s="31">
        <v>0</v>
      </c>
      <c r="W326" s="31">
        <v>0.13043478260869565</v>
      </c>
      <c r="X326" s="31">
        <v>0</v>
      </c>
      <c r="Y326" s="31">
        <v>4.3478260869565216E-2</v>
      </c>
      <c r="Z326" s="31">
        <v>0</v>
      </c>
      <c r="AA326" s="31">
        <v>0</v>
      </c>
      <c r="AB326" s="31">
        <v>0</v>
      </c>
      <c r="AC326" s="31">
        <v>8.6956521739130432E-2</v>
      </c>
      <c r="AD326" s="31">
        <v>0</v>
      </c>
      <c r="AE326" s="31">
        <v>0</v>
      </c>
      <c r="AF326" t="s">
        <v>98</v>
      </c>
      <c r="AG326" s="32">
        <v>4</v>
      </c>
      <c r="AH326"/>
    </row>
    <row r="327" spans="1:34" x14ac:dyDescent="0.25">
      <c r="A327" t="s">
        <v>1139</v>
      </c>
      <c r="B327" t="s">
        <v>612</v>
      </c>
      <c r="C327" t="s">
        <v>927</v>
      </c>
      <c r="D327" t="s">
        <v>1076</v>
      </c>
      <c r="E327" s="31">
        <v>32.880434782608695</v>
      </c>
      <c r="F327" s="31">
        <v>4.059104132231405</v>
      </c>
      <c r="G327" s="31">
        <v>3.673778512396694</v>
      </c>
      <c r="H327" s="31">
        <v>0.68982148760330564</v>
      </c>
      <c r="I327" s="31">
        <v>0.56519338842975198</v>
      </c>
      <c r="J327" s="31">
        <v>133.46510869565216</v>
      </c>
      <c r="K327" s="31">
        <v>120.79543478260868</v>
      </c>
      <c r="L327" s="31">
        <v>22.681630434782605</v>
      </c>
      <c r="M327" s="31">
        <v>18.583804347826085</v>
      </c>
      <c r="N327" s="31">
        <v>0</v>
      </c>
      <c r="O327" s="31">
        <v>4.0978260869565215</v>
      </c>
      <c r="P327" s="31">
        <v>39.82728260869564</v>
      </c>
      <c r="Q327" s="31">
        <v>31.255434782608685</v>
      </c>
      <c r="R327" s="31">
        <v>8.5718478260869571</v>
      </c>
      <c r="S327" s="31">
        <v>70.956195652173903</v>
      </c>
      <c r="T327" s="31">
        <v>70.956195652173903</v>
      </c>
      <c r="U327" s="31">
        <v>0</v>
      </c>
      <c r="V327" s="31">
        <v>0</v>
      </c>
      <c r="W327" s="31">
        <v>0</v>
      </c>
      <c r="X327" s="31">
        <v>0</v>
      </c>
      <c r="Y327" s="31">
        <v>0</v>
      </c>
      <c r="Z327" s="31">
        <v>0</v>
      </c>
      <c r="AA327" s="31">
        <v>0</v>
      </c>
      <c r="AB327" s="31">
        <v>0</v>
      </c>
      <c r="AC327" s="31">
        <v>0</v>
      </c>
      <c r="AD327" s="31">
        <v>0</v>
      </c>
      <c r="AE327" s="31">
        <v>0</v>
      </c>
      <c r="AF327" t="s">
        <v>201</v>
      </c>
      <c r="AG327" s="32">
        <v>4</v>
      </c>
      <c r="AH327"/>
    </row>
    <row r="328" spans="1:34" x14ac:dyDescent="0.25">
      <c r="A328" t="s">
        <v>1139</v>
      </c>
      <c r="B328" t="s">
        <v>701</v>
      </c>
      <c r="C328" t="s">
        <v>990</v>
      </c>
      <c r="D328" t="s">
        <v>1034</v>
      </c>
      <c r="E328" s="31">
        <v>120.69565217391305</v>
      </c>
      <c r="F328" s="31">
        <v>3.054669488472622</v>
      </c>
      <c r="G328" s="31">
        <v>2.9732573847262245</v>
      </c>
      <c r="H328" s="31">
        <v>0.36825738472622471</v>
      </c>
      <c r="I328" s="31">
        <v>0.28684528097982709</v>
      </c>
      <c r="J328" s="31">
        <v>368.68532608695648</v>
      </c>
      <c r="K328" s="31">
        <v>358.85923913043473</v>
      </c>
      <c r="L328" s="31">
        <v>44.447065217391298</v>
      </c>
      <c r="M328" s="31">
        <v>34.620978260869563</v>
      </c>
      <c r="N328" s="31">
        <v>5.0434782608695654</v>
      </c>
      <c r="O328" s="31">
        <v>4.7826086956521738</v>
      </c>
      <c r="P328" s="31">
        <v>78.154782608695641</v>
      </c>
      <c r="Q328" s="31">
        <v>78.154782608695641</v>
      </c>
      <c r="R328" s="31">
        <v>0</v>
      </c>
      <c r="S328" s="31">
        <v>246.08347826086953</v>
      </c>
      <c r="T328" s="31">
        <v>246.08347826086953</v>
      </c>
      <c r="U328" s="31">
        <v>0</v>
      </c>
      <c r="V328" s="31">
        <v>0</v>
      </c>
      <c r="W328" s="31">
        <v>0</v>
      </c>
      <c r="X328" s="31">
        <v>0</v>
      </c>
      <c r="Y328" s="31">
        <v>0</v>
      </c>
      <c r="Z328" s="31">
        <v>0</v>
      </c>
      <c r="AA328" s="31">
        <v>0</v>
      </c>
      <c r="AB328" s="31">
        <v>0</v>
      </c>
      <c r="AC328" s="31">
        <v>0</v>
      </c>
      <c r="AD328" s="31">
        <v>0</v>
      </c>
      <c r="AE328" s="31">
        <v>0</v>
      </c>
      <c r="AF328" t="s">
        <v>290</v>
      </c>
      <c r="AG328" s="32">
        <v>4</v>
      </c>
      <c r="AH328"/>
    </row>
    <row r="329" spans="1:34" x14ac:dyDescent="0.25">
      <c r="A329" t="s">
        <v>1139</v>
      </c>
      <c r="B329" t="s">
        <v>674</v>
      </c>
      <c r="C329" t="s">
        <v>862</v>
      </c>
      <c r="D329" t="s">
        <v>1054</v>
      </c>
      <c r="E329" s="31">
        <v>108.89130434782609</v>
      </c>
      <c r="F329" s="31">
        <v>3.2362547414653631</v>
      </c>
      <c r="G329" s="31">
        <v>3.0762767019365147</v>
      </c>
      <c r="H329" s="31">
        <v>0.48159313236174883</v>
      </c>
      <c r="I329" s="31">
        <v>0.32161509283290074</v>
      </c>
      <c r="J329" s="31">
        <v>352.40000000000009</v>
      </c>
      <c r="K329" s="31">
        <v>334.9797826086957</v>
      </c>
      <c r="L329" s="31">
        <v>52.44130434782609</v>
      </c>
      <c r="M329" s="31">
        <v>35.021086956521735</v>
      </c>
      <c r="N329" s="31">
        <v>11.855000000000006</v>
      </c>
      <c r="O329" s="31">
        <v>5.5652173913043477</v>
      </c>
      <c r="P329" s="31">
        <v>85.023586956521768</v>
      </c>
      <c r="Q329" s="31">
        <v>85.023586956521768</v>
      </c>
      <c r="R329" s="31">
        <v>0</v>
      </c>
      <c r="S329" s="31">
        <v>214.93510869565219</v>
      </c>
      <c r="T329" s="31">
        <v>214.93510869565219</v>
      </c>
      <c r="U329" s="31">
        <v>0</v>
      </c>
      <c r="V329" s="31">
        <v>0</v>
      </c>
      <c r="W329" s="31">
        <v>0.60597826086956519</v>
      </c>
      <c r="X329" s="31">
        <v>0</v>
      </c>
      <c r="Y329" s="31">
        <v>0</v>
      </c>
      <c r="Z329" s="31">
        <v>0</v>
      </c>
      <c r="AA329" s="31">
        <v>0.60597826086956519</v>
      </c>
      <c r="AB329" s="31">
        <v>0</v>
      </c>
      <c r="AC329" s="31">
        <v>0</v>
      </c>
      <c r="AD329" s="31">
        <v>0</v>
      </c>
      <c r="AE329" s="31">
        <v>0</v>
      </c>
      <c r="AF329" t="s">
        <v>263</v>
      </c>
      <c r="AG329" s="32">
        <v>4</v>
      </c>
      <c r="AH329"/>
    </row>
    <row r="330" spans="1:34" x14ac:dyDescent="0.25">
      <c r="A330" t="s">
        <v>1139</v>
      </c>
      <c r="B330" t="s">
        <v>608</v>
      </c>
      <c r="C330" t="s">
        <v>893</v>
      </c>
      <c r="D330" t="s">
        <v>1055</v>
      </c>
      <c r="E330" s="31">
        <v>89.489130434782609</v>
      </c>
      <c r="F330" s="31">
        <v>3.081405320053443</v>
      </c>
      <c r="G330" s="31">
        <v>2.8873375440301228</v>
      </c>
      <c r="H330" s="31">
        <v>0.68187902344224471</v>
      </c>
      <c r="I330" s="31">
        <v>0.54793635369853033</v>
      </c>
      <c r="J330" s="31">
        <v>275.75228260869562</v>
      </c>
      <c r="K330" s="31">
        <v>258.38532608695652</v>
      </c>
      <c r="L330" s="31">
        <v>61.020760869565223</v>
      </c>
      <c r="M330" s="31">
        <v>49.034347826086957</v>
      </c>
      <c r="N330" s="31">
        <v>7.3940217391304346</v>
      </c>
      <c r="O330" s="31">
        <v>4.5923913043478262</v>
      </c>
      <c r="P330" s="31">
        <v>55.871086956521729</v>
      </c>
      <c r="Q330" s="31">
        <v>50.490543478260861</v>
      </c>
      <c r="R330" s="31">
        <v>5.3805434782608685</v>
      </c>
      <c r="S330" s="31">
        <v>158.86043478260871</v>
      </c>
      <c r="T330" s="31">
        <v>158.86043478260871</v>
      </c>
      <c r="U330" s="31">
        <v>0</v>
      </c>
      <c r="V330" s="31">
        <v>0</v>
      </c>
      <c r="W330" s="31">
        <v>37.46978260869566</v>
      </c>
      <c r="X330" s="31">
        <v>0.68478260869565222</v>
      </c>
      <c r="Y330" s="31">
        <v>1.0108695652173914</v>
      </c>
      <c r="Z330" s="31">
        <v>0</v>
      </c>
      <c r="AA330" s="31">
        <v>17.206630434782618</v>
      </c>
      <c r="AB330" s="31">
        <v>0</v>
      </c>
      <c r="AC330" s="31">
        <v>18.567499999999999</v>
      </c>
      <c r="AD330" s="31">
        <v>0</v>
      </c>
      <c r="AE330" s="31">
        <v>0</v>
      </c>
      <c r="AF330" t="s">
        <v>197</v>
      </c>
      <c r="AG330" s="32">
        <v>4</v>
      </c>
      <c r="AH330"/>
    </row>
    <row r="331" spans="1:34" x14ac:dyDescent="0.25">
      <c r="A331" t="s">
        <v>1139</v>
      </c>
      <c r="B331" t="s">
        <v>623</v>
      </c>
      <c r="C331" t="s">
        <v>912</v>
      </c>
      <c r="D331" t="s">
        <v>1043</v>
      </c>
      <c r="E331" s="31">
        <v>84.434782608695656</v>
      </c>
      <c r="F331" s="31">
        <v>3.6687474253347063</v>
      </c>
      <c r="G331" s="31">
        <v>3.4933856848609679</v>
      </c>
      <c r="H331" s="31">
        <v>0.51912590113285273</v>
      </c>
      <c r="I331" s="31">
        <v>0.3437641606591143</v>
      </c>
      <c r="J331" s="31">
        <v>309.76989130434782</v>
      </c>
      <c r="K331" s="31">
        <v>294.9632608695652</v>
      </c>
      <c r="L331" s="31">
        <v>43.83228260869565</v>
      </c>
      <c r="M331" s="31">
        <v>29.025652173913045</v>
      </c>
      <c r="N331" s="31">
        <v>9.7631521739130438</v>
      </c>
      <c r="O331" s="31">
        <v>5.0434782608695654</v>
      </c>
      <c r="P331" s="31">
        <v>71.452826086956534</v>
      </c>
      <c r="Q331" s="31">
        <v>71.452826086956534</v>
      </c>
      <c r="R331" s="31">
        <v>0</v>
      </c>
      <c r="S331" s="31">
        <v>194.48478260869564</v>
      </c>
      <c r="T331" s="31">
        <v>194.48478260869564</v>
      </c>
      <c r="U331" s="31">
        <v>0</v>
      </c>
      <c r="V331" s="31">
        <v>0</v>
      </c>
      <c r="W331" s="31">
        <v>6.3968478260869572</v>
      </c>
      <c r="X331" s="31">
        <v>0.66749999999999998</v>
      </c>
      <c r="Y331" s="31">
        <v>0</v>
      </c>
      <c r="Z331" s="31">
        <v>0</v>
      </c>
      <c r="AA331" s="31">
        <v>3.9697826086956525</v>
      </c>
      <c r="AB331" s="31">
        <v>0</v>
      </c>
      <c r="AC331" s="31">
        <v>1.7595652173913046</v>
      </c>
      <c r="AD331" s="31">
        <v>0</v>
      </c>
      <c r="AE331" s="31">
        <v>0</v>
      </c>
      <c r="AF331" t="s">
        <v>212</v>
      </c>
      <c r="AG331" s="32">
        <v>4</v>
      </c>
      <c r="AH331"/>
    </row>
    <row r="332" spans="1:34" x14ac:dyDescent="0.25">
      <c r="A332" t="s">
        <v>1139</v>
      </c>
      <c r="B332" t="s">
        <v>605</v>
      </c>
      <c r="C332" t="s">
        <v>948</v>
      </c>
      <c r="D332" t="s">
        <v>1093</v>
      </c>
      <c r="E332" s="31">
        <v>85.217391304347828</v>
      </c>
      <c r="F332" s="31">
        <v>3.3247640306122457</v>
      </c>
      <c r="G332" s="31">
        <v>3.1608826530612251</v>
      </c>
      <c r="H332" s="31">
        <v>0.87775255102040828</v>
      </c>
      <c r="I332" s="31">
        <v>0.71387117346938789</v>
      </c>
      <c r="J332" s="31">
        <v>283.32771739130442</v>
      </c>
      <c r="K332" s="31">
        <v>269.36217391304353</v>
      </c>
      <c r="L332" s="31">
        <v>74.799782608695665</v>
      </c>
      <c r="M332" s="31">
        <v>60.834239130434796</v>
      </c>
      <c r="N332" s="31">
        <v>9.1829347826086956</v>
      </c>
      <c r="O332" s="31">
        <v>4.7826086956521738</v>
      </c>
      <c r="P332" s="31">
        <v>59.62641304347828</v>
      </c>
      <c r="Q332" s="31">
        <v>59.62641304347828</v>
      </c>
      <c r="R332" s="31">
        <v>0</v>
      </c>
      <c r="S332" s="31">
        <v>148.90152173913049</v>
      </c>
      <c r="T332" s="31">
        <v>148.90152173913049</v>
      </c>
      <c r="U332" s="31">
        <v>0</v>
      </c>
      <c r="V332" s="31">
        <v>0</v>
      </c>
      <c r="W332" s="31">
        <v>0</v>
      </c>
      <c r="X332" s="31">
        <v>0</v>
      </c>
      <c r="Y332" s="31">
        <v>0</v>
      </c>
      <c r="Z332" s="31">
        <v>0</v>
      </c>
      <c r="AA332" s="31">
        <v>0</v>
      </c>
      <c r="AB332" s="31">
        <v>0</v>
      </c>
      <c r="AC332" s="31">
        <v>0</v>
      </c>
      <c r="AD332" s="31">
        <v>0</v>
      </c>
      <c r="AE332" s="31">
        <v>0</v>
      </c>
      <c r="AF332" t="s">
        <v>194</v>
      </c>
      <c r="AG332" s="32">
        <v>4</v>
      </c>
      <c r="AH332"/>
    </row>
    <row r="333" spans="1:34" x14ac:dyDescent="0.25">
      <c r="A333" t="s">
        <v>1139</v>
      </c>
      <c r="B333" t="s">
        <v>705</v>
      </c>
      <c r="C333" t="s">
        <v>840</v>
      </c>
      <c r="D333" t="s">
        <v>1045</v>
      </c>
      <c r="E333" s="31">
        <v>67.010869565217391</v>
      </c>
      <c r="F333" s="31">
        <v>2.9987185725871863</v>
      </c>
      <c r="G333" s="31">
        <v>2.898475263584753</v>
      </c>
      <c r="H333" s="31">
        <v>0.43287753446877542</v>
      </c>
      <c r="I333" s="31">
        <v>0.3326342254663423</v>
      </c>
      <c r="J333" s="31">
        <v>200.94673913043482</v>
      </c>
      <c r="K333" s="31">
        <v>194.22934782608698</v>
      </c>
      <c r="L333" s="31">
        <v>29.007500000000004</v>
      </c>
      <c r="M333" s="31">
        <v>22.290108695652176</v>
      </c>
      <c r="N333" s="31">
        <v>3.2826086956521738</v>
      </c>
      <c r="O333" s="31">
        <v>3.4347826086956523</v>
      </c>
      <c r="P333" s="31">
        <v>55.560869565217388</v>
      </c>
      <c r="Q333" s="31">
        <v>55.560869565217388</v>
      </c>
      <c r="R333" s="31">
        <v>0</v>
      </c>
      <c r="S333" s="31">
        <v>116.37836956521741</v>
      </c>
      <c r="T333" s="31">
        <v>116.37836956521741</v>
      </c>
      <c r="U333" s="31">
        <v>0</v>
      </c>
      <c r="V333" s="31">
        <v>0</v>
      </c>
      <c r="W333" s="31">
        <v>53.515760869565227</v>
      </c>
      <c r="X333" s="31">
        <v>3.6513043478260867</v>
      </c>
      <c r="Y333" s="31">
        <v>6.5217391304347824E-2</v>
      </c>
      <c r="Z333" s="31">
        <v>0</v>
      </c>
      <c r="AA333" s="31">
        <v>19.700543478260869</v>
      </c>
      <c r="AB333" s="31">
        <v>0</v>
      </c>
      <c r="AC333" s="31">
        <v>30.098695652173923</v>
      </c>
      <c r="AD333" s="31">
        <v>0</v>
      </c>
      <c r="AE333" s="31">
        <v>0</v>
      </c>
      <c r="AF333" t="s">
        <v>294</v>
      </c>
      <c r="AG333" s="32">
        <v>4</v>
      </c>
      <c r="AH333"/>
    </row>
    <row r="334" spans="1:34" x14ac:dyDescent="0.25">
      <c r="A334" t="s">
        <v>1139</v>
      </c>
      <c r="B334" t="s">
        <v>712</v>
      </c>
      <c r="C334" t="s">
        <v>893</v>
      </c>
      <c r="D334" t="s">
        <v>1055</v>
      </c>
      <c r="E334" s="31">
        <v>53.902173913043477</v>
      </c>
      <c r="F334" s="31">
        <v>5.2105605968945357</v>
      </c>
      <c r="G334" s="31">
        <v>4.9253559185319631</v>
      </c>
      <c r="H334" s="31">
        <v>1.3016676749344624</v>
      </c>
      <c r="I334" s="31">
        <v>1.1202802984472675</v>
      </c>
      <c r="J334" s="31">
        <v>280.86054347826087</v>
      </c>
      <c r="K334" s="31">
        <v>265.48739130434785</v>
      </c>
      <c r="L334" s="31">
        <v>70.162717391304341</v>
      </c>
      <c r="M334" s="31">
        <v>60.385543478260864</v>
      </c>
      <c r="N334" s="31">
        <v>4.7336956521739131</v>
      </c>
      <c r="O334" s="31">
        <v>5.0434782608695654</v>
      </c>
      <c r="P334" s="31">
        <v>48.554891304347827</v>
      </c>
      <c r="Q334" s="31">
        <v>42.958913043478262</v>
      </c>
      <c r="R334" s="31">
        <v>5.5959782608695647</v>
      </c>
      <c r="S334" s="31">
        <v>162.14293478260873</v>
      </c>
      <c r="T334" s="31">
        <v>162.14293478260873</v>
      </c>
      <c r="U334" s="31">
        <v>0</v>
      </c>
      <c r="V334" s="31">
        <v>0</v>
      </c>
      <c r="W334" s="31">
        <v>58.967391304347828</v>
      </c>
      <c r="X334" s="31">
        <v>7.9565217391304346</v>
      </c>
      <c r="Y334" s="31">
        <v>0</v>
      </c>
      <c r="Z334" s="31">
        <v>0</v>
      </c>
      <c r="AA334" s="31">
        <v>28.956521739130434</v>
      </c>
      <c r="AB334" s="31">
        <v>0</v>
      </c>
      <c r="AC334" s="31">
        <v>22.054347826086957</v>
      </c>
      <c r="AD334" s="31">
        <v>0</v>
      </c>
      <c r="AE334" s="31">
        <v>0</v>
      </c>
      <c r="AF334" t="s">
        <v>301</v>
      </c>
      <c r="AG334" s="32">
        <v>4</v>
      </c>
      <c r="AH334"/>
    </row>
    <row r="335" spans="1:34" x14ac:dyDescent="0.25">
      <c r="A335" t="s">
        <v>1139</v>
      </c>
      <c r="B335" t="s">
        <v>571</v>
      </c>
      <c r="C335" t="s">
        <v>949</v>
      </c>
      <c r="D335" t="s">
        <v>1043</v>
      </c>
      <c r="E335" s="31">
        <v>40.184782608695649</v>
      </c>
      <c r="F335" s="31">
        <v>3.6548877468217476</v>
      </c>
      <c r="G335" s="31">
        <v>3.3296213145793887</v>
      </c>
      <c r="H335" s="31">
        <v>1.3392426291587771</v>
      </c>
      <c r="I335" s="31">
        <v>1.0139761969164183</v>
      </c>
      <c r="J335" s="31">
        <v>146.87086956521739</v>
      </c>
      <c r="K335" s="31">
        <v>133.80010869565217</v>
      </c>
      <c r="L335" s="31">
        <v>53.817173913043462</v>
      </c>
      <c r="M335" s="31">
        <v>40.746413043478242</v>
      </c>
      <c r="N335" s="31">
        <v>7.5055434782608685</v>
      </c>
      <c r="O335" s="31">
        <v>5.5652173913043477</v>
      </c>
      <c r="P335" s="31">
        <v>12.042391304347825</v>
      </c>
      <c r="Q335" s="31">
        <v>12.042391304347825</v>
      </c>
      <c r="R335" s="31">
        <v>0</v>
      </c>
      <c r="S335" s="31">
        <v>81.011304347826126</v>
      </c>
      <c r="T335" s="31">
        <v>76.837391304347861</v>
      </c>
      <c r="U335" s="31">
        <v>4.1739130434782608</v>
      </c>
      <c r="V335" s="31">
        <v>0</v>
      </c>
      <c r="W335" s="31">
        <v>4.7861956521739124</v>
      </c>
      <c r="X335" s="31">
        <v>0.57065217391304346</v>
      </c>
      <c r="Y335" s="31">
        <v>2.375</v>
      </c>
      <c r="Z335" s="31">
        <v>0</v>
      </c>
      <c r="AA335" s="31">
        <v>0</v>
      </c>
      <c r="AB335" s="31">
        <v>0</v>
      </c>
      <c r="AC335" s="31">
        <v>1.8405434782608692</v>
      </c>
      <c r="AD335" s="31">
        <v>0</v>
      </c>
      <c r="AE335" s="31">
        <v>0</v>
      </c>
      <c r="AF335" t="s">
        <v>160</v>
      </c>
      <c r="AG335" s="32">
        <v>4</v>
      </c>
      <c r="AH335"/>
    </row>
    <row r="336" spans="1:34" x14ac:dyDescent="0.25">
      <c r="A336" t="s">
        <v>1139</v>
      </c>
      <c r="B336" t="s">
        <v>478</v>
      </c>
      <c r="C336" t="s">
        <v>919</v>
      </c>
      <c r="D336" t="s">
        <v>1073</v>
      </c>
      <c r="E336" s="31">
        <v>88.652173913043484</v>
      </c>
      <c r="F336" s="31">
        <v>3.8000331044629698</v>
      </c>
      <c r="G336" s="31">
        <v>3.4293342324668932</v>
      </c>
      <c r="H336" s="31">
        <v>0.67568415890142219</v>
      </c>
      <c r="I336" s="31">
        <v>0.41786660127513481</v>
      </c>
      <c r="J336" s="31">
        <v>336.88119565217374</v>
      </c>
      <c r="K336" s="31">
        <v>304.01793478260851</v>
      </c>
      <c r="L336" s="31">
        <v>59.900869565217384</v>
      </c>
      <c r="M336" s="31">
        <v>37.044782608695648</v>
      </c>
      <c r="N336" s="31">
        <v>18.247391304347822</v>
      </c>
      <c r="O336" s="31">
        <v>4.6086956521739131</v>
      </c>
      <c r="P336" s="31">
        <v>65.143913043478236</v>
      </c>
      <c r="Q336" s="31">
        <v>55.136739130434762</v>
      </c>
      <c r="R336" s="31">
        <v>10.007173913043477</v>
      </c>
      <c r="S336" s="31">
        <v>211.8364130434781</v>
      </c>
      <c r="T336" s="31">
        <v>184.06489130434767</v>
      </c>
      <c r="U336" s="31">
        <v>0</v>
      </c>
      <c r="V336" s="31">
        <v>27.771521739130446</v>
      </c>
      <c r="W336" s="31">
        <v>0</v>
      </c>
      <c r="X336" s="31">
        <v>0</v>
      </c>
      <c r="Y336" s="31">
        <v>0</v>
      </c>
      <c r="Z336" s="31">
        <v>0</v>
      </c>
      <c r="AA336" s="31">
        <v>0</v>
      </c>
      <c r="AB336" s="31">
        <v>0</v>
      </c>
      <c r="AC336" s="31">
        <v>0</v>
      </c>
      <c r="AD336" s="31">
        <v>0</v>
      </c>
      <c r="AE336" s="31">
        <v>0</v>
      </c>
      <c r="AF336" t="s">
        <v>66</v>
      </c>
      <c r="AG336" s="32">
        <v>4</v>
      </c>
      <c r="AH336"/>
    </row>
    <row r="337" spans="1:34" x14ac:dyDescent="0.25">
      <c r="A337" t="s">
        <v>1139</v>
      </c>
      <c r="B337" t="s">
        <v>594</v>
      </c>
      <c r="C337" t="s">
        <v>958</v>
      </c>
      <c r="D337" t="s">
        <v>1040</v>
      </c>
      <c r="E337" s="31">
        <v>99.836956521739125</v>
      </c>
      <c r="F337" s="31">
        <v>3.3641426238432217</v>
      </c>
      <c r="G337" s="31">
        <v>3.203554708764289</v>
      </c>
      <c r="H337" s="31">
        <v>0.33808383233532935</v>
      </c>
      <c r="I337" s="31">
        <v>0.1774959172563963</v>
      </c>
      <c r="J337" s="31">
        <v>335.86576086956512</v>
      </c>
      <c r="K337" s="31">
        <v>319.83315217391299</v>
      </c>
      <c r="L337" s="31">
        <v>33.753260869565217</v>
      </c>
      <c r="M337" s="31">
        <v>17.720652173913042</v>
      </c>
      <c r="N337" s="31">
        <v>9.484782608695653</v>
      </c>
      <c r="O337" s="31">
        <v>6.5478260869565217</v>
      </c>
      <c r="P337" s="31">
        <v>98.916304347826056</v>
      </c>
      <c r="Q337" s="31">
        <v>98.916304347826056</v>
      </c>
      <c r="R337" s="31">
        <v>0</v>
      </c>
      <c r="S337" s="31">
        <v>203.19619565217386</v>
      </c>
      <c r="T337" s="31">
        <v>178.9972826086956</v>
      </c>
      <c r="U337" s="31">
        <v>22.003260869565224</v>
      </c>
      <c r="V337" s="31">
        <v>2.195652173913043</v>
      </c>
      <c r="W337" s="31">
        <v>54.347282608695657</v>
      </c>
      <c r="X337" s="31">
        <v>1.7989130434782605</v>
      </c>
      <c r="Y337" s="31">
        <v>0</v>
      </c>
      <c r="Z337" s="31">
        <v>0</v>
      </c>
      <c r="AA337" s="31">
        <v>10.26630434782609</v>
      </c>
      <c r="AB337" s="31">
        <v>0</v>
      </c>
      <c r="AC337" s="31">
        <v>42.282065217391306</v>
      </c>
      <c r="AD337" s="31">
        <v>0</v>
      </c>
      <c r="AE337" s="31">
        <v>0</v>
      </c>
      <c r="AF337" t="s">
        <v>183</v>
      </c>
      <c r="AG337" s="32">
        <v>4</v>
      </c>
      <c r="AH337"/>
    </row>
    <row r="338" spans="1:34" x14ac:dyDescent="0.25">
      <c r="A338" t="s">
        <v>1139</v>
      </c>
      <c r="B338" t="s">
        <v>737</v>
      </c>
      <c r="C338" t="s">
        <v>998</v>
      </c>
      <c r="D338" t="s">
        <v>1055</v>
      </c>
      <c r="E338" s="31">
        <v>74.663043478260875</v>
      </c>
      <c r="F338" s="31">
        <v>2.9414470810889504</v>
      </c>
      <c r="G338" s="31">
        <v>2.7235361770272237</v>
      </c>
      <c r="H338" s="31">
        <v>0.91242538943077611</v>
      </c>
      <c r="I338" s="31">
        <v>0.70395254039889377</v>
      </c>
      <c r="J338" s="31">
        <v>219.61739130434785</v>
      </c>
      <c r="K338" s="31">
        <v>203.3475</v>
      </c>
      <c r="L338" s="31">
        <v>68.124456521739148</v>
      </c>
      <c r="M338" s="31">
        <v>52.559239130434797</v>
      </c>
      <c r="N338" s="31">
        <v>10.086956521739131</v>
      </c>
      <c r="O338" s="31">
        <v>5.4782608695652177</v>
      </c>
      <c r="P338" s="31">
        <v>40.969347826086953</v>
      </c>
      <c r="Q338" s="31">
        <v>40.264673913043474</v>
      </c>
      <c r="R338" s="31">
        <v>0.70467391304347826</v>
      </c>
      <c r="S338" s="31">
        <v>110.52358695652174</v>
      </c>
      <c r="T338" s="31">
        <v>106.79130434782608</v>
      </c>
      <c r="U338" s="31">
        <v>0</v>
      </c>
      <c r="V338" s="31">
        <v>3.7322826086956522</v>
      </c>
      <c r="W338" s="31">
        <v>5.0882608695652163</v>
      </c>
      <c r="X338" s="31">
        <v>4.7454347826086947</v>
      </c>
      <c r="Y338" s="31">
        <v>0</v>
      </c>
      <c r="Z338" s="31">
        <v>0</v>
      </c>
      <c r="AA338" s="31">
        <v>0.13641304347826089</v>
      </c>
      <c r="AB338" s="31">
        <v>0</v>
      </c>
      <c r="AC338" s="31">
        <v>0.20641304347826087</v>
      </c>
      <c r="AD338" s="31">
        <v>0</v>
      </c>
      <c r="AE338" s="31">
        <v>0</v>
      </c>
      <c r="AF338" t="s">
        <v>326</v>
      </c>
      <c r="AG338" s="32">
        <v>4</v>
      </c>
      <c r="AH338"/>
    </row>
    <row r="339" spans="1:34" x14ac:dyDescent="0.25">
      <c r="A339" t="s">
        <v>1139</v>
      </c>
      <c r="B339" t="s">
        <v>419</v>
      </c>
      <c r="C339" t="s">
        <v>882</v>
      </c>
      <c r="D339" t="s">
        <v>1054</v>
      </c>
      <c r="E339" s="31">
        <v>84.380434782608702</v>
      </c>
      <c r="F339" s="31">
        <v>3.6086680407059122</v>
      </c>
      <c r="G339" s="31">
        <v>3.3795684657993039</v>
      </c>
      <c r="H339" s="31">
        <v>0.41710936493623596</v>
      </c>
      <c r="I339" s="31">
        <v>0.1880097900296277</v>
      </c>
      <c r="J339" s="31">
        <v>304.50097826086954</v>
      </c>
      <c r="K339" s="31">
        <v>285.16945652173911</v>
      </c>
      <c r="L339" s="31">
        <v>35.195869565217393</v>
      </c>
      <c r="M339" s="31">
        <v>15.864347826086956</v>
      </c>
      <c r="N339" s="31">
        <v>14.744565217391306</v>
      </c>
      <c r="O339" s="31">
        <v>4.5869565217391308</v>
      </c>
      <c r="P339" s="31">
        <v>99.777282608695657</v>
      </c>
      <c r="Q339" s="31">
        <v>99.777282608695657</v>
      </c>
      <c r="R339" s="31">
        <v>0</v>
      </c>
      <c r="S339" s="31">
        <v>169.52782608695651</v>
      </c>
      <c r="T339" s="31">
        <v>169.52782608695651</v>
      </c>
      <c r="U339" s="31">
        <v>0</v>
      </c>
      <c r="V339" s="31">
        <v>0</v>
      </c>
      <c r="W339" s="31">
        <v>0</v>
      </c>
      <c r="X339" s="31">
        <v>0</v>
      </c>
      <c r="Y339" s="31">
        <v>0</v>
      </c>
      <c r="Z339" s="31">
        <v>0</v>
      </c>
      <c r="AA339" s="31">
        <v>0</v>
      </c>
      <c r="AB339" s="31">
        <v>0</v>
      </c>
      <c r="AC339" s="31">
        <v>0</v>
      </c>
      <c r="AD339" s="31">
        <v>0</v>
      </c>
      <c r="AE339" s="31">
        <v>0</v>
      </c>
      <c r="AF339" t="s">
        <v>7</v>
      </c>
      <c r="AG339" s="32">
        <v>4</v>
      </c>
      <c r="AH339"/>
    </row>
    <row r="340" spans="1:34" x14ac:dyDescent="0.25">
      <c r="A340" t="s">
        <v>1139</v>
      </c>
      <c r="B340" t="s">
        <v>727</v>
      </c>
      <c r="C340" t="s">
        <v>942</v>
      </c>
      <c r="D340" t="s">
        <v>1087</v>
      </c>
      <c r="E340" s="31">
        <v>74.989130434782609</v>
      </c>
      <c r="F340" s="31">
        <v>3.1656747354689085</v>
      </c>
      <c r="G340" s="31">
        <v>2.9201203072909117</v>
      </c>
      <c r="H340" s="31">
        <v>1.2783490360921872</v>
      </c>
      <c r="I340" s="31">
        <v>1.0327946079141905</v>
      </c>
      <c r="J340" s="31">
        <v>237.39119565217391</v>
      </c>
      <c r="K340" s="31">
        <v>218.97728260869565</v>
      </c>
      <c r="L340" s="31">
        <v>95.862282608695651</v>
      </c>
      <c r="M340" s="31">
        <v>77.448369565217391</v>
      </c>
      <c r="N340" s="31">
        <v>12.674782608695651</v>
      </c>
      <c r="O340" s="31">
        <v>5.7391304347826084</v>
      </c>
      <c r="P340" s="31">
        <v>28.192934782608695</v>
      </c>
      <c r="Q340" s="31">
        <v>28.192934782608695</v>
      </c>
      <c r="R340" s="31">
        <v>0</v>
      </c>
      <c r="S340" s="31">
        <v>113.33597826086954</v>
      </c>
      <c r="T340" s="31">
        <v>113.33597826086954</v>
      </c>
      <c r="U340" s="31">
        <v>0</v>
      </c>
      <c r="V340" s="31">
        <v>0</v>
      </c>
      <c r="W340" s="31">
        <v>0</v>
      </c>
      <c r="X340" s="31">
        <v>0</v>
      </c>
      <c r="Y340" s="31">
        <v>0</v>
      </c>
      <c r="Z340" s="31">
        <v>0</v>
      </c>
      <c r="AA340" s="31">
        <v>0</v>
      </c>
      <c r="AB340" s="31">
        <v>0</v>
      </c>
      <c r="AC340" s="31">
        <v>0</v>
      </c>
      <c r="AD340" s="31">
        <v>0</v>
      </c>
      <c r="AE340" s="31">
        <v>0</v>
      </c>
      <c r="AF340" t="s">
        <v>316</v>
      </c>
      <c r="AG340" s="32">
        <v>4</v>
      </c>
      <c r="AH340"/>
    </row>
    <row r="341" spans="1:34" x14ac:dyDescent="0.25">
      <c r="A341" t="s">
        <v>1139</v>
      </c>
      <c r="B341" t="s">
        <v>788</v>
      </c>
      <c r="C341" t="s">
        <v>882</v>
      </c>
      <c r="D341" t="s">
        <v>1054</v>
      </c>
      <c r="E341" s="31">
        <v>39.75</v>
      </c>
      <c r="F341" s="31">
        <v>5.9955783429040208</v>
      </c>
      <c r="G341" s="31">
        <v>5.6368580803937665</v>
      </c>
      <c r="H341" s="31">
        <v>0.81423024336888172</v>
      </c>
      <c r="I341" s="31">
        <v>0.45550998085862721</v>
      </c>
      <c r="J341" s="31">
        <v>238.32423913043482</v>
      </c>
      <c r="K341" s="31">
        <v>224.06510869565221</v>
      </c>
      <c r="L341" s="31">
        <v>32.365652173913048</v>
      </c>
      <c r="M341" s="31">
        <v>18.106521739130432</v>
      </c>
      <c r="N341" s="31">
        <v>3.7708695652173927</v>
      </c>
      <c r="O341" s="31">
        <v>10.488260869565227</v>
      </c>
      <c r="P341" s="31">
        <v>76.426739130434783</v>
      </c>
      <c r="Q341" s="31">
        <v>76.426739130434783</v>
      </c>
      <c r="R341" s="31">
        <v>0</v>
      </c>
      <c r="S341" s="31">
        <v>129.53184782608699</v>
      </c>
      <c r="T341" s="31">
        <v>129.53184782608699</v>
      </c>
      <c r="U341" s="31">
        <v>0</v>
      </c>
      <c r="V341" s="31">
        <v>0</v>
      </c>
      <c r="W341" s="31">
        <v>0</v>
      </c>
      <c r="X341" s="31">
        <v>0</v>
      </c>
      <c r="Y341" s="31">
        <v>0</v>
      </c>
      <c r="Z341" s="31">
        <v>0</v>
      </c>
      <c r="AA341" s="31">
        <v>0</v>
      </c>
      <c r="AB341" s="31">
        <v>0</v>
      </c>
      <c r="AC341" s="31">
        <v>0</v>
      </c>
      <c r="AD341" s="31">
        <v>0</v>
      </c>
      <c r="AE341" s="31">
        <v>0</v>
      </c>
      <c r="AF341" t="s">
        <v>377</v>
      </c>
      <c r="AG341" s="32">
        <v>4</v>
      </c>
      <c r="AH341"/>
    </row>
    <row r="342" spans="1:34" x14ac:dyDescent="0.25">
      <c r="A342" t="s">
        <v>1139</v>
      </c>
      <c r="B342" t="s">
        <v>794</v>
      </c>
      <c r="C342" t="s">
        <v>870</v>
      </c>
      <c r="D342" t="s">
        <v>1052</v>
      </c>
      <c r="E342" s="31">
        <v>72.652173913043484</v>
      </c>
      <c r="F342" s="31">
        <v>3.5248967684021544</v>
      </c>
      <c r="G342" s="31">
        <v>3.3609979054458408</v>
      </c>
      <c r="H342" s="31">
        <v>0.53654248952722916</v>
      </c>
      <c r="I342" s="31">
        <v>0.3726436265709156</v>
      </c>
      <c r="J342" s="31">
        <v>256.09141304347827</v>
      </c>
      <c r="K342" s="31">
        <v>244.18380434782611</v>
      </c>
      <c r="L342" s="31">
        <v>38.980978260869563</v>
      </c>
      <c r="M342" s="31">
        <v>27.073369565217391</v>
      </c>
      <c r="N342" s="31">
        <v>6.1684782608695654</v>
      </c>
      <c r="O342" s="31">
        <v>5.7391304347826084</v>
      </c>
      <c r="P342" s="31">
        <v>55.474347826086962</v>
      </c>
      <c r="Q342" s="31">
        <v>55.474347826086962</v>
      </c>
      <c r="R342" s="31">
        <v>0</v>
      </c>
      <c r="S342" s="31">
        <v>161.63608695652175</v>
      </c>
      <c r="T342" s="31">
        <v>161.63608695652175</v>
      </c>
      <c r="U342" s="31">
        <v>0</v>
      </c>
      <c r="V342" s="31">
        <v>0</v>
      </c>
      <c r="W342" s="31">
        <v>53.387608695652162</v>
      </c>
      <c r="X342" s="31">
        <v>14.342391304347826</v>
      </c>
      <c r="Y342" s="31">
        <v>0</v>
      </c>
      <c r="Z342" s="31">
        <v>0</v>
      </c>
      <c r="AA342" s="31">
        <v>5.0694565217391299</v>
      </c>
      <c r="AB342" s="31">
        <v>0</v>
      </c>
      <c r="AC342" s="31">
        <v>33.975760869565207</v>
      </c>
      <c r="AD342" s="31">
        <v>0</v>
      </c>
      <c r="AE342" s="31">
        <v>0</v>
      </c>
      <c r="AF342" t="s">
        <v>383</v>
      </c>
      <c r="AG342" s="32">
        <v>4</v>
      </c>
      <c r="AH342"/>
    </row>
    <row r="343" spans="1:34" x14ac:dyDescent="0.25">
      <c r="A343" t="s">
        <v>1139</v>
      </c>
      <c r="B343" t="s">
        <v>749</v>
      </c>
      <c r="C343" t="s">
        <v>892</v>
      </c>
      <c r="D343" t="s">
        <v>1053</v>
      </c>
      <c r="E343" s="31">
        <v>39.956521739130437</v>
      </c>
      <c r="F343" s="31">
        <v>5.8980794341675731</v>
      </c>
      <c r="G343" s="31">
        <v>5.49329162132753</v>
      </c>
      <c r="H343" s="31">
        <v>1.1733405875952123</v>
      </c>
      <c r="I343" s="31">
        <v>0.76855277475516892</v>
      </c>
      <c r="J343" s="31">
        <v>235.66673913043479</v>
      </c>
      <c r="K343" s="31">
        <v>219.49282608695654</v>
      </c>
      <c r="L343" s="31">
        <v>46.882608695652181</v>
      </c>
      <c r="M343" s="31">
        <v>30.708695652173926</v>
      </c>
      <c r="N343" s="31">
        <v>5.1304347826086953</v>
      </c>
      <c r="O343" s="31">
        <v>11.043478260869565</v>
      </c>
      <c r="P343" s="31">
        <v>58.366521739130476</v>
      </c>
      <c r="Q343" s="31">
        <v>58.366521739130476</v>
      </c>
      <c r="R343" s="31">
        <v>0</v>
      </c>
      <c r="S343" s="31">
        <v>130.41760869565215</v>
      </c>
      <c r="T343" s="31">
        <v>130.41760869565215</v>
      </c>
      <c r="U343" s="31">
        <v>0</v>
      </c>
      <c r="V343" s="31">
        <v>0</v>
      </c>
      <c r="W343" s="31">
        <v>0</v>
      </c>
      <c r="X343" s="31">
        <v>0</v>
      </c>
      <c r="Y343" s="31">
        <v>0</v>
      </c>
      <c r="Z343" s="31">
        <v>0</v>
      </c>
      <c r="AA343" s="31">
        <v>0</v>
      </c>
      <c r="AB343" s="31">
        <v>0</v>
      </c>
      <c r="AC343" s="31">
        <v>0</v>
      </c>
      <c r="AD343" s="31">
        <v>0</v>
      </c>
      <c r="AE343" s="31">
        <v>0</v>
      </c>
      <c r="AF343" t="s">
        <v>338</v>
      </c>
      <c r="AG343" s="32">
        <v>4</v>
      </c>
      <c r="AH343"/>
    </row>
    <row r="344" spans="1:34" x14ac:dyDescent="0.25">
      <c r="A344" t="s">
        <v>1139</v>
      </c>
      <c r="B344" t="s">
        <v>686</v>
      </c>
      <c r="C344" t="s">
        <v>836</v>
      </c>
      <c r="D344" t="s">
        <v>1109</v>
      </c>
      <c r="E344" s="31">
        <v>52.065217391304351</v>
      </c>
      <c r="F344" s="31">
        <v>3.0412734864300628</v>
      </c>
      <c r="G344" s="31">
        <v>2.919895615866388</v>
      </c>
      <c r="H344" s="31">
        <v>0.36382045929018791</v>
      </c>
      <c r="I344" s="31">
        <v>0.24244258872651359</v>
      </c>
      <c r="J344" s="31">
        <v>158.34456521739133</v>
      </c>
      <c r="K344" s="31">
        <v>152.02500000000001</v>
      </c>
      <c r="L344" s="31">
        <v>18.942391304347829</v>
      </c>
      <c r="M344" s="31">
        <v>12.622826086956524</v>
      </c>
      <c r="N344" s="31">
        <v>4.4250000000000007</v>
      </c>
      <c r="O344" s="31">
        <v>1.8945652173913041</v>
      </c>
      <c r="P344" s="31">
        <v>54.02717391304347</v>
      </c>
      <c r="Q344" s="31">
        <v>54.02717391304347</v>
      </c>
      <c r="R344" s="31">
        <v>0</v>
      </c>
      <c r="S344" s="31">
        <v>85.375000000000014</v>
      </c>
      <c r="T344" s="31">
        <v>71.80217391304349</v>
      </c>
      <c r="U344" s="31">
        <v>0</v>
      </c>
      <c r="V344" s="31">
        <v>13.572826086956525</v>
      </c>
      <c r="W344" s="31">
        <v>6.6021739130434778</v>
      </c>
      <c r="X344" s="31">
        <v>0</v>
      </c>
      <c r="Y344" s="31">
        <v>0</v>
      </c>
      <c r="Z344" s="31">
        <v>0</v>
      </c>
      <c r="AA344" s="31">
        <v>1.4760869565217392</v>
      </c>
      <c r="AB344" s="31">
        <v>0</v>
      </c>
      <c r="AC344" s="31">
        <v>5.1260869565217382</v>
      </c>
      <c r="AD344" s="31">
        <v>0</v>
      </c>
      <c r="AE344" s="31">
        <v>0</v>
      </c>
      <c r="AF344" t="s">
        <v>275</v>
      </c>
      <c r="AG344" s="32">
        <v>4</v>
      </c>
      <c r="AH344"/>
    </row>
    <row r="345" spans="1:34" x14ac:dyDescent="0.25">
      <c r="A345" t="s">
        <v>1139</v>
      </c>
      <c r="B345" t="s">
        <v>763</v>
      </c>
      <c r="C345" t="s">
        <v>882</v>
      </c>
      <c r="D345" t="s">
        <v>1054</v>
      </c>
      <c r="E345" s="31">
        <v>62.293478260869563</v>
      </c>
      <c r="F345" s="31">
        <v>4.2308846623625902</v>
      </c>
      <c r="G345" s="31">
        <v>3.8069760949223523</v>
      </c>
      <c r="H345" s="31">
        <v>1.10110800907346</v>
      </c>
      <c r="I345" s="31">
        <v>0.76418251614028965</v>
      </c>
      <c r="J345" s="31">
        <v>263.55652173913046</v>
      </c>
      <c r="K345" s="31">
        <v>237.14978260869566</v>
      </c>
      <c r="L345" s="31">
        <v>68.591847826086948</v>
      </c>
      <c r="M345" s="31">
        <v>47.603586956521738</v>
      </c>
      <c r="N345" s="31">
        <v>17.330652173913045</v>
      </c>
      <c r="O345" s="31">
        <v>3.6576086956521738</v>
      </c>
      <c r="P345" s="31">
        <v>91.387173913043469</v>
      </c>
      <c r="Q345" s="31">
        <v>85.968695652173906</v>
      </c>
      <c r="R345" s="31">
        <v>5.4184782608695654</v>
      </c>
      <c r="S345" s="31">
        <v>103.57750000000001</v>
      </c>
      <c r="T345" s="31">
        <v>97.430760869565233</v>
      </c>
      <c r="U345" s="31">
        <v>6.1467391304347823</v>
      </c>
      <c r="V345" s="31">
        <v>0</v>
      </c>
      <c r="W345" s="31">
        <v>55.468260869565221</v>
      </c>
      <c r="X345" s="31">
        <v>5.5271739130434785</v>
      </c>
      <c r="Y345" s="31">
        <v>2.101413043478261</v>
      </c>
      <c r="Z345" s="31">
        <v>0</v>
      </c>
      <c r="AA345" s="31">
        <v>26.220108695652176</v>
      </c>
      <c r="AB345" s="31">
        <v>0</v>
      </c>
      <c r="AC345" s="31">
        <v>21.619565217391305</v>
      </c>
      <c r="AD345" s="31">
        <v>0</v>
      </c>
      <c r="AE345" s="31">
        <v>0</v>
      </c>
      <c r="AF345" t="s">
        <v>352</v>
      </c>
      <c r="AG345" s="32">
        <v>4</v>
      </c>
      <c r="AH345"/>
    </row>
    <row r="346" spans="1:34" x14ac:dyDescent="0.25">
      <c r="A346" t="s">
        <v>1139</v>
      </c>
      <c r="B346" t="s">
        <v>574</v>
      </c>
      <c r="C346" t="s">
        <v>951</v>
      </c>
      <c r="D346" t="s">
        <v>1072</v>
      </c>
      <c r="E346" s="31">
        <v>83.521739130434781</v>
      </c>
      <c r="F346" s="31">
        <v>2.3293063508589276</v>
      </c>
      <c r="G346" s="31">
        <v>2.0807457053617906</v>
      </c>
      <c r="H346" s="31">
        <v>0.33394456012493484</v>
      </c>
      <c r="I346" s="31">
        <v>0.155766527850078</v>
      </c>
      <c r="J346" s="31">
        <v>194.54771739130433</v>
      </c>
      <c r="K346" s="31">
        <v>173.78749999999999</v>
      </c>
      <c r="L346" s="31">
        <v>27.891630434782602</v>
      </c>
      <c r="M346" s="31">
        <v>13.009891304347819</v>
      </c>
      <c r="N346" s="31">
        <v>9.8382608695652181</v>
      </c>
      <c r="O346" s="31">
        <v>5.0434782608695654</v>
      </c>
      <c r="P346" s="31">
        <v>56.539782608695674</v>
      </c>
      <c r="Q346" s="31">
        <v>50.66130434782611</v>
      </c>
      <c r="R346" s="31">
        <v>5.8784782608695636</v>
      </c>
      <c r="S346" s="31">
        <v>110.11630434782609</v>
      </c>
      <c r="T346" s="31">
        <v>85.9216304347826</v>
      </c>
      <c r="U346" s="31">
        <v>23.156521739130437</v>
      </c>
      <c r="V346" s="31">
        <v>1.0381521739130435</v>
      </c>
      <c r="W346" s="31">
        <v>3.758152173913043</v>
      </c>
      <c r="X346" s="31">
        <v>0.2608695652173913</v>
      </c>
      <c r="Y346" s="31">
        <v>0</v>
      </c>
      <c r="Z346" s="31">
        <v>0</v>
      </c>
      <c r="AA346" s="31">
        <v>1.0920652173913044</v>
      </c>
      <c r="AB346" s="31">
        <v>0</v>
      </c>
      <c r="AC346" s="31">
        <v>2.4052173913043475</v>
      </c>
      <c r="AD346" s="31">
        <v>0</v>
      </c>
      <c r="AE346" s="31">
        <v>0</v>
      </c>
      <c r="AF346" t="s">
        <v>163</v>
      </c>
      <c r="AG346" s="32">
        <v>4</v>
      </c>
      <c r="AH346"/>
    </row>
    <row r="347" spans="1:34" x14ac:dyDescent="0.25">
      <c r="A347" t="s">
        <v>1139</v>
      </c>
      <c r="B347" t="s">
        <v>724</v>
      </c>
      <c r="C347" t="s">
        <v>842</v>
      </c>
      <c r="D347" t="s">
        <v>1049</v>
      </c>
      <c r="E347" s="31">
        <v>88.619565217391298</v>
      </c>
      <c r="F347" s="31">
        <v>3.0931865570955477</v>
      </c>
      <c r="G347" s="31">
        <v>2.8436158469275115</v>
      </c>
      <c r="H347" s="31">
        <v>0.43011774806819586</v>
      </c>
      <c r="I347" s="31">
        <v>0.22691033975223845</v>
      </c>
      <c r="J347" s="31">
        <v>274.11684782608694</v>
      </c>
      <c r="K347" s="31">
        <v>252</v>
      </c>
      <c r="L347" s="31">
        <v>38.116847826086961</v>
      </c>
      <c r="M347" s="31">
        <v>20.108695652173914</v>
      </c>
      <c r="N347" s="31">
        <v>12.877717391304348</v>
      </c>
      <c r="O347" s="31">
        <v>5.1304347826086953</v>
      </c>
      <c r="P347" s="31">
        <v>85.353260869565204</v>
      </c>
      <c r="Q347" s="31">
        <v>81.244565217391298</v>
      </c>
      <c r="R347" s="31">
        <v>4.1086956521739131</v>
      </c>
      <c r="S347" s="31">
        <v>150.64673913043478</v>
      </c>
      <c r="T347" s="31">
        <v>150.64673913043478</v>
      </c>
      <c r="U347" s="31">
        <v>0</v>
      </c>
      <c r="V347" s="31">
        <v>0</v>
      </c>
      <c r="W347" s="31">
        <v>0</v>
      </c>
      <c r="X347" s="31">
        <v>0</v>
      </c>
      <c r="Y347" s="31">
        <v>0</v>
      </c>
      <c r="Z347" s="31">
        <v>0</v>
      </c>
      <c r="AA347" s="31">
        <v>0</v>
      </c>
      <c r="AB347" s="31">
        <v>0</v>
      </c>
      <c r="AC347" s="31">
        <v>0</v>
      </c>
      <c r="AD347" s="31">
        <v>0</v>
      </c>
      <c r="AE347" s="31">
        <v>0</v>
      </c>
      <c r="AF347" t="s">
        <v>313</v>
      </c>
      <c r="AG347" s="32">
        <v>4</v>
      </c>
      <c r="AH347"/>
    </row>
    <row r="348" spans="1:34" x14ac:dyDescent="0.25">
      <c r="A348" t="s">
        <v>1139</v>
      </c>
      <c r="B348" t="s">
        <v>807</v>
      </c>
      <c r="C348" t="s">
        <v>917</v>
      </c>
      <c r="D348" t="s">
        <v>1040</v>
      </c>
      <c r="E348" s="31">
        <v>87.760869565217391</v>
      </c>
      <c r="F348" s="31">
        <v>3.6486920980926429</v>
      </c>
      <c r="G348" s="31">
        <v>3.2776913549665596</v>
      </c>
      <c r="H348" s="31">
        <v>0.51463958384939312</v>
      </c>
      <c r="I348" s="31">
        <v>0.2618218974486004</v>
      </c>
      <c r="J348" s="31">
        <v>320.21239130434782</v>
      </c>
      <c r="K348" s="31">
        <v>287.65304347826088</v>
      </c>
      <c r="L348" s="31">
        <v>45.165217391304346</v>
      </c>
      <c r="M348" s="31">
        <v>22.977717391304346</v>
      </c>
      <c r="N348" s="31">
        <v>16.671195652173914</v>
      </c>
      <c r="O348" s="31">
        <v>5.5163043478260869</v>
      </c>
      <c r="P348" s="31">
        <v>74.437065217391307</v>
      </c>
      <c r="Q348" s="31">
        <v>64.065217391304344</v>
      </c>
      <c r="R348" s="31">
        <v>10.371847826086958</v>
      </c>
      <c r="S348" s="31">
        <v>200.61010869565217</v>
      </c>
      <c r="T348" s="31">
        <v>175.72695652173914</v>
      </c>
      <c r="U348" s="31">
        <v>0</v>
      </c>
      <c r="V348" s="31">
        <v>24.883152173913043</v>
      </c>
      <c r="W348" s="31">
        <v>0</v>
      </c>
      <c r="X348" s="31">
        <v>0</v>
      </c>
      <c r="Y348" s="31">
        <v>0</v>
      </c>
      <c r="Z348" s="31">
        <v>0</v>
      </c>
      <c r="AA348" s="31">
        <v>0</v>
      </c>
      <c r="AB348" s="31">
        <v>0</v>
      </c>
      <c r="AC348" s="31">
        <v>0</v>
      </c>
      <c r="AD348" s="31">
        <v>0</v>
      </c>
      <c r="AE348" s="31">
        <v>0</v>
      </c>
      <c r="AF348" t="s">
        <v>396</v>
      </c>
      <c r="AG348" s="32">
        <v>4</v>
      </c>
      <c r="AH348"/>
    </row>
    <row r="349" spans="1:34" x14ac:dyDescent="0.25">
      <c r="A349" t="s">
        <v>1139</v>
      </c>
      <c r="B349" t="s">
        <v>447</v>
      </c>
      <c r="C349" t="s">
        <v>890</v>
      </c>
      <c r="D349" t="s">
        <v>1040</v>
      </c>
      <c r="E349" s="31">
        <v>96.684782608695656</v>
      </c>
      <c r="F349" s="31">
        <v>4.1428555368184368</v>
      </c>
      <c r="G349" s="31">
        <v>3.88920179876335</v>
      </c>
      <c r="H349" s="31">
        <v>0.5796233839235525</v>
      </c>
      <c r="I349" s="31">
        <v>0.32596964586846539</v>
      </c>
      <c r="J349" s="31">
        <v>400.55108695652171</v>
      </c>
      <c r="K349" s="31">
        <v>376.02663043478259</v>
      </c>
      <c r="L349" s="31">
        <v>56.040760869565219</v>
      </c>
      <c r="M349" s="31">
        <v>31.516304347826086</v>
      </c>
      <c r="N349" s="31">
        <v>19.796195652173914</v>
      </c>
      <c r="O349" s="31">
        <v>4.7282608695652177</v>
      </c>
      <c r="P349" s="31">
        <v>71.798913043478265</v>
      </c>
      <c r="Q349" s="31">
        <v>71.798913043478265</v>
      </c>
      <c r="R349" s="31">
        <v>0</v>
      </c>
      <c r="S349" s="31">
        <v>272.71141304347822</v>
      </c>
      <c r="T349" s="31">
        <v>232.53206521739128</v>
      </c>
      <c r="U349" s="31">
        <v>0</v>
      </c>
      <c r="V349" s="31">
        <v>40.179347826086953</v>
      </c>
      <c r="W349" s="31">
        <v>0</v>
      </c>
      <c r="X349" s="31">
        <v>0</v>
      </c>
      <c r="Y349" s="31">
        <v>0</v>
      </c>
      <c r="Z349" s="31">
        <v>0</v>
      </c>
      <c r="AA349" s="31">
        <v>0</v>
      </c>
      <c r="AB349" s="31">
        <v>0</v>
      </c>
      <c r="AC349" s="31">
        <v>0</v>
      </c>
      <c r="AD349" s="31">
        <v>0</v>
      </c>
      <c r="AE349" s="31">
        <v>0</v>
      </c>
      <c r="AF349" t="s">
        <v>35</v>
      </c>
      <c r="AG349" s="32">
        <v>4</v>
      </c>
      <c r="AH349"/>
    </row>
    <row r="350" spans="1:34" x14ac:dyDescent="0.25">
      <c r="A350" t="s">
        <v>1139</v>
      </c>
      <c r="B350" t="s">
        <v>796</v>
      </c>
      <c r="C350" t="s">
        <v>843</v>
      </c>
      <c r="D350" t="s">
        <v>1050</v>
      </c>
      <c r="E350" s="31">
        <v>95.097826086956516</v>
      </c>
      <c r="F350" s="31">
        <v>4.629871985369757</v>
      </c>
      <c r="G350" s="31">
        <v>4.3317350554349066</v>
      </c>
      <c r="H350" s="31">
        <v>0.48689678820436616</v>
      </c>
      <c r="I350" s="31">
        <v>0.24954166190421762</v>
      </c>
      <c r="J350" s="31">
        <v>440.29076086956519</v>
      </c>
      <c r="K350" s="31">
        <v>411.9385869565217</v>
      </c>
      <c r="L350" s="31">
        <v>46.302826086956514</v>
      </c>
      <c r="M350" s="31">
        <v>23.73086956521739</v>
      </c>
      <c r="N350" s="31">
        <v>16.87847826086956</v>
      </c>
      <c r="O350" s="31">
        <v>5.6934782608695649</v>
      </c>
      <c r="P350" s="31">
        <v>110.82760869565216</v>
      </c>
      <c r="Q350" s="31">
        <v>105.04739130434781</v>
      </c>
      <c r="R350" s="31">
        <v>5.7802173913043466</v>
      </c>
      <c r="S350" s="31">
        <v>283.1603260869565</v>
      </c>
      <c r="T350" s="31">
        <v>269.35054347826087</v>
      </c>
      <c r="U350" s="31">
        <v>9.6739130434782616</v>
      </c>
      <c r="V350" s="31">
        <v>4.1358695652173916</v>
      </c>
      <c r="W350" s="31">
        <v>0</v>
      </c>
      <c r="X350" s="31">
        <v>0</v>
      </c>
      <c r="Y350" s="31">
        <v>0</v>
      </c>
      <c r="Z350" s="31">
        <v>0</v>
      </c>
      <c r="AA350" s="31">
        <v>0</v>
      </c>
      <c r="AB350" s="31">
        <v>0</v>
      </c>
      <c r="AC350" s="31">
        <v>0</v>
      </c>
      <c r="AD350" s="31">
        <v>0</v>
      </c>
      <c r="AE350" s="31">
        <v>0</v>
      </c>
      <c r="AF350" t="s">
        <v>385</v>
      </c>
      <c r="AG350" s="32">
        <v>4</v>
      </c>
      <c r="AH350"/>
    </row>
    <row r="351" spans="1:34" x14ac:dyDescent="0.25">
      <c r="A351" t="s">
        <v>1139</v>
      </c>
      <c r="B351" t="s">
        <v>490</v>
      </c>
      <c r="C351" t="s">
        <v>840</v>
      </c>
      <c r="D351" t="s">
        <v>1045</v>
      </c>
      <c r="E351" s="31">
        <v>102.23913043478261</v>
      </c>
      <c r="F351" s="31">
        <v>2.6122953433978315</v>
      </c>
      <c r="G351" s="31">
        <v>2.4320380608122476</v>
      </c>
      <c r="H351" s="31">
        <v>0.6423825217945992</v>
      </c>
      <c r="I351" s="31">
        <v>0.46212523920901549</v>
      </c>
      <c r="J351" s="31">
        <v>267.07880434782612</v>
      </c>
      <c r="K351" s="31">
        <v>248.64945652173913</v>
      </c>
      <c r="L351" s="31">
        <v>65.676630434782609</v>
      </c>
      <c r="M351" s="31">
        <v>47.247282608695649</v>
      </c>
      <c r="N351" s="31">
        <v>14.364130434782609</v>
      </c>
      <c r="O351" s="31">
        <v>4.0652173913043477</v>
      </c>
      <c r="P351" s="31">
        <v>30.421195652173914</v>
      </c>
      <c r="Q351" s="31">
        <v>30.421195652173914</v>
      </c>
      <c r="R351" s="31">
        <v>0</v>
      </c>
      <c r="S351" s="31">
        <v>170.98097826086956</v>
      </c>
      <c r="T351" s="31">
        <v>150.23641304347825</v>
      </c>
      <c r="U351" s="31">
        <v>0.36956521739130432</v>
      </c>
      <c r="V351" s="31">
        <v>20.375</v>
      </c>
      <c r="W351" s="31">
        <v>0</v>
      </c>
      <c r="X351" s="31">
        <v>0</v>
      </c>
      <c r="Y351" s="31">
        <v>0</v>
      </c>
      <c r="Z351" s="31">
        <v>0</v>
      </c>
      <c r="AA351" s="31">
        <v>0</v>
      </c>
      <c r="AB351" s="31">
        <v>0</v>
      </c>
      <c r="AC351" s="31">
        <v>0</v>
      </c>
      <c r="AD351" s="31">
        <v>0</v>
      </c>
      <c r="AE351" s="31">
        <v>0</v>
      </c>
      <c r="AF351" t="s">
        <v>78</v>
      </c>
      <c r="AG351" s="32">
        <v>4</v>
      </c>
      <c r="AH351"/>
    </row>
    <row r="352" spans="1:34" x14ac:dyDescent="0.25">
      <c r="A352" t="s">
        <v>1139</v>
      </c>
      <c r="B352" t="s">
        <v>460</v>
      </c>
      <c r="C352" t="s">
        <v>910</v>
      </c>
      <c r="D352" t="s">
        <v>1069</v>
      </c>
      <c r="E352" s="31">
        <v>71.391304347826093</v>
      </c>
      <c r="F352" s="31">
        <v>3.8803288672350793</v>
      </c>
      <c r="G352" s="31">
        <v>3.6735688185140067</v>
      </c>
      <c r="H352" s="31">
        <v>0.74284409257003647</v>
      </c>
      <c r="I352" s="31">
        <v>0.53608404384896458</v>
      </c>
      <c r="J352" s="31">
        <v>277.02173913043481</v>
      </c>
      <c r="K352" s="31">
        <v>262.26086956521738</v>
      </c>
      <c r="L352" s="31">
        <v>53.032608695652172</v>
      </c>
      <c r="M352" s="31">
        <v>38.271739130434781</v>
      </c>
      <c r="N352" s="31">
        <v>10.065217391304348</v>
      </c>
      <c r="O352" s="31">
        <v>4.6956521739130439</v>
      </c>
      <c r="P352" s="31">
        <v>54.195652173913047</v>
      </c>
      <c r="Q352" s="31">
        <v>54.195652173913047</v>
      </c>
      <c r="R352" s="31">
        <v>0</v>
      </c>
      <c r="S352" s="31">
        <v>169.79347826086956</v>
      </c>
      <c r="T352" s="31">
        <v>159.85054347826087</v>
      </c>
      <c r="U352" s="31">
        <v>0</v>
      </c>
      <c r="V352" s="31">
        <v>9.9429347826086953</v>
      </c>
      <c r="W352" s="31">
        <v>0</v>
      </c>
      <c r="X352" s="31">
        <v>0</v>
      </c>
      <c r="Y352" s="31">
        <v>0</v>
      </c>
      <c r="Z352" s="31">
        <v>0</v>
      </c>
      <c r="AA352" s="31">
        <v>0</v>
      </c>
      <c r="AB352" s="31">
        <v>0</v>
      </c>
      <c r="AC352" s="31">
        <v>0</v>
      </c>
      <c r="AD352" s="31">
        <v>0</v>
      </c>
      <c r="AE352" s="31">
        <v>0</v>
      </c>
      <c r="AF352" t="s">
        <v>48</v>
      </c>
      <c r="AG352" s="32">
        <v>4</v>
      </c>
      <c r="AH352"/>
    </row>
    <row r="353" spans="1:34" x14ac:dyDescent="0.25">
      <c r="A353" t="s">
        <v>1139</v>
      </c>
      <c r="B353" t="s">
        <v>459</v>
      </c>
      <c r="C353" t="s">
        <v>902</v>
      </c>
      <c r="D353" t="s">
        <v>1063</v>
      </c>
      <c r="E353" s="31">
        <v>107.8804347826087</v>
      </c>
      <c r="F353" s="31">
        <v>3.7324201511335011</v>
      </c>
      <c r="G353" s="31">
        <v>3.5657702770780859</v>
      </c>
      <c r="H353" s="31">
        <v>0.48007556675062968</v>
      </c>
      <c r="I353" s="31">
        <v>0.31342569269521409</v>
      </c>
      <c r="J353" s="31">
        <v>402.65510869565219</v>
      </c>
      <c r="K353" s="31">
        <v>384.676847826087</v>
      </c>
      <c r="L353" s="31">
        <v>51.790760869565219</v>
      </c>
      <c r="M353" s="31">
        <v>33.8125</v>
      </c>
      <c r="N353" s="31">
        <v>13.168478260869565</v>
      </c>
      <c r="O353" s="31">
        <v>4.8097826086956523</v>
      </c>
      <c r="P353" s="31">
        <v>85.864130434782609</v>
      </c>
      <c r="Q353" s="31">
        <v>85.864130434782609</v>
      </c>
      <c r="R353" s="31">
        <v>0</v>
      </c>
      <c r="S353" s="31">
        <v>265.00021739130437</v>
      </c>
      <c r="T353" s="31">
        <v>258.35304347826087</v>
      </c>
      <c r="U353" s="31">
        <v>0</v>
      </c>
      <c r="V353" s="31">
        <v>6.6471739130434777</v>
      </c>
      <c r="W353" s="31">
        <v>0</v>
      </c>
      <c r="X353" s="31">
        <v>0</v>
      </c>
      <c r="Y353" s="31">
        <v>0</v>
      </c>
      <c r="Z353" s="31">
        <v>0</v>
      </c>
      <c r="AA353" s="31">
        <v>0</v>
      </c>
      <c r="AB353" s="31">
        <v>0</v>
      </c>
      <c r="AC353" s="31">
        <v>0</v>
      </c>
      <c r="AD353" s="31">
        <v>0</v>
      </c>
      <c r="AE353" s="31">
        <v>0</v>
      </c>
      <c r="AF353" t="s">
        <v>47</v>
      </c>
      <c r="AG353" s="32">
        <v>4</v>
      </c>
      <c r="AH353"/>
    </row>
    <row r="354" spans="1:34" x14ac:dyDescent="0.25">
      <c r="A354" t="s">
        <v>1139</v>
      </c>
      <c r="B354" t="s">
        <v>489</v>
      </c>
      <c r="C354" t="s">
        <v>902</v>
      </c>
      <c r="D354" t="s">
        <v>1063</v>
      </c>
      <c r="E354" s="31">
        <v>94.836956521739125</v>
      </c>
      <c r="F354" s="31">
        <v>5.1273810888252145</v>
      </c>
      <c r="G354" s="31">
        <v>4.8319484240687682</v>
      </c>
      <c r="H354" s="31">
        <v>1.0769799426934097</v>
      </c>
      <c r="I354" s="31">
        <v>0.82621776504297995</v>
      </c>
      <c r="J354" s="31">
        <v>486.2652173913043</v>
      </c>
      <c r="K354" s="31">
        <v>458.24728260869563</v>
      </c>
      <c r="L354" s="31">
        <v>102.13749999999999</v>
      </c>
      <c r="M354" s="31">
        <v>78.355978260869563</v>
      </c>
      <c r="N354" s="31">
        <v>19.134782608695652</v>
      </c>
      <c r="O354" s="31">
        <v>4.6467391304347823</v>
      </c>
      <c r="P354" s="31">
        <v>62.157608695652172</v>
      </c>
      <c r="Q354" s="31">
        <v>57.921195652173914</v>
      </c>
      <c r="R354" s="31">
        <v>4.2364130434782608</v>
      </c>
      <c r="S354" s="31">
        <v>321.97010869565213</v>
      </c>
      <c r="T354" s="31">
        <v>315.18478260869563</v>
      </c>
      <c r="U354" s="31">
        <v>0</v>
      </c>
      <c r="V354" s="31">
        <v>6.7853260869565215</v>
      </c>
      <c r="W354" s="31">
        <v>0</v>
      </c>
      <c r="X354" s="31">
        <v>0</v>
      </c>
      <c r="Y354" s="31">
        <v>0</v>
      </c>
      <c r="Z354" s="31">
        <v>0</v>
      </c>
      <c r="AA354" s="31">
        <v>0</v>
      </c>
      <c r="AB354" s="31">
        <v>0</v>
      </c>
      <c r="AC354" s="31">
        <v>0</v>
      </c>
      <c r="AD354" s="31">
        <v>0</v>
      </c>
      <c r="AE354" s="31">
        <v>0</v>
      </c>
      <c r="AF354" t="s">
        <v>77</v>
      </c>
      <c r="AG354" s="32">
        <v>4</v>
      </c>
      <c r="AH354"/>
    </row>
    <row r="355" spans="1:34" x14ac:dyDescent="0.25">
      <c r="A355" t="s">
        <v>1139</v>
      </c>
      <c r="B355" t="s">
        <v>736</v>
      </c>
      <c r="C355" t="s">
        <v>861</v>
      </c>
      <c r="D355" t="s">
        <v>1085</v>
      </c>
      <c r="E355" s="31">
        <v>51.847826086956523</v>
      </c>
      <c r="F355" s="31">
        <v>5.1295597484276731</v>
      </c>
      <c r="G355" s="31">
        <v>4.7194444444444441</v>
      </c>
      <c r="H355" s="31">
        <v>1.450733752620545</v>
      </c>
      <c r="I355" s="31">
        <v>1.0406184486373165</v>
      </c>
      <c r="J355" s="31">
        <v>265.95652173913044</v>
      </c>
      <c r="K355" s="31">
        <v>244.69293478260869</v>
      </c>
      <c r="L355" s="31">
        <v>75.217391304347828</v>
      </c>
      <c r="M355" s="31">
        <v>53.953804347826086</v>
      </c>
      <c r="N355" s="31">
        <v>15.605978260869565</v>
      </c>
      <c r="O355" s="31">
        <v>5.6576086956521738</v>
      </c>
      <c r="P355" s="31">
        <v>3.2309782608695654</v>
      </c>
      <c r="Q355" s="31">
        <v>3.2309782608695654</v>
      </c>
      <c r="R355" s="31">
        <v>0</v>
      </c>
      <c r="S355" s="31">
        <v>187.50815217391306</v>
      </c>
      <c r="T355" s="31">
        <v>146.64130434782609</v>
      </c>
      <c r="U355" s="31">
        <v>0</v>
      </c>
      <c r="V355" s="31">
        <v>40.866847826086953</v>
      </c>
      <c r="W355" s="31">
        <v>7.1929347826086953</v>
      </c>
      <c r="X355" s="31">
        <v>0</v>
      </c>
      <c r="Y355" s="31">
        <v>0</v>
      </c>
      <c r="Z355" s="31">
        <v>0</v>
      </c>
      <c r="AA355" s="31">
        <v>3.2309782608695654</v>
      </c>
      <c r="AB355" s="31">
        <v>0</v>
      </c>
      <c r="AC355" s="31">
        <v>3.9619565217391304</v>
      </c>
      <c r="AD355" s="31">
        <v>0</v>
      </c>
      <c r="AE355" s="31">
        <v>0</v>
      </c>
      <c r="AF355" t="s">
        <v>325</v>
      </c>
      <c r="AG355" s="32">
        <v>4</v>
      </c>
      <c r="AH355"/>
    </row>
    <row r="356" spans="1:34" x14ac:dyDescent="0.25">
      <c r="A356" t="s">
        <v>1139</v>
      </c>
      <c r="B356" t="s">
        <v>557</v>
      </c>
      <c r="C356" t="s">
        <v>837</v>
      </c>
      <c r="D356" t="s">
        <v>1066</v>
      </c>
      <c r="E356" s="31">
        <v>78.489130434782609</v>
      </c>
      <c r="F356" s="31">
        <v>4.8059271569034765</v>
      </c>
      <c r="G356" s="31">
        <v>4.4765821908322945</v>
      </c>
      <c r="H356" s="31">
        <v>0.8404376125190417</v>
      </c>
      <c r="I356" s="31">
        <v>0.51109264644786023</v>
      </c>
      <c r="J356" s="31">
        <v>377.21304347826089</v>
      </c>
      <c r="K356" s="31">
        <v>351.36304347826086</v>
      </c>
      <c r="L356" s="31">
        <v>65.96521739130435</v>
      </c>
      <c r="M356" s="31">
        <v>40.115217391304334</v>
      </c>
      <c r="N356" s="31">
        <v>25.279347826086966</v>
      </c>
      <c r="O356" s="31">
        <v>0.57065217391304346</v>
      </c>
      <c r="P356" s="31">
        <v>68.091304347826082</v>
      </c>
      <c r="Q356" s="31">
        <v>68.091304347826082</v>
      </c>
      <c r="R356" s="31">
        <v>0</v>
      </c>
      <c r="S356" s="31">
        <v>243.15652173913045</v>
      </c>
      <c r="T356" s="31">
        <v>243.15652173913045</v>
      </c>
      <c r="U356" s="31">
        <v>0</v>
      </c>
      <c r="V356" s="31">
        <v>0</v>
      </c>
      <c r="W356" s="31">
        <v>0</v>
      </c>
      <c r="X356" s="31">
        <v>0</v>
      </c>
      <c r="Y356" s="31">
        <v>0</v>
      </c>
      <c r="Z356" s="31">
        <v>0</v>
      </c>
      <c r="AA356" s="31">
        <v>0</v>
      </c>
      <c r="AB356" s="31">
        <v>0</v>
      </c>
      <c r="AC356" s="31">
        <v>0</v>
      </c>
      <c r="AD356" s="31">
        <v>0</v>
      </c>
      <c r="AE356" s="31">
        <v>0</v>
      </c>
      <c r="AF356" t="s">
        <v>146</v>
      </c>
      <c r="AG356" s="32">
        <v>4</v>
      </c>
      <c r="AH356"/>
    </row>
    <row r="357" spans="1:34" x14ac:dyDescent="0.25">
      <c r="A357" t="s">
        <v>1139</v>
      </c>
      <c r="B357" t="s">
        <v>787</v>
      </c>
      <c r="C357" t="s">
        <v>837</v>
      </c>
      <c r="D357" t="s">
        <v>1066</v>
      </c>
      <c r="E357" s="31">
        <v>13.945652173913043</v>
      </c>
      <c r="F357" s="31">
        <v>3.4936944660950893</v>
      </c>
      <c r="G357" s="31">
        <v>3.1195713172252533</v>
      </c>
      <c r="H357" s="31">
        <v>1.2777084957131724</v>
      </c>
      <c r="I357" s="31">
        <v>0.90358534684333591</v>
      </c>
      <c r="J357" s="31">
        <v>48.72184782608695</v>
      </c>
      <c r="K357" s="31">
        <v>43.504456521739129</v>
      </c>
      <c r="L357" s="31">
        <v>17.818478260869565</v>
      </c>
      <c r="M357" s="31">
        <v>12.601086956521739</v>
      </c>
      <c r="N357" s="31">
        <v>0</v>
      </c>
      <c r="O357" s="31">
        <v>5.2173913043478262</v>
      </c>
      <c r="P357" s="31">
        <v>7.5338043478260843</v>
      </c>
      <c r="Q357" s="31">
        <v>7.5338043478260843</v>
      </c>
      <c r="R357" s="31">
        <v>0</v>
      </c>
      <c r="S357" s="31">
        <v>23.369565217391301</v>
      </c>
      <c r="T357" s="31">
        <v>23.369565217391301</v>
      </c>
      <c r="U357" s="31">
        <v>0</v>
      </c>
      <c r="V357" s="31">
        <v>0</v>
      </c>
      <c r="W357" s="31">
        <v>0</v>
      </c>
      <c r="X357" s="31">
        <v>0</v>
      </c>
      <c r="Y357" s="31">
        <v>0</v>
      </c>
      <c r="Z357" s="31">
        <v>0</v>
      </c>
      <c r="AA357" s="31">
        <v>0</v>
      </c>
      <c r="AB357" s="31">
        <v>0</v>
      </c>
      <c r="AC357" s="31">
        <v>0</v>
      </c>
      <c r="AD357" s="31">
        <v>0</v>
      </c>
      <c r="AE357" s="31">
        <v>0</v>
      </c>
      <c r="AF357" t="s">
        <v>376</v>
      </c>
      <c r="AG357" s="32">
        <v>4</v>
      </c>
      <c r="AH357"/>
    </row>
    <row r="358" spans="1:34" x14ac:dyDescent="0.25">
      <c r="A358" t="s">
        <v>1139</v>
      </c>
      <c r="B358" t="s">
        <v>758</v>
      </c>
      <c r="C358" t="s">
        <v>1004</v>
      </c>
      <c r="D358" t="s">
        <v>1054</v>
      </c>
      <c r="E358" s="31">
        <v>78.108695652173907</v>
      </c>
      <c r="F358" s="31">
        <v>3.7277136097968273</v>
      </c>
      <c r="G358" s="31">
        <v>3.0130406345672132</v>
      </c>
      <c r="H358" s="31">
        <v>1.0450556637907042</v>
      </c>
      <c r="I358" s="31">
        <v>0.33038268856109093</v>
      </c>
      <c r="J358" s="31">
        <v>291.16684782608695</v>
      </c>
      <c r="K358" s="31">
        <v>235.34467391304341</v>
      </c>
      <c r="L358" s="31">
        <v>81.627934782608705</v>
      </c>
      <c r="M358" s="31">
        <v>25.805760869565209</v>
      </c>
      <c r="N358" s="31">
        <v>50.77869565217393</v>
      </c>
      <c r="O358" s="31">
        <v>5.0434782608695654</v>
      </c>
      <c r="P358" s="31">
        <v>70.330978260869557</v>
      </c>
      <c r="Q358" s="31">
        <v>70.330978260869557</v>
      </c>
      <c r="R358" s="31">
        <v>0</v>
      </c>
      <c r="S358" s="31">
        <v>139.20793478260865</v>
      </c>
      <c r="T358" s="31">
        <v>138.25902173913039</v>
      </c>
      <c r="U358" s="31">
        <v>0.94891304347826089</v>
      </c>
      <c r="V358" s="31">
        <v>0</v>
      </c>
      <c r="W358" s="31">
        <v>0</v>
      </c>
      <c r="X358" s="31">
        <v>0</v>
      </c>
      <c r="Y358" s="31">
        <v>0</v>
      </c>
      <c r="Z358" s="31">
        <v>0</v>
      </c>
      <c r="AA358" s="31">
        <v>0</v>
      </c>
      <c r="AB358" s="31">
        <v>0</v>
      </c>
      <c r="AC358" s="31">
        <v>0</v>
      </c>
      <c r="AD358" s="31">
        <v>0</v>
      </c>
      <c r="AE358" s="31">
        <v>0</v>
      </c>
      <c r="AF358" t="s">
        <v>347</v>
      </c>
      <c r="AG358" s="32">
        <v>4</v>
      </c>
      <c r="AH358"/>
    </row>
    <row r="359" spans="1:34" x14ac:dyDescent="0.25">
      <c r="A359" t="s">
        <v>1139</v>
      </c>
      <c r="B359" t="s">
        <v>568</v>
      </c>
      <c r="C359" t="s">
        <v>888</v>
      </c>
      <c r="D359" t="s">
        <v>1048</v>
      </c>
      <c r="E359" s="31">
        <v>71.086956521739125</v>
      </c>
      <c r="F359" s="31">
        <v>4.2923012232415907</v>
      </c>
      <c r="G359" s="31">
        <v>3.8949602446483182</v>
      </c>
      <c r="H359" s="31">
        <v>0.69652446483180452</v>
      </c>
      <c r="I359" s="31">
        <v>0.34924311926605511</v>
      </c>
      <c r="J359" s="31">
        <v>305.12663043478261</v>
      </c>
      <c r="K359" s="31">
        <v>276.88086956521738</v>
      </c>
      <c r="L359" s="31">
        <v>49.513804347826103</v>
      </c>
      <c r="M359" s="31">
        <v>24.826630434782611</v>
      </c>
      <c r="N359" s="31">
        <v>19.861086956521746</v>
      </c>
      <c r="O359" s="31">
        <v>4.8260869565217392</v>
      </c>
      <c r="P359" s="31">
        <v>128.51815217391302</v>
      </c>
      <c r="Q359" s="31">
        <v>124.95956521739129</v>
      </c>
      <c r="R359" s="31">
        <v>3.5585869565217392</v>
      </c>
      <c r="S359" s="31">
        <v>127.09467391304351</v>
      </c>
      <c r="T359" s="31">
        <v>127.09467391304351</v>
      </c>
      <c r="U359" s="31">
        <v>0</v>
      </c>
      <c r="V359" s="31">
        <v>0</v>
      </c>
      <c r="W359" s="31">
        <v>34.923913043478258</v>
      </c>
      <c r="X359" s="31">
        <v>0</v>
      </c>
      <c r="Y359" s="31">
        <v>0</v>
      </c>
      <c r="Z359" s="31">
        <v>0</v>
      </c>
      <c r="AA359" s="31">
        <v>7.4021739130434785</v>
      </c>
      <c r="AB359" s="31">
        <v>0</v>
      </c>
      <c r="AC359" s="31">
        <v>27.521739130434781</v>
      </c>
      <c r="AD359" s="31">
        <v>0</v>
      </c>
      <c r="AE359" s="31">
        <v>0</v>
      </c>
      <c r="AF359" t="s">
        <v>157</v>
      </c>
      <c r="AG359" s="32">
        <v>4</v>
      </c>
      <c r="AH359"/>
    </row>
    <row r="360" spans="1:34" x14ac:dyDescent="0.25">
      <c r="A360" t="s">
        <v>1139</v>
      </c>
      <c r="B360" t="s">
        <v>515</v>
      </c>
      <c r="C360" t="s">
        <v>835</v>
      </c>
      <c r="D360" t="s">
        <v>1072</v>
      </c>
      <c r="E360" s="31">
        <v>93.413043478260875</v>
      </c>
      <c r="F360" s="31">
        <v>2.2521526646497558</v>
      </c>
      <c r="G360" s="31">
        <v>2.0966953688619965</v>
      </c>
      <c r="H360" s="31">
        <v>0.32083430300209448</v>
      </c>
      <c r="I360" s="31">
        <v>0.16537700721433557</v>
      </c>
      <c r="J360" s="31">
        <v>210.38043478260872</v>
      </c>
      <c r="K360" s="31">
        <v>195.85869565217391</v>
      </c>
      <c r="L360" s="31">
        <v>29.970108695652176</v>
      </c>
      <c r="M360" s="31">
        <v>15.448369565217391</v>
      </c>
      <c r="N360" s="31">
        <v>10.956521739130435</v>
      </c>
      <c r="O360" s="31">
        <v>3.5652173913043477</v>
      </c>
      <c r="P360" s="31">
        <v>54.269021739130437</v>
      </c>
      <c r="Q360" s="31">
        <v>54.269021739130437</v>
      </c>
      <c r="R360" s="31">
        <v>0</v>
      </c>
      <c r="S360" s="31">
        <v>126.14130434782608</v>
      </c>
      <c r="T360" s="31">
        <v>83.9375</v>
      </c>
      <c r="U360" s="31">
        <v>13.690217391304348</v>
      </c>
      <c r="V360" s="31">
        <v>28.513586956521738</v>
      </c>
      <c r="W360" s="31">
        <v>0.64130434782608692</v>
      </c>
      <c r="X360" s="31">
        <v>0</v>
      </c>
      <c r="Y360" s="31">
        <v>0</v>
      </c>
      <c r="Z360" s="31">
        <v>0</v>
      </c>
      <c r="AA360" s="31">
        <v>0.64130434782608692</v>
      </c>
      <c r="AB360" s="31">
        <v>0</v>
      </c>
      <c r="AC360" s="31">
        <v>0</v>
      </c>
      <c r="AD360" s="31">
        <v>0</v>
      </c>
      <c r="AE360" s="31">
        <v>0</v>
      </c>
      <c r="AF360" t="s">
        <v>103</v>
      </c>
      <c r="AG360" s="32">
        <v>4</v>
      </c>
      <c r="AH360"/>
    </row>
    <row r="361" spans="1:34" x14ac:dyDescent="0.25">
      <c r="A361" t="s">
        <v>1139</v>
      </c>
      <c r="B361" t="s">
        <v>791</v>
      </c>
      <c r="C361" t="s">
        <v>1010</v>
      </c>
      <c r="D361" t="s">
        <v>1103</v>
      </c>
      <c r="E361" s="31">
        <v>76.336956521739125</v>
      </c>
      <c r="F361" s="31">
        <v>3.4186245194361384</v>
      </c>
      <c r="G361" s="31">
        <v>3.239178413783284</v>
      </c>
      <c r="H361" s="31">
        <v>0.31731453794674641</v>
      </c>
      <c r="I361" s="31">
        <v>0.17314537946746406</v>
      </c>
      <c r="J361" s="31">
        <v>260.96739130434781</v>
      </c>
      <c r="K361" s="31">
        <v>247.26902173913047</v>
      </c>
      <c r="L361" s="31">
        <v>24.22282608695652</v>
      </c>
      <c r="M361" s="31">
        <v>13.217391304347826</v>
      </c>
      <c r="N361" s="31">
        <v>7.6141304347826084</v>
      </c>
      <c r="O361" s="31">
        <v>3.3913043478260869</v>
      </c>
      <c r="P361" s="31">
        <v>46.852934782608706</v>
      </c>
      <c r="Q361" s="31">
        <v>44.160000000000011</v>
      </c>
      <c r="R361" s="31">
        <v>2.6929347826086958</v>
      </c>
      <c r="S361" s="31">
        <v>189.89163043478263</v>
      </c>
      <c r="T361" s="31">
        <v>120.74195652173916</v>
      </c>
      <c r="U361" s="31">
        <v>41.885869565217391</v>
      </c>
      <c r="V361" s="31">
        <v>27.263804347826088</v>
      </c>
      <c r="W361" s="31">
        <v>48.948369565217376</v>
      </c>
      <c r="X361" s="31">
        <v>0</v>
      </c>
      <c r="Y361" s="31">
        <v>0</v>
      </c>
      <c r="Z361" s="31">
        <v>0</v>
      </c>
      <c r="AA361" s="31">
        <v>12.562173913043479</v>
      </c>
      <c r="AB361" s="31">
        <v>0</v>
      </c>
      <c r="AC361" s="31">
        <v>36.149565217391284</v>
      </c>
      <c r="AD361" s="31">
        <v>0</v>
      </c>
      <c r="AE361" s="31">
        <v>0.23663043478260873</v>
      </c>
      <c r="AF361" t="s">
        <v>380</v>
      </c>
      <c r="AG361" s="32">
        <v>4</v>
      </c>
      <c r="AH361"/>
    </row>
    <row r="362" spans="1:34" x14ac:dyDescent="0.25">
      <c r="A362" t="s">
        <v>1139</v>
      </c>
      <c r="B362" t="s">
        <v>513</v>
      </c>
      <c r="C362" t="s">
        <v>823</v>
      </c>
      <c r="D362" t="s">
        <v>1080</v>
      </c>
      <c r="E362" s="31">
        <v>108.60869565217391</v>
      </c>
      <c r="F362" s="31">
        <v>2.8354273418734985</v>
      </c>
      <c r="G362" s="31">
        <v>2.6881595276220978</v>
      </c>
      <c r="H362" s="31">
        <v>0.31079463570856691</v>
      </c>
      <c r="I362" s="31">
        <v>0.21569355484387512</v>
      </c>
      <c r="J362" s="31">
        <v>307.95206521739124</v>
      </c>
      <c r="K362" s="31">
        <v>291.95749999999998</v>
      </c>
      <c r="L362" s="31">
        <v>33.755000000000003</v>
      </c>
      <c r="M362" s="31">
        <v>23.426195652173913</v>
      </c>
      <c r="N362" s="31">
        <v>6.8505434782608692</v>
      </c>
      <c r="O362" s="31">
        <v>3.4782608695652173</v>
      </c>
      <c r="P362" s="31">
        <v>74.042282608695672</v>
      </c>
      <c r="Q362" s="31">
        <v>68.376521739130453</v>
      </c>
      <c r="R362" s="31">
        <v>5.6657608695652177</v>
      </c>
      <c r="S362" s="31">
        <v>200.15478260869565</v>
      </c>
      <c r="T362" s="31">
        <v>174.87217391304347</v>
      </c>
      <c r="U362" s="31">
        <v>12.741847826086957</v>
      </c>
      <c r="V362" s="31">
        <v>12.540760869565217</v>
      </c>
      <c r="W362" s="31">
        <v>11.090652173913043</v>
      </c>
      <c r="X362" s="31">
        <v>0.63815217391304346</v>
      </c>
      <c r="Y362" s="31">
        <v>0</v>
      </c>
      <c r="Z362" s="31">
        <v>0</v>
      </c>
      <c r="AA362" s="31">
        <v>2.9988043478260868</v>
      </c>
      <c r="AB362" s="31">
        <v>0</v>
      </c>
      <c r="AC362" s="31">
        <v>7.4536956521739119</v>
      </c>
      <c r="AD362" s="31">
        <v>0</v>
      </c>
      <c r="AE362" s="31">
        <v>0</v>
      </c>
      <c r="AF362" t="s">
        <v>101</v>
      </c>
      <c r="AG362" s="32">
        <v>4</v>
      </c>
      <c r="AH362"/>
    </row>
    <row r="363" spans="1:34" x14ac:dyDescent="0.25">
      <c r="A363" t="s">
        <v>1139</v>
      </c>
      <c r="B363" t="s">
        <v>599</v>
      </c>
      <c r="C363" t="s">
        <v>821</v>
      </c>
      <c r="D363" t="s">
        <v>1101</v>
      </c>
      <c r="E363" s="31">
        <v>118.67391304347827</v>
      </c>
      <c r="F363" s="31">
        <v>3.1934172925444217</v>
      </c>
      <c r="G363" s="31">
        <v>2.9667732185381936</v>
      </c>
      <c r="H363" s="31">
        <v>0.29641417842095619</v>
      </c>
      <c r="I363" s="31">
        <v>0.11373420040300421</v>
      </c>
      <c r="J363" s="31">
        <v>378.9753260869565</v>
      </c>
      <c r="K363" s="31">
        <v>352.07858695652175</v>
      </c>
      <c r="L363" s="31">
        <v>35.176630434782609</v>
      </c>
      <c r="M363" s="31">
        <v>13.497282608695652</v>
      </c>
      <c r="N363" s="31">
        <v>16.548913043478262</v>
      </c>
      <c r="O363" s="31">
        <v>5.1304347826086953</v>
      </c>
      <c r="P363" s="31">
        <v>89.505434782608702</v>
      </c>
      <c r="Q363" s="31">
        <v>84.288043478260875</v>
      </c>
      <c r="R363" s="31">
        <v>5.2173913043478262</v>
      </c>
      <c r="S363" s="31">
        <v>254.29326086956522</v>
      </c>
      <c r="T363" s="31">
        <v>224.61391304347825</v>
      </c>
      <c r="U363" s="31">
        <v>0</v>
      </c>
      <c r="V363" s="31">
        <v>29.679347826086957</v>
      </c>
      <c r="W363" s="31">
        <v>18.749782608695654</v>
      </c>
      <c r="X363" s="31">
        <v>0</v>
      </c>
      <c r="Y363" s="31">
        <v>0</v>
      </c>
      <c r="Z363" s="31">
        <v>0</v>
      </c>
      <c r="AA363" s="31">
        <v>8.0923913043478262</v>
      </c>
      <c r="AB363" s="31">
        <v>0</v>
      </c>
      <c r="AC363" s="31">
        <v>10.657391304347826</v>
      </c>
      <c r="AD363" s="31">
        <v>0</v>
      </c>
      <c r="AE363" s="31">
        <v>0</v>
      </c>
      <c r="AF363" t="s">
        <v>188</v>
      </c>
      <c r="AG363" s="32">
        <v>4</v>
      </c>
      <c r="AH363"/>
    </row>
    <row r="364" spans="1:34" x14ac:dyDescent="0.25">
      <c r="A364" t="s">
        <v>1139</v>
      </c>
      <c r="B364" t="s">
        <v>540</v>
      </c>
      <c r="C364" t="s">
        <v>931</v>
      </c>
      <c r="D364" t="s">
        <v>1082</v>
      </c>
      <c r="E364" s="31">
        <v>119</v>
      </c>
      <c r="F364" s="31">
        <v>3.0864998173182321</v>
      </c>
      <c r="G364" s="31">
        <v>2.9282974059188898</v>
      </c>
      <c r="H364" s="31">
        <v>0.22287175739861162</v>
      </c>
      <c r="I364" s="31">
        <v>6.4669345999269282E-2</v>
      </c>
      <c r="J364" s="31">
        <v>367.29347826086962</v>
      </c>
      <c r="K364" s="31">
        <v>348.46739130434787</v>
      </c>
      <c r="L364" s="31">
        <v>26.521739130434781</v>
      </c>
      <c r="M364" s="31">
        <v>7.6956521739130439</v>
      </c>
      <c r="N364" s="31">
        <v>12.801630434782609</v>
      </c>
      <c r="O364" s="31">
        <v>6.0244565217391308</v>
      </c>
      <c r="P364" s="31">
        <v>75.961956521739125</v>
      </c>
      <c r="Q364" s="31">
        <v>75.961956521739125</v>
      </c>
      <c r="R364" s="31">
        <v>0</v>
      </c>
      <c r="S364" s="31">
        <v>264.80978260869568</v>
      </c>
      <c r="T364" s="31">
        <v>168.22010869565219</v>
      </c>
      <c r="U364" s="31">
        <v>30.595108695652176</v>
      </c>
      <c r="V364" s="31">
        <v>65.994565217391298</v>
      </c>
      <c r="W364" s="31">
        <v>0</v>
      </c>
      <c r="X364" s="31">
        <v>0</v>
      </c>
      <c r="Y364" s="31">
        <v>0</v>
      </c>
      <c r="Z364" s="31">
        <v>0</v>
      </c>
      <c r="AA364" s="31">
        <v>0</v>
      </c>
      <c r="AB364" s="31">
        <v>0</v>
      </c>
      <c r="AC364" s="31">
        <v>0</v>
      </c>
      <c r="AD364" s="31">
        <v>0</v>
      </c>
      <c r="AE364" s="31">
        <v>0</v>
      </c>
      <c r="AF364" t="s">
        <v>129</v>
      </c>
      <c r="AG364" s="32">
        <v>4</v>
      </c>
      <c r="AH364"/>
    </row>
    <row r="365" spans="1:34" x14ac:dyDescent="0.25">
      <c r="A365" t="s">
        <v>1139</v>
      </c>
      <c r="B365" t="s">
        <v>770</v>
      </c>
      <c r="C365" t="s">
        <v>1006</v>
      </c>
      <c r="D365" t="s">
        <v>1043</v>
      </c>
      <c r="E365" s="31">
        <v>74.086956521739125</v>
      </c>
      <c r="F365" s="31">
        <v>2.7651056338028175</v>
      </c>
      <c r="G365" s="31">
        <v>2.6077186032863855</v>
      </c>
      <c r="H365" s="31">
        <v>0.54743984741784046</v>
      </c>
      <c r="I365" s="31">
        <v>0.39005281690140853</v>
      </c>
      <c r="J365" s="31">
        <v>204.85826086956524</v>
      </c>
      <c r="K365" s="31">
        <v>193.19793478260871</v>
      </c>
      <c r="L365" s="31">
        <v>40.558152173913044</v>
      </c>
      <c r="M365" s="31">
        <v>28.897826086956524</v>
      </c>
      <c r="N365" s="31">
        <v>6.5298913043478262</v>
      </c>
      <c r="O365" s="31">
        <v>5.1304347826086953</v>
      </c>
      <c r="P365" s="31">
        <v>56.803804347826087</v>
      </c>
      <c r="Q365" s="31">
        <v>56.803804347826087</v>
      </c>
      <c r="R365" s="31">
        <v>0</v>
      </c>
      <c r="S365" s="31">
        <v>107.4963043478261</v>
      </c>
      <c r="T365" s="31">
        <v>97.458260869565223</v>
      </c>
      <c r="U365" s="31">
        <v>7.0217391304347823</v>
      </c>
      <c r="V365" s="31">
        <v>3.0163043478260869</v>
      </c>
      <c r="W365" s="31">
        <v>23.87184782608696</v>
      </c>
      <c r="X365" s="31">
        <v>4.8054347826086961</v>
      </c>
      <c r="Y365" s="31">
        <v>0</v>
      </c>
      <c r="Z365" s="31">
        <v>0</v>
      </c>
      <c r="AA365" s="31">
        <v>14.654347826086957</v>
      </c>
      <c r="AB365" s="31">
        <v>0</v>
      </c>
      <c r="AC365" s="31">
        <v>4.4120652173913042</v>
      </c>
      <c r="AD365" s="31">
        <v>0</v>
      </c>
      <c r="AE365" s="31">
        <v>0</v>
      </c>
      <c r="AF365" t="s">
        <v>359</v>
      </c>
      <c r="AG365" s="32">
        <v>4</v>
      </c>
      <c r="AH365"/>
    </row>
    <row r="366" spans="1:34" x14ac:dyDescent="0.25">
      <c r="A366" t="s">
        <v>1139</v>
      </c>
      <c r="B366" t="s">
        <v>803</v>
      </c>
      <c r="C366" t="s">
        <v>1002</v>
      </c>
      <c r="D366" t="s">
        <v>1054</v>
      </c>
      <c r="E366" s="31">
        <v>90.695652173913047</v>
      </c>
      <c r="F366" s="31">
        <v>2.7183305369127515</v>
      </c>
      <c r="G366" s="31">
        <v>2.3429410354745923</v>
      </c>
      <c r="H366" s="31">
        <v>0.37233341323106423</v>
      </c>
      <c r="I366" s="31">
        <v>0.12976390220517739</v>
      </c>
      <c r="J366" s="31">
        <v>246.54076086956522</v>
      </c>
      <c r="K366" s="31">
        <v>212.49456521739128</v>
      </c>
      <c r="L366" s="31">
        <v>33.769021739130437</v>
      </c>
      <c r="M366" s="31">
        <v>11.769021739130435</v>
      </c>
      <c r="N366" s="31">
        <v>17.565217391304348</v>
      </c>
      <c r="O366" s="31">
        <v>4.4347826086956523</v>
      </c>
      <c r="P366" s="31">
        <v>70.228260869565219</v>
      </c>
      <c r="Q366" s="31">
        <v>58.182065217391305</v>
      </c>
      <c r="R366" s="31">
        <v>12.046195652173912</v>
      </c>
      <c r="S366" s="31">
        <v>142.54347826086956</v>
      </c>
      <c r="T366" s="31">
        <v>69.921195652173907</v>
      </c>
      <c r="U366" s="31">
        <v>44.714673913043477</v>
      </c>
      <c r="V366" s="31">
        <v>27.907608695652176</v>
      </c>
      <c r="W366" s="31">
        <v>2.4972826086956523</v>
      </c>
      <c r="X366" s="31">
        <v>1.4021739130434783</v>
      </c>
      <c r="Y366" s="31">
        <v>0</v>
      </c>
      <c r="Z366" s="31">
        <v>0</v>
      </c>
      <c r="AA366" s="31">
        <v>1.0951086956521738</v>
      </c>
      <c r="AB366" s="31">
        <v>0</v>
      </c>
      <c r="AC366" s="31">
        <v>0</v>
      </c>
      <c r="AD366" s="31">
        <v>0</v>
      </c>
      <c r="AE366" s="31">
        <v>0</v>
      </c>
      <c r="AF366" t="s">
        <v>392</v>
      </c>
      <c r="AG366" s="32">
        <v>4</v>
      </c>
      <c r="AH366"/>
    </row>
    <row r="367" spans="1:34" x14ac:dyDescent="0.25">
      <c r="A367" t="s">
        <v>1139</v>
      </c>
      <c r="B367" t="s">
        <v>721</v>
      </c>
      <c r="C367" t="s">
        <v>979</v>
      </c>
      <c r="D367" t="s">
        <v>1065</v>
      </c>
      <c r="E367" s="31">
        <v>85.456521739130437</v>
      </c>
      <c r="F367" s="31">
        <v>3.1300241668786568</v>
      </c>
      <c r="G367" s="31">
        <v>2.8340435003815823</v>
      </c>
      <c r="H367" s="31">
        <v>0.36231238870516408</v>
      </c>
      <c r="I367" s="31">
        <v>0.10385398117527346</v>
      </c>
      <c r="J367" s="31">
        <v>267.48097826086956</v>
      </c>
      <c r="K367" s="31">
        <v>242.1875</v>
      </c>
      <c r="L367" s="31">
        <v>30.961956521739133</v>
      </c>
      <c r="M367" s="31">
        <v>8.875</v>
      </c>
      <c r="N367" s="31">
        <v>16.434782608695652</v>
      </c>
      <c r="O367" s="31">
        <v>5.6521739130434785</v>
      </c>
      <c r="P367" s="31">
        <v>62.057065217391305</v>
      </c>
      <c r="Q367" s="31">
        <v>58.850543478260867</v>
      </c>
      <c r="R367" s="31">
        <v>3.2065217391304346</v>
      </c>
      <c r="S367" s="31">
        <v>174.46195652173915</v>
      </c>
      <c r="T367" s="31">
        <v>112.61141304347827</v>
      </c>
      <c r="U367" s="31">
        <v>16.627717391304348</v>
      </c>
      <c r="V367" s="31">
        <v>45.222826086956523</v>
      </c>
      <c r="W367" s="31">
        <v>70.282608695652172</v>
      </c>
      <c r="X367" s="31">
        <v>1.173913043478261</v>
      </c>
      <c r="Y367" s="31">
        <v>0</v>
      </c>
      <c r="Z367" s="31">
        <v>0</v>
      </c>
      <c r="AA367" s="31">
        <v>25.804347826086957</v>
      </c>
      <c r="AB367" s="31">
        <v>0</v>
      </c>
      <c r="AC367" s="31">
        <v>43.304347826086953</v>
      </c>
      <c r="AD367" s="31">
        <v>0</v>
      </c>
      <c r="AE367" s="31">
        <v>0</v>
      </c>
      <c r="AF367" t="s">
        <v>310</v>
      </c>
      <c r="AG367" s="32">
        <v>4</v>
      </c>
      <c r="AH367"/>
    </row>
    <row r="368" spans="1:34" x14ac:dyDescent="0.25">
      <c r="A368" t="s">
        <v>1139</v>
      </c>
      <c r="B368" t="s">
        <v>775</v>
      </c>
      <c r="C368" t="s">
        <v>882</v>
      </c>
      <c r="D368" t="s">
        <v>1054</v>
      </c>
      <c r="E368" s="31">
        <v>106.8695652173913</v>
      </c>
      <c r="F368" s="31">
        <v>2.8181702603742882</v>
      </c>
      <c r="G368" s="31">
        <v>2.7156478844589098</v>
      </c>
      <c r="H368" s="31">
        <v>0.27687652563059401</v>
      </c>
      <c r="I368" s="31">
        <v>0.22561533767290481</v>
      </c>
      <c r="J368" s="31">
        <v>301.17663043478262</v>
      </c>
      <c r="K368" s="31">
        <v>290.22010869565219</v>
      </c>
      <c r="L368" s="31">
        <v>29.58967391304348</v>
      </c>
      <c r="M368" s="31">
        <v>24.111413043478262</v>
      </c>
      <c r="N368" s="31">
        <v>5.4782608695652177</v>
      </c>
      <c r="O368" s="31">
        <v>0</v>
      </c>
      <c r="P368" s="31">
        <v>69.02717391304347</v>
      </c>
      <c r="Q368" s="31">
        <v>63.548913043478258</v>
      </c>
      <c r="R368" s="31">
        <v>5.4782608695652177</v>
      </c>
      <c r="S368" s="31">
        <v>202.55978260869568</v>
      </c>
      <c r="T368" s="31">
        <v>173.61684782608697</v>
      </c>
      <c r="U368" s="31">
        <v>2.8451086956521738</v>
      </c>
      <c r="V368" s="31">
        <v>26.097826086956523</v>
      </c>
      <c r="W368" s="31">
        <v>0</v>
      </c>
      <c r="X368" s="31">
        <v>0</v>
      </c>
      <c r="Y368" s="31">
        <v>0</v>
      </c>
      <c r="Z368" s="31">
        <v>0</v>
      </c>
      <c r="AA368" s="31">
        <v>0</v>
      </c>
      <c r="AB368" s="31">
        <v>0</v>
      </c>
      <c r="AC368" s="31">
        <v>0</v>
      </c>
      <c r="AD368" s="31">
        <v>0</v>
      </c>
      <c r="AE368" s="31">
        <v>0</v>
      </c>
      <c r="AF368" t="s">
        <v>364</v>
      </c>
      <c r="AG368" s="32">
        <v>4</v>
      </c>
      <c r="AH368"/>
    </row>
    <row r="369" spans="1:34" x14ac:dyDescent="0.25">
      <c r="A369" t="s">
        <v>1139</v>
      </c>
      <c r="B369" t="s">
        <v>771</v>
      </c>
      <c r="C369" t="s">
        <v>1007</v>
      </c>
      <c r="D369" t="s">
        <v>1021</v>
      </c>
      <c r="E369" s="31">
        <v>73.782608695652172</v>
      </c>
      <c r="F369" s="31">
        <v>3.1334708308780201</v>
      </c>
      <c r="G369" s="31">
        <v>2.9952857984678847</v>
      </c>
      <c r="H369" s="31">
        <v>0.21096051856216855</v>
      </c>
      <c r="I369" s="31">
        <v>7.2775486152033012E-2</v>
      </c>
      <c r="J369" s="31">
        <v>231.19565217391303</v>
      </c>
      <c r="K369" s="31">
        <v>221</v>
      </c>
      <c r="L369" s="31">
        <v>15.565217391304348</v>
      </c>
      <c r="M369" s="31">
        <v>5.3695652173913047</v>
      </c>
      <c r="N369" s="31">
        <v>5.6521739130434785</v>
      </c>
      <c r="O369" s="31">
        <v>4.5434782608695654</v>
      </c>
      <c r="P369" s="31">
        <v>53.135869565217391</v>
      </c>
      <c r="Q369" s="31">
        <v>53.135869565217391</v>
      </c>
      <c r="R369" s="31">
        <v>0</v>
      </c>
      <c r="S369" s="31">
        <v>162.49456521739131</v>
      </c>
      <c r="T369" s="31">
        <v>110.52989130434783</v>
      </c>
      <c r="U369" s="31">
        <v>25.293478260869566</v>
      </c>
      <c r="V369" s="31">
        <v>26.671195652173914</v>
      </c>
      <c r="W369" s="31">
        <v>2.8097826086956523</v>
      </c>
      <c r="X369" s="31">
        <v>1.9130434782608696</v>
      </c>
      <c r="Y369" s="31">
        <v>0</v>
      </c>
      <c r="Z369" s="31">
        <v>0</v>
      </c>
      <c r="AA369" s="31">
        <v>0.89673913043478259</v>
      </c>
      <c r="AB369" s="31">
        <v>0</v>
      </c>
      <c r="AC369" s="31">
        <v>0</v>
      </c>
      <c r="AD369" s="31">
        <v>0</v>
      </c>
      <c r="AE369" s="31">
        <v>0</v>
      </c>
      <c r="AF369" t="s">
        <v>360</v>
      </c>
      <c r="AG369" s="32">
        <v>4</v>
      </c>
      <c r="AH369"/>
    </row>
    <row r="370" spans="1:34" x14ac:dyDescent="0.25">
      <c r="A370" t="s">
        <v>1139</v>
      </c>
      <c r="B370" t="s">
        <v>481</v>
      </c>
      <c r="C370" t="s">
        <v>892</v>
      </c>
      <c r="D370" t="s">
        <v>1053</v>
      </c>
      <c r="E370" s="31">
        <v>163.4891304347826</v>
      </c>
      <c r="F370" s="31">
        <v>2.3834512332956583</v>
      </c>
      <c r="G370" s="31">
        <v>2.2599886975600025</v>
      </c>
      <c r="H370" s="31">
        <v>0.24226979589123063</v>
      </c>
      <c r="I370" s="31">
        <v>0.11880726015557476</v>
      </c>
      <c r="J370" s="31">
        <v>389.66836956521735</v>
      </c>
      <c r="K370" s="31">
        <v>369.48358695652172</v>
      </c>
      <c r="L370" s="31">
        <v>39.60847826086956</v>
      </c>
      <c r="M370" s="31">
        <v>19.423695652173912</v>
      </c>
      <c r="N370" s="31">
        <v>15.141304347826088</v>
      </c>
      <c r="O370" s="31">
        <v>5.0434782608695654</v>
      </c>
      <c r="P370" s="31">
        <v>143.43532608695654</v>
      </c>
      <c r="Q370" s="31">
        <v>143.43532608695654</v>
      </c>
      <c r="R370" s="31">
        <v>0</v>
      </c>
      <c r="S370" s="31">
        <v>206.62456521739125</v>
      </c>
      <c r="T370" s="31">
        <v>197.23815217391299</v>
      </c>
      <c r="U370" s="31">
        <v>9.3864130434782602</v>
      </c>
      <c r="V370" s="31">
        <v>0</v>
      </c>
      <c r="W370" s="31">
        <v>64.130434782608688</v>
      </c>
      <c r="X370" s="31">
        <v>0</v>
      </c>
      <c r="Y370" s="31">
        <v>0.2608695652173913</v>
      </c>
      <c r="Z370" s="31">
        <v>0</v>
      </c>
      <c r="AA370" s="31">
        <v>37.255434782608695</v>
      </c>
      <c r="AB370" s="31">
        <v>0</v>
      </c>
      <c r="AC370" s="31">
        <v>26.614130434782609</v>
      </c>
      <c r="AD370" s="31">
        <v>0</v>
      </c>
      <c r="AE370" s="31">
        <v>0</v>
      </c>
      <c r="AF370" t="s">
        <v>69</v>
      </c>
      <c r="AG370" s="32">
        <v>4</v>
      </c>
      <c r="AH370"/>
    </row>
    <row r="371" spans="1:34" x14ac:dyDescent="0.25">
      <c r="A371" t="s">
        <v>1139</v>
      </c>
      <c r="B371" t="s">
        <v>567</v>
      </c>
      <c r="C371" t="s">
        <v>871</v>
      </c>
      <c r="D371" t="s">
        <v>1094</v>
      </c>
      <c r="E371" s="31">
        <v>62.739130434782609</v>
      </c>
      <c r="F371" s="31">
        <v>3.9519802494802496</v>
      </c>
      <c r="G371" s="31">
        <v>3.8688201663201669</v>
      </c>
      <c r="H371" s="31">
        <v>0.96213444213444177</v>
      </c>
      <c r="I371" s="31">
        <v>0.8789743589743586</v>
      </c>
      <c r="J371" s="31">
        <v>247.9438043478261</v>
      </c>
      <c r="K371" s="31">
        <v>242.72641304347829</v>
      </c>
      <c r="L371" s="31">
        <v>60.363478260869542</v>
      </c>
      <c r="M371" s="31">
        <v>55.146086956521714</v>
      </c>
      <c r="N371" s="31">
        <v>0</v>
      </c>
      <c r="O371" s="31">
        <v>5.2173913043478262</v>
      </c>
      <c r="P371" s="31">
        <v>39.848804347826096</v>
      </c>
      <c r="Q371" s="31">
        <v>39.848804347826096</v>
      </c>
      <c r="R371" s="31">
        <v>0</v>
      </c>
      <c r="S371" s="31">
        <v>147.73152173913047</v>
      </c>
      <c r="T371" s="31">
        <v>140.18510869565222</v>
      </c>
      <c r="U371" s="31">
        <v>0</v>
      </c>
      <c r="V371" s="31">
        <v>7.5464130434782595</v>
      </c>
      <c r="W371" s="31">
        <v>20.469021739130433</v>
      </c>
      <c r="X371" s="31">
        <v>0</v>
      </c>
      <c r="Y371" s="31">
        <v>0</v>
      </c>
      <c r="Z371" s="31">
        <v>0</v>
      </c>
      <c r="AA371" s="31">
        <v>9.5064130434782594</v>
      </c>
      <c r="AB371" s="31">
        <v>0</v>
      </c>
      <c r="AC371" s="31">
        <v>10.962608695652175</v>
      </c>
      <c r="AD371" s="31">
        <v>0</v>
      </c>
      <c r="AE371" s="31">
        <v>0</v>
      </c>
      <c r="AF371" t="s">
        <v>156</v>
      </c>
      <c r="AG371" s="32">
        <v>4</v>
      </c>
      <c r="AH371"/>
    </row>
    <row r="372" spans="1:34" x14ac:dyDescent="0.25">
      <c r="A372" t="s">
        <v>1139</v>
      </c>
      <c r="B372" t="s">
        <v>704</v>
      </c>
      <c r="C372" t="s">
        <v>992</v>
      </c>
      <c r="D372" t="s">
        <v>1024</v>
      </c>
      <c r="E372" s="31">
        <v>49.663043478260867</v>
      </c>
      <c r="F372" s="31">
        <v>2.8958896913985561</v>
      </c>
      <c r="G372" s="31">
        <v>2.4617618734952949</v>
      </c>
      <c r="H372" s="31">
        <v>0.83911359159553556</v>
      </c>
      <c r="I372" s="31">
        <v>0.61740205734296383</v>
      </c>
      <c r="J372" s="31">
        <v>143.81869565217394</v>
      </c>
      <c r="K372" s="31">
        <v>122.25858695652177</v>
      </c>
      <c r="L372" s="31">
        <v>41.672934782608714</v>
      </c>
      <c r="M372" s="31">
        <v>30.662065217391319</v>
      </c>
      <c r="N372" s="31">
        <v>5.2717391304347823</v>
      </c>
      <c r="O372" s="31">
        <v>5.7391304347826084</v>
      </c>
      <c r="P372" s="31">
        <v>29.107608695652182</v>
      </c>
      <c r="Q372" s="31">
        <v>18.558369565217404</v>
      </c>
      <c r="R372" s="31">
        <v>10.549239130434779</v>
      </c>
      <c r="S372" s="31">
        <v>73.038152173913048</v>
      </c>
      <c r="T372" s="31">
        <v>50.043152173913043</v>
      </c>
      <c r="U372" s="31">
        <v>22.995000000000001</v>
      </c>
      <c r="V372" s="31">
        <v>0</v>
      </c>
      <c r="W372" s="31">
        <v>7.9127173913043478</v>
      </c>
      <c r="X372" s="31">
        <v>0</v>
      </c>
      <c r="Y372" s="31">
        <v>0</v>
      </c>
      <c r="Z372" s="31">
        <v>0</v>
      </c>
      <c r="AA372" s="31">
        <v>5.0159782608695647</v>
      </c>
      <c r="AB372" s="31">
        <v>0</v>
      </c>
      <c r="AC372" s="31">
        <v>2.8967391304347831</v>
      </c>
      <c r="AD372" s="31">
        <v>0</v>
      </c>
      <c r="AE372" s="31">
        <v>0</v>
      </c>
      <c r="AF372" t="s">
        <v>293</v>
      </c>
      <c r="AG372" s="32">
        <v>4</v>
      </c>
      <c r="AH372"/>
    </row>
    <row r="373" spans="1:34" x14ac:dyDescent="0.25">
      <c r="A373" t="s">
        <v>1139</v>
      </c>
      <c r="B373" t="s">
        <v>607</v>
      </c>
      <c r="C373" t="s">
        <v>964</v>
      </c>
      <c r="D373" t="s">
        <v>1022</v>
      </c>
      <c r="E373" s="31">
        <v>84.293478260869563</v>
      </c>
      <c r="F373" s="31">
        <v>2.9050702772404899</v>
      </c>
      <c r="G373" s="31">
        <v>2.7155783365570607</v>
      </c>
      <c r="H373" s="31">
        <v>0.64654545454545453</v>
      </c>
      <c r="I373" s="31">
        <v>0.51457640232108315</v>
      </c>
      <c r="J373" s="31">
        <v>244.87847826086957</v>
      </c>
      <c r="K373" s="31">
        <v>228.90554347826091</v>
      </c>
      <c r="L373" s="31">
        <v>54.4995652173913</v>
      </c>
      <c r="M373" s="31">
        <v>43.375434782608693</v>
      </c>
      <c r="N373" s="31">
        <v>6.5930434782608689</v>
      </c>
      <c r="O373" s="31">
        <v>4.5310869565217384</v>
      </c>
      <c r="P373" s="31">
        <v>38.33945652173913</v>
      </c>
      <c r="Q373" s="31">
        <v>33.490652173913041</v>
      </c>
      <c r="R373" s="31">
        <v>4.8488043478260865</v>
      </c>
      <c r="S373" s="31">
        <v>152.03945652173914</v>
      </c>
      <c r="T373" s="31">
        <v>127.75619565217393</v>
      </c>
      <c r="U373" s="31">
        <v>12.843260869565217</v>
      </c>
      <c r="V373" s="31">
        <v>11.440000000000005</v>
      </c>
      <c r="W373" s="31">
        <v>22.734565217391307</v>
      </c>
      <c r="X373" s="31">
        <v>2.8260869565217392</v>
      </c>
      <c r="Y373" s="31">
        <v>0</v>
      </c>
      <c r="Z373" s="31">
        <v>0</v>
      </c>
      <c r="AA373" s="31">
        <v>4.4456521739130439</v>
      </c>
      <c r="AB373" s="31">
        <v>0</v>
      </c>
      <c r="AC373" s="31">
        <v>15.462826086956522</v>
      </c>
      <c r="AD373" s="31">
        <v>0</v>
      </c>
      <c r="AE373" s="31">
        <v>0</v>
      </c>
      <c r="AF373" t="s">
        <v>196</v>
      </c>
      <c r="AG373" s="32">
        <v>4</v>
      </c>
      <c r="AH373"/>
    </row>
    <row r="374" spans="1:34" x14ac:dyDescent="0.25">
      <c r="A374" t="s">
        <v>1139</v>
      </c>
      <c r="B374" t="s">
        <v>668</v>
      </c>
      <c r="C374" t="s">
        <v>979</v>
      </c>
      <c r="D374" t="s">
        <v>1065</v>
      </c>
      <c r="E374" s="31">
        <v>76.706521739130437</v>
      </c>
      <c r="F374" s="31">
        <v>3.9390817627887209</v>
      </c>
      <c r="G374" s="31">
        <v>3.6185843842992775</v>
      </c>
      <c r="H374" s="31">
        <v>0.51314297860280567</v>
      </c>
      <c r="I374" s="31">
        <v>0.27171602664021538</v>
      </c>
      <c r="J374" s="31">
        <v>302.15326086956526</v>
      </c>
      <c r="K374" s="31">
        <v>277.56902173913045</v>
      </c>
      <c r="L374" s="31">
        <v>39.361413043478258</v>
      </c>
      <c r="M374" s="31">
        <v>20.842391304347824</v>
      </c>
      <c r="N374" s="31">
        <v>9.8233695652173907</v>
      </c>
      <c r="O374" s="31">
        <v>8.695652173913043</v>
      </c>
      <c r="P374" s="31">
        <v>88.576086956521735</v>
      </c>
      <c r="Q374" s="31">
        <v>82.510869565217391</v>
      </c>
      <c r="R374" s="31">
        <v>6.0652173913043477</v>
      </c>
      <c r="S374" s="31">
        <v>174.2157608695652</v>
      </c>
      <c r="T374" s="31">
        <v>158.79456521739129</v>
      </c>
      <c r="U374" s="31">
        <v>15.421195652173912</v>
      </c>
      <c r="V374" s="31">
        <v>0</v>
      </c>
      <c r="W374" s="31">
        <v>9.4657608695652158</v>
      </c>
      <c r="X374" s="31">
        <v>0</v>
      </c>
      <c r="Y374" s="31">
        <v>0</v>
      </c>
      <c r="Z374" s="31">
        <v>0</v>
      </c>
      <c r="AA374" s="31">
        <v>0</v>
      </c>
      <c r="AB374" s="31">
        <v>0</v>
      </c>
      <c r="AC374" s="31">
        <v>9.4657608695652158</v>
      </c>
      <c r="AD374" s="31">
        <v>0</v>
      </c>
      <c r="AE374" s="31">
        <v>0</v>
      </c>
      <c r="AF374" t="s">
        <v>257</v>
      </c>
      <c r="AG374" s="32">
        <v>4</v>
      </c>
      <c r="AH374"/>
    </row>
    <row r="375" spans="1:34" x14ac:dyDescent="0.25">
      <c r="A375" t="s">
        <v>1139</v>
      </c>
      <c r="B375" t="s">
        <v>667</v>
      </c>
      <c r="C375" t="s">
        <v>829</v>
      </c>
      <c r="D375" t="s">
        <v>1042</v>
      </c>
      <c r="E375" s="31">
        <v>98.423913043478265</v>
      </c>
      <c r="F375" s="31">
        <v>3.931463279955826</v>
      </c>
      <c r="G375" s="31">
        <v>3.8224627277747105</v>
      </c>
      <c r="H375" s="31">
        <v>0.32455218111540585</v>
      </c>
      <c r="I375" s="31">
        <v>0.26591054665930425</v>
      </c>
      <c r="J375" s="31">
        <v>386.95000000000005</v>
      </c>
      <c r="K375" s="31">
        <v>376.22173913043486</v>
      </c>
      <c r="L375" s="31">
        <v>31.943695652173915</v>
      </c>
      <c r="M375" s="31">
        <v>26.171956521739133</v>
      </c>
      <c r="N375" s="31">
        <v>0.20652173913043478</v>
      </c>
      <c r="O375" s="31">
        <v>5.5652173913043477</v>
      </c>
      <c r="P375" s="31">
        <v>119.41369565217396</v>
      </c>
      <c r="Q375" s="31">
        <v>114.45717391304352</v>
      </c>
      <c r="R375" s="31">
        <v>4.9565217391304346</v>
      </c>
      <c r="S375" s="31">
        <v>235.59260869565219</v>
      </c>
      <c r="T375" s="31">
        <v>231.24</v>
      </c>
      <c r="U375" s="31">
        <v>0</v>
      </c>
      <c r="V375" s="31">
        <v>4.3526086956521732</v>
      </c>
      <c r="W375" s="31">
        <v>1.3003260869565219</v>
      </c>
      <c r="X375" s="31">
        <v>0</v>
      </c>
      <c r="Y375" s="31">
        <v>0.20652173913043478</v>
      </c>
      <c r="Z375" s="31">
        <v>0.17391304347826086</v>
      </c>
      <c r="AA375" s="31">
        <v>0</v>
      </c>
      <c r="AB375" s="31">
        <v>0</v>
      </c>
      <c r="AC375" s="31">
        <v>0.91663043478260864</v>
      </c>
      <c r="AD375" s="31">
        <v>0</v>
      </c>
      <c r="AE375" s="31">
        <v>3.2608695652173911E-3</v>
      </c>
      <c r="AF375" t="s">
        <v>256</v>
      </c>
      <c r="AG375" s="32">
        <v>4</v>
      </c>
      <c r="AH375"/>
    </row>
    <row r="376" spans="1:34" x14ac:dyDescent="0.25">
      <c r="A376" t="s">
        <v>1139</v>
      </c>
      <c r="B376" t="s">
        <v>677</v>
      </c>
      <c r="C376" t="s">
        <v>901</v>
      </c>
      <c r="D376" t="s">
        <v>1060</v>
      </c>
      <c r="E376" s="31">
        <v>54.858695652173914</v>
      </c>
      <c r="F376" s="31">
        <v>2.9867743213790372</v>
      </c>
      <c r="G376" s="31">
        <v>2.6737170596393898</v>
      </c>
      <c r="H376" s="31">
        <v>0.52501486031305722</v>
      </c>
      <c r="I376" s="31">
        <v>0.21195759857340993</v>
      </c>
      <c r="J376" s="31">
        <v>163.85054347826087</v>
      </c>
      <c r="K376" s="31">
        <v>146.67663043478262</v>
      </c>
      <c r="L376" s="31">
        <v>28.801630434782609</v>
      </c>
      <c r="M376" s="31">
        <v>11.627717391304348</v>
      </c>
      <c r="N376" s="31">
        <v>11.869565217391305</v>
      </c>
      <c r="O376" s="31">
        <v>5.3043478260869561</v>
      </c>
      <c r="P376" s="31">
        <v>45.948369565217391</v>
      </c>
      <c r="Q376" s="31">
        <v>45.948369565217391</v>
      </c>
      <c r="R376" s="31">
        <v>0</v>
      </c>
      <c r="S376" s="31">
        <v>89.100543478260875</v>
      </c>
      <c r="T376" s="31">
        <v>89.100543478260875</v>
      </c>
      <c r="U376" s="31">
        <v>0</v>
      </c>
      <c r="V376" s="31">
        <v>0</v>
      </c>
      <c r="W376" s="31">
        <v>0</v>
      </c>
      <c r="X376" s="31">
        <v>0</v>
      </c>
      <c r="Y376" s="31">
        <v>0</v>
      </c>
      <c r="Z376" s="31">
        <v>0</v>
      </c>
      <c r="AA376" s="31">
        <v>0</v>
      </c>
      <c r="AB376" s="31">
        <v>0</v>
      </c>
      <c r="AC376" s="31">
        <v>0</v>
      </c>
      <c r="AD376" s="31">
        <v>0</v>
      </c>
      <c r="AE376" s="31">
        <v>0</v>
      </c>
      <c r="AF376" t="s">
        <v>266</v>
      </c>
      <c r="AG376" s="32">
        <v>4</v>
      </c>
      <c r="AH376"/>
    </row>
    <row r="377" spans="1:34" x14ac:dyDescent="0.25">
      <c r="A377" t="s">
        <v>1139</v>
      </c>
      <c r="B377" t="s">
        <v>448</v>
      </c>
      <c r="C377" t="s">
        <v>904</v>
      </c>
      <c r="D377" t="s">
        <v>1065</v>
      </c>
      <c r="E377" s="31">
        <v>80.173913043478265</v>
      </c>
      <c r="F377" s="31">
        <v>3.1637418655097607</v>
      </c>
      <c r="G377" s="31">
        <v>3.0160168112798256</v>
      </c>
      <c r="H377" s="31">
        <v>0.45273454446854672</v>
      </c>
      <c r="I377" s="31">
        <v>0.30704311279826468</v>
      </c>
      <c r="J377" s="31">
        <v>253.64956521739126</v>
      </c>
      <c r="K377" s="31">
        <v>241.80586956521734</v>
      </c>
      <c r="L377" s="31">
        <v>36.297500000000007</v>
      </c>
      <c r="M377" s="31">
        <v>24.616847826086961</v>
      </c>
      <c r="N377" s="31">
        <v>5.9415217391304349</v>
      </c>
      <c r="O377" s="31">
        <v>5.7391304347826084</v>
      </c>
      <c r="P377" s="31">
        <v>66.692717391304328</v>
      </c>
      <c r="Q377" s="31">
        <v>66.529673913043453</v>
      </c>
      <c r="R377" s="31">
        <v>0.16304347826086957</v>
      </c>
      <c r="S377" s="31">
        <v>150.65934782608693</v>
      </c>
      <c r="T377" s="31">
        <v>119.99554347826086</v>
      </c>
      <c r="U377" s="31">
        <v>30.663804347826083</v>
      </c>
      <c r="V377" s="31">
        <v>0</v>
      </c>
      <c r="W377" s="31">
        <v>0</v>
      </c>
      <c r="X377" s="31">
        <v>0</v>
      </c>
      <c r="Y377" s="31">
        <v>0</v>
      </c>
      <c r="Z377" s="31">
        <v>0</v>
      </c>
      <c r="AA377" s="31">
        <v>0</v>
      </c>
      <c r="AB377" s="31">
        <v>0</v>
      </c>
      <c r="AC377" s="31">
        <v>0</v>
      </c>
      <c r="AD377" s="31">
        <v>0</v>
      </c>
      <c r="AE377" s="31">
        <v>0</v>
      </c>
      <c r="AF377" t="s">
        <v>36</v>
      </c>
      <c r="AG377" s="32">
        <v>4</v>
      </c>
      <c r="AH377"/>
    </row>
    <row r="378" spans="1:34" x14ac:dyDescent="0.25">
      <c r="A378" t="s">
        <v>1139</v>
      </c>
      <c r="B378" t="s">
        <v>561</v>
      </c>
      <c r="C378" t="s">
        <v>849</v>
      </c>
      <c r="D378" t="s">
        <v>1036</v>
      </c>
      <c r="E378" s="31">
        <v>85.510869565217391</v>
      </c>
      <c r="F378" s="31">
        <v>3.2170967331892717</v>
      </c>
      <c r="G378" s="31">
        <v>3.1020846574297707</v>
      </c>
      <c r="H378" s="31">
        <v>0.19355535782382102</v>
      </c>
      <c r="I378" s="31">
        <v>0.13430786831066482</v>
      </c>
      <c r="J378" s="31">
        <v>275.0967391304348</v>
      </c>
      <c r="K378" s="31">
        <v>265.26195652173919</v>
      </c>
      <c r="L378" s="31">
        <v>16.55108695652174</v>
      </c>
      <c r="M378" s="31">
        <v>11.484782608695653</v>
      </c>
      <c r="N378" s="31">
        <v>0</v>
      </c>
      <c r="O378" s="31">
        <v>5.0663043478260876</v>
      </c>
      <c r="P378" s="31">
        <v>80.304347826086953</v>
      </c>
      <c r="Q378" s="31">
        <v>75.535869565217382</v>
      </c>
      <c r="R378" s="31">
        <v>4.7684782608695651</v>
      </c>
      <c r="S378" s="31">
        <v>178.24130434782617</v>
      </c>
      <c r="T378" s="31">
        <v>158.47282608695659</v>
      </c>
      <c r="U378" s="31">
        <v>3.5630434782608704</v>
      </c>
      <c r="V378" s="31">
        <v>16.205434782608695</v>
      </c>
      <c r="W378" s="31">
        <v>4.9054347826086966</v>
      </c>
      <c r="X378" s="31">
        <v>0</v>
      </c>
      <c r="Y378" s="31">
        <v>0</v>
      </c>
      <c r="Z378" s="31">
        <v>0</v>
      </c>
      <c r="AA378" s="31">
        <v>0</v>
      </c>
      <c r="AB378" s="31">
        <v>0</v>
      </c>
      <c r="AC378" s="31">
        <v>3.4619565217391313</v>
      </c>
      <c r="AD378" s="31">
        <v>0</v>
      </c>
      <c r="AE378" s="31">
        <v>1.4434782608695653</v>
      </c>
      <c r="AF378" t="s">
        <v>150</v>
      </c>
      <c r="AG378" s="32">
        <v>4</v>
      </c>
      <c r="AH378"/>
    </row>
    <row r="379" spans="1:34" x14ac:dyDescent="0.25">
      <c r="A379" t="s">
        <v>1139</v>
      </c>
      <c r="B379" t="s">
        <v>570</v>
      </c>
      <c r="C379" t="s">
        <v>856</v>
      </c>
      <c r="D379" t="s">
        <v>1074</v>
      </c>
      <c r="E379" s="31">
        <v>64.423913043478265</v>
      </c>
      <c r="F379" s="31">
        <v>3.9340188965749951</v>
      </c>
      <c r="G379" s="31">
        <v>3.5711962206850005</v>
      </c>
      <c r="H379" s="31">
        <v>0.52534165682470035</v>
      </c>
      <c r="I379" s="31">
        <v>0.18994938417411839</v>
      </c>
      <c r="J379" s="31">
        <v>253.44489130434781</v>
      </c>
      <c r="K379" s="31">
        <v>230.07043478260869</v>
      </c>
      <c r="L379" s="31">
        <v>33.844565217391299</v>
      </c>
      <c r="M379" s="31">
        <v>12.237282608695649</v>
      </c>
      <c r="N379" s="31">
        <v>15.43336956521739</v>
      </c>
      <c r="O379" s="31">
        <v>6.1739130434782608</v>
      </c>
      <c r="P379" s="31">
        <v>72.666847826086951</v>
      </c>
      <c r="Q379" s="31">
        <v>70.899673913043472</v>
      </c>
      <c r="R379" s="31">
        <v>1.7671739130434785</v>
      </c>
      <c r="S379" s="31">
        <v>146.93347826086955</v>
      </c>
      <c r="T379" s="31">
        <v>146.93347826086955</v>
      </c>
      <c r="U379" s="31">
        <v>0</v>
      </c>
      <c r="V379" s="31">
        <v>0</v>
      </c>
      <c r="W379" s="31">
        <v>26.879456521739126</v>
      </c>
      <c r="X379" s="31">
        <v>0.21869565217391304</v>
      </c>
      <c r="Y379" s="31">
        <v>0</v>
      </c>
      <c r="Z379" s="31">
        <v>0.86956521739130432</v>
      </c>
      <c r="AA379" s="31">
        <v>5.4141304347826082</v>
      </c>
      <c r="AB379" s="31">
        <v>0</v>
      </c>
      <c r="AC379" s="31">
        <v>20.377065217391301</v>
      </c>
      <c r="AD379" s="31">
        <v>0</v>
      </c>
      <c r="AE379" s="31">
        <v>0</v>
      </c>
      <c r="AF379" t="s">
        <v>159</v>
      </c>
      <c r="AG379" s="32">
        <v>4</v>
      </c>
      <c r="AH379"/>
    </row>
    <row r="380" spans="1:34" x14ac:dyDescent="0.25">
      <c r="A380" t="s">
        <v>1139</v>
      </c>
      <c r="B380" t="s">
        <v>710</v>
      </c>
      <c r="C380" t="s">
        <v>994</v>
      </c>
      <c r="D380" t="s">
        <v>1054</v>
      </c>
      <c r="E380" s="31">
        <v>58.391304347826086</v>
      </c>
      <c r="F380" s="31">
        <v>3.6971835443037975</v>
      </c>
      <c r="G380" s="31">
        <v>3.2153332092330595</v>
      </c>
      <c r="H380" s="31">
        <v>0.57128816083395395</v>
      </c>
      <c r="I380" s="31">
        <v>0.17605361131794489</v>
      </c>
      <c r="J380" s="31">
        <v>215.88336956521738</v>
      </c>
      <c r="K380" s="31">
        <v>187.74749999999995</v>
      </c>
      <c r="L380" s="31">
        <v>33.358260869565221</v>
      </c>
      <c r="M380" s="31">
        <v>10.28</v>
      </c>
      <c r="N380" s="31">
        <v>17.77391304347827</v>
      </c>
      <c r="O380" s="31">
        <v>5.3043478260869561</v>
      </c>
      <c r="P380" s="31">
        <v>57.873369565217381</v>
      </c>
      <c r="Q380" s="31">
        <v>52.81576086956521</v>
      </c>
      <c r="R380" s="31">
        <v>5.0576086956521733</v>
      </c>
      <c r="S380" s="31">
        <v>124.65173913043475</v>
      </c>
      <c r="T380" s="31">
        <v>113.03380434782605</v>
      </c>
      <c r="U380" s="31">
        <v>11.344891304347829</v>
      </c>
      <c r="V380" s="31">
        <v>0.27304347826086955</v>
      </c>
      <c r="W380" s="31">
        <v>0</v>
      </c>
      <c r="X380" s="31">
        <v>0</v>
      </c>
      <c r="Y380" s="31">
        <v>0</v>
      </c>
      <c r="Z380" s="31">
        <v>0</v>
      </c>
      <c r="AA380" s="31">
        <v>0</v>
      </c>
      <c r="AB380" s="31">
        <v>0</v>
      </c>
      <c r="AC380" s="31">
        <v>0</v>
      </c>
      <c r="AD380" s="31">
        <v>0</v>
      </c>
      <c r="AE380" s="31">
        <v>0</v>
      </c>
      <c r="AF380" t="s">
        <v>299</v>
      </c>
      <c r="AG380" s="32">
        <v>4</v>
      </c>
      <c r="AH380"/>
    </row>
    <row r="381" spans="1:34" x14ac:dyDescent="0.25">
      <c r="A381" t="s">
        <v>1139</v>
      </c>
      <c r="B381" t="s">
        <v>512</v>
      </c>
      <c r="C381" t="s">
        <v>886</v>
      </c>
      <c r="D381" t="s">
        <v>1061</v>
      </c>
      <c r="E381" s="31">
        <v>52.326086956521742</v>
      </c>
      <c r="F381" s="31">
        <v>4.3813315330286668</v>
      </c>
      <c r="G381" s="31">
        <v>4.0227648525135029</v>
      </c>
      <c r="H381" s="31">
        <v>0.60363730785209802</v>
      </c>
      <c r="I381" s="31">
        <v>0.24507062733693391</v>
      </c>
      <c r="J381" s="31">
        <v>229.25793478260874</v>
      </c>
      <c r="K381" s="31">
        <v>210.49554347826091</v>
      </c>
      <c r="L381" s="31">
        <v>31.585978260869563</v>
      </c>
      <c r="M381" s="31">
        <v>12.823586956521739</v>
      </c>
      <c r="N381" s="31">
        <v>13.066739130434783</v>
      </c>
      <c r="O381" s="31">
        <v>5.6956521739130439</v>
      </c>
      <c r="P381" s="31">
        <v>56.452717391304361</v>
      </c>
      <c r="Q381" s="31">
        <v>56.452717391304361</v>
      </c>
      <c r="R381" s="31">
        <v>0</v>
      </c>
      <c r="S381" s="31">
        <v>141.21923913043483</v>
      </c>
      <c r="T381" s="31">
        <v>141.21923913043483</v>
      </c>
      <c r="U381" s="31">
        <v>0</v>
      </c>
      <c r="V381" s="31">
        <v>0</v>
      </c>
      <c r="W381" s="31">
        <v>0</v>
      </c>
      <c r="X381" s="31">
        <v>0</v>
      </c>
      <c r="Y381" s="31">
        <v>0</v>
      </c>
      <c r="Z381" s="31">
        <v>0</v>
      </c>
      <c r="AA381" s="31">
        <v>0</v>
      </c>
      <c r="AB381" s="31">
        <v>0</v>
      </c>
      <c r="AC381" s="31">
        <v>0</v>
      </c>
      <c r="AD381" s="31">
        <v>0</v>
      </c>
      <c r="AE381" s="31">
        <v>0</v>
      </c>
      <c r="AF381" t="s">
        <v>100</v>
      </c>
      <c r="AG381" s="32">
        <v>4</v>
      </c>
      <c r="AH381"/>
    </row>
    <row r="382" spans="1:34" x14ac:dyDescent="0.25">
      <c r="A382" t="s">
        <v>1139</v>
      </c>
      <c r="B382" t="s">
        <v>449</v>
      </c>
      <c r="C382" t="s">
        <v>905</v>
      </c>
      <c r="D382" t="s">
        <v>1052</v>
      </c>
      <c r="E382" s="31">
        <v>91.358695652173907</v>
      </c>
      <c r="F382" s="31">
        <v>3.9475169541939321</v>
      </c>
      <c r="G382" s="31">
        <v>3.8551909577632366</v>
      </c>
      <c r="H382" s="31">
        <v>0.32792623438429513</v>
      </c>
      <c r="I382" s="31">
        <v>0.23560023795359911</v>
      </c>
      <c r="J382" s="31">
        <v>360.64</v>
      </c>
      <c r="K382" s="31">
        <v>352.20521739130436</v>
      </c>
      <c r="L382" s="31">
        <v>29.958913043478265</v>
      </c>
      <c r="M382" s="31">
        <v>21.524130434782613</v>
      </c>
      <c r="N382" s="31">
        <v>3.9130434782608696</v>
      </c>
      <c r="O382" s="31">
        <v>4.5217391304347823</v>
      </c>
      <c r="P382" s="31">
        <v>104.47304347826088</v>
      </c>
      <c r="Q382" s="31">
        <v>104.47304347826088</v>
      </c>
      <c r="R382" s="31">
        <v>0</v>
      </c>
      <c r="S382" s="31">
        <v>226.20804347826086</v>
      </c>
      <c r="T382" s="31">
        <v>214.8545652173913</v>
      </c>
      <c r="U382" s="31">
        <v>0</v>
      </c>
      <c r="V382" s="31">
        <v>11.353478260869567</v>
      </c>
      <c r="W382" s="31">
        <v>84.489239130434811</v>
      </c>
      <c r="X382" s="31">
        <v>2.3934782608695655</v>
      </c>
      <c r="Y382" s="31">
        <v>0</v>
      </c>
      <c r="Z382" s="31">
        <v>0</v>
      </c>
      <c r="AA382" s="31">
        <v>11.238913043478256</v>
      </c>
      <c r="AB382" s="31">
        <v>0</v>
      </c>
      <c r="AC382" s="31">
        <v>70.769891304347865</v>
      </c>
      <c r="AD382" s="31">
        <v>0</v>
      </c>
      <c r="AE382" s="31">
        <v>8.6956521739130432E-2</v>
      </c>
      <c r="AF382" t="s">
        <v>37</v>
      </c>
      <c r="AG382" s="32">
        <v>4</v>
      </c>
      <c r="AH382"/>
    </row>
    <row r="383" spans="1:34" x14ac:dyDescent="0.25">
      <c r="A383" t="s">
        <v>1139</v>
      </c>
      <c r="B383" t="s">
        <v>707</v>
      </c>
      <c r="C383" t="s">
        <v>893</v>
      </c>
      <c r="D383" t="s">
        <v>1055</v>
      </c>
      <c r="E383" s="31">
        <v>38.467391304347828</v>
      </c>
      <c r="F383" s="31">
        <v>3.4534416501836671</v>
      </c>
      <c r="G383" s="31">
        <v>2.9942752189884145</v>
      </c>
      <c r="H383" s="31">
        <v>0.98015823679005354</v>
      </c>
      <c r="I383" s="31">
        <v>0.52099180559480063</v>
      </c>
      <c r="J383" s="31">
        <v>132.84489130434781</v>
      </c>
      <c r="K383" s="31">
        <v>115.18195652173912</v>
      </c>
      <c r="L383" s="31">
        <v>37.704130434782606</v>
      </c>
      <c r="M383" s="31">
        <v>20.041195652173908</v>
      </c>
      <c r="N383" s="31">
        <v>12.027065217391307</v>
      </c>
      <c r="O383" s="31">
        <v>5.6358695652173916</v>
      </c>
      <c r="P383" s="31">
        <v>24.587717391304349</v>
      </c>
      <c r="Q383" s="31">
        <v>24.587717391304349</v>
      </c>
      <c r="R383" s="31">
        <v>0</v>
      </c>
      <c r="S383" s="31">
        <v>70.553043478260861</v>
      </c>
      <c r="T383" s="31">
        <v>70.219782608695652</v>
      </c>
      <c r="U383" s="31">
        <v>6.5217391304347824E-2</v>
      </c>
      <c r="V383" s="31">
        <v>0.26804347826086955</v>
      </c>
      <c r="W383" s="31">
        <v>2.5760869565217392</v>
      </c>
      <c r="X383" s="31">
        <v>0.90217391304347827</v>
      </c>
      <c r="Y383" s="31">
        <v>0</v>
      </c>
      <c r="Z383" s="31">
        <v>0</v>
      </c>
      <c r="AA383" s="31">
        <v>0</v>
      </c>
      <c r="AB383" s="31">
        <v>0</v>
      </c>
      <c r="AC383" s="31">
        <v>1.673913043478261</v>
      </c>
      <c r="AD383" s="31">
        <v>0</v>
      </c>
      <c r="AE383" s="31">
        <v>0</v>
      </c>
      <c r="AF383" t="s">
        <v>296</v>
      </c>
      <c r="AG383" s="32">
        <v>4</v>
      </c>
      <c r="AH383"/>
    </row>
    <row r="384" spans="1:34" x14ac:dyDescent="0.25">
      <c r="A384" t="s">
        <v>1139</v>
      </c>
      <c r="B384" t="s">
        <v>542</v>
      </c>
      <c r="C384" t="s">
        <v>845</v>
      </c>
      <c r="D384" t="s">
        <v>1023</v>
      </c>
      <c r="E384" s="31">
        <v>70.782608695652172</v>
      </c>
      <c r="F384" s="31">
        <v>3.101577088452089</v>
      </c>
      <c r="G384" s="31">
        <v>2.9145377764127769</v>
      </c>
      <c r="H384" s="31">
        <v>0.43669686732186735</v>
      </c>
      <c r="I384" s="31">
        <v>0.24965755528255534</v>
      </c>
      <c r="J384" s="31">
        <v>219.5377173913044</v>
      </c>
      <c r="K384" s="31">
        <v>206.29858695652177</v>
      </c>
      <c r="L384" s="31">
        <v>30.91054347826087</v>
      </c>
      <c r="M384" s="31">
        <v>17.671413043478264</v>
      </c>
      <c r="N384" s="31">
        <v>9.6445652173913032</v>
      </c>
      <c r="O384" s="31">
        <v>3.5945652173913043</v>
      </c>
      <c r="P384" s="31">
        <v>65.510869565217419</v>
      </c>
      <c r="Q384" s="31">
        <v>65.510869565217419</v>
      </c>
      <c r="R384" s="31">
        <v>0</v>
      </c>
      <c r="S384" s="31">
        <v>123.11630434782612</v>
      </c>
      <c r="T384" s="31">
        <v>119.41630434782611</v>
      </c>
      <c r="U384" s="31">
        <v>3.7000000000000011</v>
      </c>
      <c r="V384" s="31">
        <v>0</v>
      </c>
      <c r="W384" s="31">
        <v>31.502934782608691</v>
      </c>
      <c r="X384" s="31">
        <v>3.6442391304347823</v>
      </c>
      <c r="Y384" s="31">
        <v>0</v>
      </c>
      <c r="Z384" s="31">
        <v>0</v>
      </c>
      <c r="AA384" s="31">
        <v>1.2358695652173912</v>
      </c>
      <c r="AB384" s="31">
        <v>0</v>
      </c>
      <c r="AC384" s="31">
        <v>26.622826086956518</v>
      </c>
      <c r="AD384" s="31">
        <v>0</v>
      </c>
      <c r="AE384" s="31">
        <v>0</v>
      </c>
      <c r="AF384" t="s">
        <v>131</v>
      </c>
      <c r="AG384" s="32">
        <v>4</v>
      </c>
      <c r="AH384"/>
    </row>
    <row r="385" spans="1:34" x14ac:dyDescent="0.25">
      <c r="A385" t="s">
        <v>1139</v>
      </c>
      <c r="B385" t="s">
        <v>722</v>
      </c>
      <c r="C385" t="s">
        <v>997</v>
      </c>
      <c r="D385" t="s">
        <v>1021</v>
      </c>
      <c r="E385" s="31">
        <v>46.880434782608695</v>
      </c>
      <c r="F385" s="31">
        <v>3.0357917922559698</v>
      </c>
      <c r="G385" s="31">
        <v>2.7835311847901689</v>
      </c>
      <c r="H385" s="31">
        <v>0.59176211453744487</v>
      </c>
      <c r="I385" s="31">
        <v>0.33950150707164384</v>
      </c>
      <c r="J385" s="31">
        <v>142.31923913043477</v>
      </c>
      <c r="K385" s="31">
        <v>130.49315217391302</v>
      </c>
      <c r="L385" s="31">
        <v>27.742065217391303</v>
      </c>
      <c r="M385" s="31">
        <v>15.915978260869565</v>
      </c>
      <c r="N385" s="31">
        <v>6.9565217391304346</v>
      </c>
      <c r="O385" s="31">
        <v>4.8695652173913047</v>
      </c>
      <c r="P385" s="31">
        <v>44.113043478260856</v>
      </c>
      <c r="Q385" s="31">
        <v>44.113043478260856</v>
      </c>
      <c r="R385" s="31">
        <v>0</v>
      </c>
      <c r="S385" s="31">
        <v>70.464130434782604</v>
      </c>
      <c r="T385" s="31">
        <v>69.502391304347825</v>
      </c>
      <c r="U385" s="31">
        <v>0.96173913043478254</v>
      </c>
      <c r="V385" s="31">
        <v>0</v>
      </c>
      <c r="W385" s="31">
        <v>0</v>
      </c>
      <c r="X385" s="31">
        <v>0</v>
      </c>
      <c r="Y385" s="31">
        <v>0</v>
      </c>
      <c r="Z385" s="31">
        <v>0</v>
      </c>
      <c r="AA385" s="31">
        <v>0</v>
      </c>
      <c r="AB385" s="31">
        <v>0</v>
      </c>
      <c r="AC385" s="31">
        <v>0</v>
      </c>
      <c r="AD385" s="31">
        <v>0</v>
      </c>
      <c r="AE385" s="31">
        <v>0</v>
      </c>
      <c r="AF385" t="s">
        <v>311</v>
      </c>
      <c r="AG385" s="32">
        <v>4</v>
      </c>
      <c r="AH385"/>
    </row>
    <row r="386" spans="1:34" x14ac:dyDescent="0.25">
      <c r="A386" t="s">
        <v>1139</v>
      </c>
      <c r="B386" t="s">
        <v>532</v>
      </c>
      <c r="C386" t="s">
        <v>918</v>
      </c>
      <c r="D386" t="s">
        <v>1037</v>
      </c>
      <c r="E386" s="31">
        <v>111.69565217391305</v>
      </c>
      <c r="F386" s="31">
        <v>2.7635354223433239</v>
      </c>
      <c r="G386" s="31">
        <v>2.6113322304398596</v>
      </c>
      <c r="H386" s="31">
        <v>0.62960587777345278</v>
      </c>
      <c r="I386" s="31">
        <v>0.4774026858699883</v>
      </c>
      <c r="J386" s="31">
        <v>308.6748913043478</v>
      </c>
      <c r="K386" s="31">
        <v>291.6744565217391</v>
      </c>
      <c r="L386" s="31">
        <v>70.32423913043479</v>
      </c>
      <c r="M386" s="31">
        <v>53.323804347826083</v>
      </c>
      <c r="N386" s="31">
        <v>13.37</v>
      </c>
      <c r="O386" s="31">
        <v>3.6304347826086958</v>
      </c>
      <c r="P386" s="31">
        <v>40.174673913043478</v>
      </c>
      <c r="Q386" s="31">
        <v>40.174673913043478</v>
      </c>
      <c r="R386" s="31">
        <v>0</v>
      </c>
      <c r="S386" s="31">
        <v>198.17597826086956</v>
      </c>
      <c r="T386" s="31">
        <v>144.70315217391303</v>
      </c>
      <c r="U386" s="31">
        <v>39.122282608695649</v>
      </c>
      <c r="V386" s="31">
        <v>14.350543478260869</v>
      </c>
      <c r="W386" s="31">
        <v>15.092391304347826</v>
      </c>
      <c r="X386" s="31">
        <v>0</v>
      </c>
      <c r="Y386" s="31">
        <v>0</v>
      </c>
      <c r="Z386" s="31">
        <v>0</v>
      </c>
      <c r="AA386" s="31">
        <v>8.4239130434782608E-2</v>
      </c>
      <c r="AB386" s="31">
        <v>0</v>
      </c>
      <c r="AC386" s="31">
        <v>15.008152173913043</v>
      </c>
      <c r="AD386" s="31">
        <v>0</v>
      </c>
      <c r="AE386" s="31">
        <v>0</v>
      </c>
      <c r="AF386" t="s">
        <v>121</v>
      </c>
      <c r="AG386" s="32">
        <v>4</v>
      </c>
      <c r="AH386"/>
    </row>
    <row r="387" spans="1:34" x14ac:dyDescent="0.25">
      <c r="A387" t="s">
        <v>1139</v>
      </c>
      <c r="B387" t="s">
        <v>643</v>
      </c>
      <c r="C387" t="s">
        <v>829</v>
      </c>
      <c r="D387" t="s">
        <v>1042</v>
      </c>
      <c r="E387" s="31">
        <v>64.684782608695656</v>
      </c>
      <c r="F387" s="31">
        <v>4.1896639220299106</v>
      </c>
      <c r="G387" s="31">
        <v>3.8880893967400438</v>
      </c>
      <c r="H387" s="31">
        <v>0.36443286842547468</v>
      </c>
      <c r="I387" s="31">
        <v>0.13698874138800202</v>
      </c>
      <c r="J387" s="31">
        <v>271.00749999999999</v>
      </c>
      <c r="K387" s="31">
        <v>251.50021739130437</v>
      </c>
      <c r="L387" s="31">
        <v>23.573260869565217</v>
      </c>
      <c r="M387" s="31">
        <v>8.8610869565217403</v>
      </c>
      <c r="N387" s="31">
        <v>10.190434782608698</v>
      </c>
      <c r="O387" s="31">
        <v>4.5217391304347823</v>
      </c>
      <c r="P387" s="31">
        <v>51.892499999999991</v>
      </c>
      <c r="Q387" s="31">
        <v>47.097391304347816</v>
      </c>
      <c r="R387" s="31">
        <v>4.795108695652174</v>
      </c>
      <c r="S387" s="31">
        <v>195.54173913043482</v>
      </c>
      <c r="T387" s="31">
        <v>157.68271739130438</v>
      </c>
      <c r="U387" s="31">
        <v>0</v>
      </c>
      <c r="V387" s="31">
        <v>37.859021739130434</v>
      </c>
      <c r="W387" s="31">
        <v>0</v>
      </c>
      <c r="X387" s="31">
        <v>0</v>
      </c>
      <c r="Y387" s="31">
        <v>0</v>
      </c>
      <c r="Z387" s="31">
        <v>0</v>
      </c>
      <c r="AA387" s="31">
        <v>0</v>
      </c>
      <c r="AB387" s="31">
        <v>0</v>
      </c>
      <c r="AC387" s="31">
        <v>0</v>
      </c>
      <c r="AD387" s="31">
        <v>0</v>
      </c>
      <c r="AE387" s="31">
        <v>0</v>
      </c>
      <c r="AF387" t="s">
        <v>232</v>
      </c>
      <c r="AG387" s="32">
        <v>4</v>
      </c>
      <c r="AH387"/>
    </row>
    <row r="388" spans="1:34" x14ac:dyDescent="0.25">
      <c r="A388" t="s">
        <v>1139</v>
      </c>
      <c r="B388" t="s">
        <v>606</v>
      </c>
      <c r="C388" t="s">
        <v>837</v>
      </c>
      <c r="D388" t="s">
        <v>1066</v>
      </c>
      <c r="E388" s="31">
        <v>84.532608695652172</v>
      </c>
      <c r="F388" s="31">
        <v>4.3041584158415844</v>
      </c>
      <c r="G388" s="31">
        <v>3.9194020830654499</v>
      </c>
      <c r="H388" s="31">
        <v>0.36579015044361579</v>
      </c>
      <c r="I388" s="31">
        <v>0.13125241095538126</v>
      </c>
      <c r="J388" s="31">
        <v>363.8417391304348</v>
      </c>
      <c r="K388" s="31">
        <v>331.31728260869568</v>
      </c>
      <c r="L388" s="31">
        <v>30.921195652173914</v>
      </c>
      <c r="M388" s="31">
        <v>11.095108695652174</v>
      </c>
      <c r="N388" s="31">
        <v>14.695652173913043</v>
      </c>
      <c r="O388" s="31">
        <v>5.1304347826086953</v>
      </c>
      <c r="P388" s="31">
        <v>137.58630434782606</v>
      </c>
      <c r="Q388" s="31">
        <v>124.88793478260868</v>
      </c>
      <c r="R388" s="31">
        <v>12.698369565217391</v>
      </c>
      <c r="S388" s="31">
        <v>195.33423913043478</v>
      </c>
      <c r="T388" s="31">
        <v>194.75</v>
      </c>
      <c r="U388" s="31">
        <v>0</v>
      </c>
      <c r="V388" s="31">
        <v>0.58423913043478259</v>
      </c>
      <c r="W388" s="31">
        <v>53.127717391304344</v>
      </c>
      <c r="X388" s="31">
        <v>0</v>
      </c>
      <c r="Y388" s="31">
        <v>0</v>
      </c>
      <c r="Z388" s="31">
        <v>0</v>
      </c>
      <c r="AA388" s="31">
        <v>16.315217391304348</v>
      </c>
      <c r="AB388" s="31">
        <v>0</v>
      </c>
      <c r="AC388" s="31">
        <v>36.8125</v>
      </c>
      <c r="AD388" s="31">
        <v>0</v>
      </c>
      <c r="AE388" s="31">
        <v>0</v>
      </c>
      <c r="AF388" t="s">
        <v>195</v>
      </c>
      <c r="AG388" s="32">
        <v>4</v>
      </c>
      <c r="AH388"/>
    </row>
    <row r="389" spans="1:34" x14ac:dyDescent="0.25">
      <c r="A389" t="s">
        <v>1139</v>
      </c>
      <c r="B389" t="s">
        <v>560</v>
      </c>
      <c r="C389" t="s">
        <v>892</v>
      </c>
      <c r="D389" t="s">
        <v>1053</v>
      </c>
      <c r="E389" s="31">
        <v>117.20652173913044</v>
      </c>
      <c r="F389" s="31">
        <v>3.1134656403598258</v>
      </c>
      <c r="G389" s="31">
        <v>2.9764212185848091</v>
      </c>
      <c r="H389" s="31">
        <v>0.40227673189279417</v>
      </c>
      <c r="I389" s="31">
        <v>0.28027914309561341</v>
      </c>
      <c r="J389" s="31">
        <v>364.91847826086956</v>
      </c>
      <c r="K389" s="31">
        <v>348.85597826086956</v>
      </c>
      <c r="L389" s="31">
        <v>47.149456521739125</v>
      </c>
      <c r="M389" s="31">
        <v>32.850543478260867</v>
      </c>
      <c r="N389" s="31">
        <v>12.027173913043478</v>
      </c>
      <c r="O389" s="31">
        <v>2.2717391304347827</v>
      </c>
      <c r="P389" s="31">
        <v>86.260869565217391</v>
      </c>
      <c r="Q389" s="31">
        <v>84.497282608695656</v>
      </c>
      <c r="R389" s="31">
        <v>1.763586956521739</v>
      </c>
      <c r="S389" s="31">
        <v>231.50815217391303</v>
      </c>
      <c r="T389" s="31">
        <v>231.50815217391303</v>
      </c>
      <c r="U389" s="31">
        <v>0</v>
      </c>
      <c r="V389" s="31">
        <v>0</v>
      </c>
      <c r="W389" s="31">
        <v>0</v>
      </c>
      <c r="X389" s="31">
        <v>0</v>
      </c>
      <c r="Y389" s="31">
        <v>0</v>
      </c>
      <c r="Z389" s="31">
        <v>0</v>
      </c>
      <c r="AA389" s="31">
        <v>0</v>
      </c>
      <c r="AB389" s="31">
        <v>0</v>
      </c>
      <c r="AC389" s="31">
        <v>0</v>
      </c>
      <c r="AD389" s="31">
        <v>0</v>
      </c>
      <c r="AE389" s="31">
        <v>0</v>
      </c>
      <c r="AF389" t="s">
        <v>149</v>
      </c>
      <c r="AG389" s="32">
        <v>4</v>
      </c>
      <c r="AH389"/>
    </row>
    <row r="390" spans="1:34" x14ac:dyDescent="0.25">
      <c r="A390" t="s">
        <v>1139</v>
      </c>
      <c r="B390" t="s">
        <v>488</v>
      </c>
      <c r="C390" t="s">
        <v>924</v>
      </c>
      <c r="D390" t="s">
        <v>1030</v>
      </c>
      <c r="E390" s="31">
        <v>119.71739130434783</v>
      </c>
      <c r="F390" s="31">
        <v>3.051505356818593</v>
      </c>
      <c r="G390" s="31">
        <v>2.7735409478845092</v>
      </c>
      <c r="H390" s="31">
        <v>0.41293172326130378</v>
      </c>
      <c r="I390" s="31">
        <v>0.1775948792445978</v>
      </c>
      <c r="J390" s="31">
        <v>365.31826086956505</v>
      </c>
      <c r="K390" s="31">
        <v>332.04108695652155</v>
      </c>
      <c r="L390" s="31">
        <v>49.435108695652175</v>
      </c>
      <c r="M390" s="31">
        <v>21.261195652173914</v>
      </c>
      <c r="N390" s="31">
        <v>23.478260869565219</v>
      </c>
      <c r="O390" s="31">
        <v>4.6956521739130439</v>
      </c>
      <c r="P390" s="31">
        <v>90.413043478260875</v>
      </c>
      <c r="Q390" s="31">
        <v>85.309782608695656</v>
      </c>
      <c r="R390" s="31">
        <v>5.1032608695652177</v>
      </c>
      <c r="S390" s="31">
        <v>225.47010869565199</v>
      </c>
      <c r="T390" s="31">
        <v>225.47010869565199</v>
      </c>
      <c r="U390" s="31">
        <v>0</v>
      </c>
      <c r="V390" s="31">
        <v>0</v>
      </c>
      <c r="W390" s="31">
        <v>0.33423913043478259</v>
      </c>
      <c r="X390" s="31">
        <v>0.33423913043478259</v>
      </c>
      <c r="Y390" s="31">
        <v>0</v>
      </c>
      <c r="Z390" s="31">
        <v>0</v>
      </c>
      <c r="AA390" s="31">
        <v>0</v>
      </c>
      <c r="AB390" s="31">
        <v>0</v>
      </c>
      <c r="AC390" s="31">
        <v>0</v>
      </c>
      <c r="AD390" s="31">
        <v>0</v>
      </c>
      <c r="AE390" s="31">
        <v>0</v>
      </c>
      <c r="AF390" t="s">
        <v>76</v>
      </c>
      <c r="AG390" s="32">
        <v>4</v>
      </c>
      <c r="AH390"/>
    </row>
    <row r="391" spans="1:34" x14ac:dyDescent="0.25">
      <c r="A391" t="s">
        <v>1139</v>
      </c>
      <c r="B391" t="s">
        <v>505</v>
      </c>
      <c r="C391" t="s">
        <v>881</v>
      </c>
      <c r="D391" t="s">
        <v>1030</v>
      </c>
      <c r="E391" s="31">
        <v>83.967391304347828</v>
      </c>
      <c r="F391" s="31">
        <v>4.1514110032362463</v>
      </c>
      <c r="G391" s="31">
        <v>3.8070420711974111</v>
      </c>
      <c r="H391" s="31">
        <v>0.61922330097087375</v>
      </c>
      <c r="I391" s="31">
        <v>0.2748543689320388</v>
      </c>
      <c r="J391" s="31">
        <v>348.58315217391305</v>
      </c>
      <c r="K391" s="31">
        <v>319.66739130434786</v>
      </c>
      <c r="L391" s="31">
        <v>51.994565217391305</v>
      </c>
      <c r="M391" s="31">
        <v>23.078804347826086</v>
      </c>
      <c r="N391" s="31">
        <v>22.915760869565219</v>
      </c>
      <c r="O391" s="31">
        <v>6</v>
      </c>
      <c r="P391" s="31">
        <v>101.29565217391306</v>
      </c>
      <c r="Q391" s="31">
        <v>101.29565217391306</v>
      </c>
      <c r="R391" s="31">
        <v>0</v>
      </c>
      <c r="S391" s="31">
        <v>195.29293478260871</v>
      </c>
      <c r="T391" s="31">
        <v>195.29293478260871</v>
      </c>
      <c r="U391" s="31">
        <v>0</v>
      </c>
      <c r="V391" s="31">
        <v>0</v>
      </c>
      <c r="W391" s="31">
        <v>116.19184782608696</v>
      </c>
      <c r="X391" s="31">
        <v>5.4130434782608692</v>
      </c>
      <c r="Y391" s="31">
        <v>0</v>
      </c>
      <c r="Z391" s="31">
        <v>0</v>
      </c>
      <c r="AA391" s="31">
        <v>23.39891304347826</v>
      </c>
      <c r="AB391" s="31">
        <v>0</v>
      </c>
      <c r="AC391" s="31">
        <v>87.379891304347822</v>
      </c>
      <c r="AD391" s="31">
        <v>0</v>
      </c>
      <c r="AE391" s="31">
        <v>0</v>
      </c>
      <c r="AF391" t="s">
        <v>93</v>
      </c>
      <c r="AG391" s="32">
        <v>4</v>
      </c>
      <c r="AH391"/>
    </row>
    <row r="392" spans="1:34" x14ac:dyDescent="0.25">
      <c r="A392" t="s">
        <v>1139</v>
      </c>
      <c r="B392" t="s">
        <v>470</v>
      </c>
      <c r="C392" t="s">
        <v>914</v>
      </c>
      <c r="D392" t="s">
        <v>1029</v>
      </c>
      <c r="E392" s="31">
        <v>49.358695652173914</v>
      </c>
      <c r="F392" s="31">
        <v>4.5825258753578506</v>
      </c>
      <c r="G392" s="31">
        <v>4.2106364236952212</v>
      </c>
      <c r="H392" s="31">
        <v>0.69285399691697858</v>
      </c>
      <c r="I392" s="31">
        <v>0.32096454525434925</v>
      </c>
      <c r="J392" s="31">
        <v>226.1875</v>
      </c>
      <c r="K392" s="31">
        <v>207.83152173913044</v>
      </c>
      <c r="L392" s="31">
        <v>34.198369565217391</v>
      </c>
      <c r="M392" s="31">
        <v>15.842391304347826</v>
      </c>
      <c r="N392" s="31">
        <v>13.951086956521738</v>
      </c>
      <c r="O392" s="31">
        <v>4.4048913043478262</v>
      </c>
      <c r="P392" s="31">
        <v>75.483695652173907</v>
      </c>
      <c r="Q392" s="31">
        <v>75.483695652173907</v>
      </c>
      <c r="R392" s="31">
        <v>0</v>
      </c>
      <c r="S392" s="31">
        <v>116.5054347826087</v>
      </c>
      <c r="T392" s="31">
        <v>116.5054347826087</v>
      </c>
      <c r="U392" s="31">
        <v>0</v>
      </c>
      <c r="V392" s="31">
        <v>0</v>
      </c>
      <c r="W392" s="31">
        <v>10.785326086956522</v>
      </c>
      <c r="X392" s="31">
        <v>0</v>
      </c>
      <c r="Y392" s="31">
        <v>0</v>
      </c>
      <c r="Z392" s="31">
        <v>0</v>
      </c>
      <c r="AA392" s="31">
        <v>0</v>
      </c>
      <c r="AB392" s="31">
        <v>0</v>
      </c>
      <c r="AC392" s="31">
        <v>10.785326086956522</v>
      </c>
      <c r="AD392" s="31">
        <v>0</v>
      </c>
      <c r="AE392" s="31">
        <v>0</v>
      </c>
      <c r="AF392" t="s">
        <v>58</v>
      </c>
      <c r="AG392" s="32">
        <v>4</v>
      </c>
      <c r="AH392"/>
    </row>
    <row r="393" spans="1:34" x14ac:dyDescent="0.25">
      <c r="A393" t="s">
        <v>1139</v>
      </c>
      <c r="B393" t="s">
        <v>792</v>
      </c>
      <c r="C393" t="s">
        <v>1011</v>
      </c>
      <c r="D393" t="s">
        <v>1027</v>
      </c>
      <c r="E393" s="31">
        <v>81</v>
      </c>
      <c r="F393" s="31">
        <v>4.2229253891572727</v>
      </c>
      <c r="G393" s="31">
        <v>3.9306213097155118</v>
      </c>
      <c r="H393" s="31">
        <v>0.73091116478797635</v>
      </c>
      <c r="I393" s="31">
        <v>0.43860708534621579</v>
      </c>
      <c r="J393" s="31">
        <v>342.0569565217391</v>
      </c>
      <c r="K393" s="31">
        <v>318.38032608695647</v>
      </c>
      <c r="L393" s="31">
        <v>59.203804347826086</v>
      </c>
      <c r="M393" s="31">
        <v>35.527173913043477</v>
      </c>
      <c r="N393" s="31">
        <v>18.972826086956523</v>
      </c>
      <c r="O393" s="31">
        <v>4.7038043478260869</v>
      </c>
      <c r="P393" s="31">
        <v>72.404782608695655</v>
      </c>
      <c r="Q393" s="31">
        <v>72.404782608695655</v>
      </c>
      <c r="R393" s="31">
        <v>0</v>
      </c>
      <c r="S393" s="31">
        <v>210.44836956521738</v>
      </c>
      <c r="T393" s="31">
        <v>198.86956521739131</v>
      </c>
      <c r="U393" s="31">
        <v>0.81793478260869568</v>
      </c>
      <c r="V393" s="31">
        <v>10.760869565217391</v>
      </c>
      <c r="W393" s="31">
        <v>19.874891304347827</v>
      </c>
      <c r="X393" s="31">
        <v>0</v>
      </c>
      <c r="Y393" s="31">
        <v>0</v>
      </c>
      <c r="Z393" s="31">
        <v>0</v>
      </c>
      <c r="AA393" s="31">
        <v>7.7498913043478259</v>
      </c>
      <c r="AB393" s="31">
        <v>0</v>
      </c>
      <c r="AC393" s="31">
        <v>12.125</v>
      </c>
      <c r="AD393" s="31">
        <v>0</v>
      </c>
      <c r="AE393" s="31">
        <v>0</v>
      </c>
      <c r="AF393" t="s">
        <v>381</v>
      </c>
      <c r="AG393" s="32">
        <v>4</v>
      </c>
      <c r="AH393"/>
    </row>
    <row r="394" spans="1:34" x14ac:dyDescent="0.25">
      <c r="A394" t="s">
        <v>1139</v>
      </c>
      <c r="B394" t="s">
        <v>672</v>
      </c>
      <c r="C394" t="s">
        <v>981</v>
      </c>
      <c r="D394" t="s">
        <v>1037</v>
      </c>
      <c r="E394" s="31">
        <v>8.2608695652173907</v>
      </c>
      <c r="F394" s="31">
        <v>6.615131578947369</v>
      </c>
      <c r="G394" s="31">
        <v>6.4185526315789465</v>
      </c>
      <c r="H394" s="31">
        <v>3.212499999999999</v>
      </c>
      <c r="I394" s="31">
        <v>3.0159210526315778</v>
      </c>
      <c r="J394" s="31">
        <v>54.646739130434781</v>
      </c>
      <c r="K394" s="31">
        <v>53.022826086956513</v>
      </c>
      <c r="L394" s="31">
        <v>26.53804347826086</v>
      </c>
      <c r="M394" s="31">
        <v>24.914130434782599</v>
      </c>
      <c r="N394" s="31">
        <v>1.6239130434782592</v>
      </c>
      <c r="O394" s="31">
        <v>0</v>
      </c>
      <c r="P394" s="31">
        <v>4.7250000000000014</v>
      </c>
      <c r="Q394" s="31">
        <v>4.7250000000000014</v>
      </c>
      <c r="R394" s="31">
        <v>0</v>
      </c>
      <c r="S394" s="31">
        <v>23.383695652173916</v>
      </c>
      <c r="T394" s="31">
        <v>23.383695652173916</v>
      </c>
      <c r="U394" s="31">
        <v>0</v>
      </c>
      <c r="V394" s="31">
        <v>0</v>
      </c>
      <c r="W394" s="31">
        <v>0</v>
      </c>
      <c r="X394" s="31">
        <v>0</v>
      </c>
      <c r="Y394" s="31">
        <v>0</v>
      </c>
      <c r="Z394" s="31">
        <v>0</v>
      </c>
      <c r="AA394" s="31">
        <v>0</v>
      </c>
      <c r="AB394" s="31">
        <v>0</v>
      </c>
      <c r="AC394" s="31">
        <v>0</v>
      </c>
      <c r="AD394" s="31">
        <v>0</v>
      </c>
      <c r="AE394" s="31">
        <v>0</v>
      </c>
      <c r="AF394" t="s">
        <v>261</v>
      </c>
      <c r="AG394" s="32">
        <v>4</v>
      </c>
      <c r="AH394"/>
    </row>
    <row r="395" spans="1:34" x14ac:dyDescent="0.25">
      <c r="A395" t="s">
        <v>1139</v>
      </c>
      <c r="B395" t="s">
        <v>684</v>
      </c>
      <c r="C395" t="s">
        <v>981</v>
      </c>
      <c r="D395" t="s">
        <v>1037</v>
      </c>
      <c r="E395" s="31">
        <v>98.934782608695656</v>
      </c>
      <c r="F395" s="31">
        <v>3.5492540101076688</v>
      </c>
      <c r="G395" s="31">
        <v>3.3167875192265437</v>
      </c>
      <c r="H395" s="31">
        <v>0.66770599868160829</v>
      </c>
      <c r="I395" s="31">
        <v>0.43523950780048332</v>
      </c>
      <c r="J395" s="31">
        <v>351.1446739130435</v>
      </c>
      <c r="K395" s="31">
        <v>328.14565217391305</v>
      </c>
      <c r="L395" s="31">
        <v>66.059347826086949</v>
      </c>
      <c r="M395" s="31">
        <v>43.060326086956515</v>
      </c>
      <c r="N395" s="31">
        <v>17.876739130434782</v>
      </c>
      <c r="O395" s="31">
        <v>5.1222826086956523</v>
      </c>
      <c r="P395" s="31">
        <v>31.568695652173911</v>
      </c>
      <c r="Q395" s="31">
        <v>31.568695652173911</v>
      </c>
      <c r="R395" s="31">
        <v>0</v>
      </c>
      <c r="S395" s="31">
        <v>253.51663043478266</v>
      </c>
      <c r="T395" s="31">
        <v>241.93206521739134</v>
      </c>
      <c r="U395" s="31">
        <v>2.0039130434782617</v>
      </c>
      <c r="V395" s="31">
        <v>9.5806521739130428</v>
      </c>
      <c r="W395" s="31">
        <v>1.3967391304347827</v>
      </c>
      <c r="X395" s="31">
        <v>0</v>
      </c>
      <c r="Y395" s="31">
        <v>1.3967391304347827</v>
      </c>
      <c r="Z395" s="31">
        <v>0</v>
      </c>
      <c r="AA395" s="31">
        <v>0</v>
      </c>
      <c r="AB395" s="31">
        <v>0</v>
      </c>
      <c r="AC395" s="31">
        <v>0</v>
      </c>
      <c r="AD395" s="31">
        <v>0</v>
      </c>
      <c r="AE395" s="31">
        <v>0</v>
      </c>
      <c r="AF395" t="s">
        <v>273</v>
      </c>
      <c r="AG395" s="32">
        <v>4</v>
      </c>
      <c r="AH395"/>
    </row>
    <row r="396" spans="1:34" x14ac:dyDescent="0.25">
      <c r="A396" t="s">
        <v>1139</v>
      </c>
      <c r="B396" t="s">
        <v>463</v>
      </c>
      <c r="C396" t="s">
        <v>911</v>
      </c>
      <c r="D396" t="s">
        <v>1039</v>
      </c>
      <c r="E396" s="31">
        <v>139.08695652173913</v>
      </c>
      <c r="F396" s="31">
        <v>3.4195498593310401</v>
      </c>
      <c r="G396" s="31">
        <v>3.1484026258205682</v>
      </c>
      <c r="H396" s="31">
        <v>0.66124179431072205</v>
      </c>
      <c r="I396" s="31">
        <v>0.47622460143794931</v>
      </c>
      <c r="J396" s="31">
        <v>475.61478260869552</v>
      </c>
      <c r="K396" s="31">
        <v>437.90173913043469</v>
      </c>
      <c r="L396" s="31">
        <v>91.970108695652158</v>
      </c>
      <c r="M396" s="31">
        <v>66.236630434782597</v>
      </c>
      <c r="N396" s="31">
        <v>20.168260869565216</v>
      </c>
      <c r="O396" s="31">
        <v>5.5652173913043477</v>
      </c>
      <c r="P396" s="31">
        <v>112.14249999999998</v>
      </c>
      <c r="Q396" s="31">
        <v>100.16293478260869</v>
      </c>
      <c r="R396" s="31">
        <v>11.979565217391299</v>
      </c>
      <c r="S396" s="31">
        <v>271.50217391304335</v>
      </c>
      <c r="T396" s="31">
        <v>244.97836956521726</v>
      </c>
      <c r="U396" s="31">
        <v>23.260217391304355</v>
      </c>
      <c r="V396" s="31">
        <v>3.2635869565217392</v>
      </c>
      <c r="W396" s="31">
        <v>99.698369565217391</v>
      </c>
      <c r="X396" s="31">
        <v>0.46195652173913043</v>
      </c>
      <c r="Y396" s="31">
        <v>0</v>
      </c>
      <c r="Z396" s="31">
        <v>0</v>
      </c>
      <c r="AA396" s="31">
        <v>26.277173913043477</v>
      </c>
      <c r="AB396" s="31">
        <v>0</v>
      </c>
      <c r="AC396" s="31">
        <v>70.554347826086953</v>
      </c>
      <c r="AD396" s="31">
        <v>0</v>
      </c>
      <c r="AE396" s="31">
        <v>2.4048913043478262</v>
      </c>
      <c r="AF396" t="s">
        <v>51</v>
      </c>
      <c r="AG396" s="32">
        <v>4</v>
      </c>
      <c r="AH396"/>
    </row>
    <row r="397" spans="1:34" x14ac:dyDescent="0.25">
      <c r="A397" t="s">
        <v>1139</v>
      </c>
      <c r="B397" t="s">
        <v>526</v>
      </c>
      <c r="C397" t="s">
        <v>903</v>
      </c>
      <c r="D397" t="s">
        <v>1064</v>
      </c>
      <c r="E397" s="31">
        <v>94.902173913043484</v>
      </c>
      <c r="F397" s="31">
        <v>2.692847325621349</v>
      </c>
      <c r="G397" s="31">
        <v>2.3242755698087274</v>
      </c>
      <c r="H397" s="31">
        <v>0.35608750429504071</v>
      </c>
      <c r="I397" s="31">
        <v>0.1356660176383003</v>
      </c>
      <c r="J397" s="31">
        <v>255.55706521739131</v>
      </c>
      <c r="K397" s="31">
        <v>220.57880434782609</v>
      </c>
      <c r="L397" s="31">
        <v>33.79347826086957</v>
      </c>
      <c r="M397" s="31">
        <v>12.875</v>
      </c>
      <c r="N397" s="31">
        <v>18.222826086956523</v>
      </c>
      <c r="O397" s="31">
        <v>2.6956521739130435</v>
      </c>
      <c r="P397" s="31">
        <v>72.785326086956516</v>
      </c>
      <c r="Q397" s="31">
        <v>58.725543478260867</v>
      </c>
      <c r="R397" s="31">
        <v>14.059782608695652</v>
      </c>
      <c r="S397" s="31">
        <v>148.97826086956522</v>
      </c>
      <c r="T397" s="31">
        <v>146.78804347826087</v>
      </c>
      <c r="U397" s="31">
        <v>2.1902173913043477</v>
      </c>
      <c r="V397" s="31">
        <v>0</v>
      </c>
      <c r="W397" s="31">
        <v>17.779891304347824</v>
      </c>
      <c r="X397" s="31">
        <v>7.6086956521739135E-2</v>
      </c>
      <c r="Y397" s="31">
        <v>0</v>
      </c>
      <c r="Z397" s="31">
        <v>0</v>
      </c>
      <c r="AA397" s="31">
        <v>12.046195652173912</v>
      </c>
      <c r="AB397" s="31">
        <v>0</v>
      </c>
      <c r="AC397" s="31">
        <v>5.6576086956521738</v>
      </c>
      <c r="AD397" s="31">
        <v>0</v>
      </c>
      <c r="AE397" s="31">
        <v>0</v>
      </c>
      <c r="AF397" t="s">
        <v>114</v>
      </c>
      <c r="AG397" s="32">
        <v>4</v>
      </c>
      <c r="AH397"/>
    </row>
    <row r="398" spans="1:34" x14ac:dyDescent="0.25">
      <c r="A398" t="s">
        <v>1139</v>
      </c>
      <c r="B398" t="s">
        <v>731</v>
      </c>
      <c r="C398" t="s">
        <v>929</v>
      </c>
      <c r="D398" t="s">
        <v>1079</v>
      </c>
      <c r="E398" s="31">
        <v>61.945652173913047</v>
      </c>
      <c r="F398" s="31">
        <v>3.2687541673977893</v>
      </c>
      <c r="G398" s="31">
        <v>3.0760887875065799</v>
      </c>
      <c r="H398" s="31">
        <v>0.51724162133707674</v>
      </c>
      <c r="I398" s="31">
        <v>0.32492718020705397</v>
      </c>
      <c r="J398" s="31">
        <v>202.4851086956522</v>
      </c>
      <c r="K398" s="31">
        <v>190.55032608695652</v>
      </c>
      <c r="L398" s="31">
        <v>32.040869565217399</v>
      </c>
      <c r="M398" s="31">
        <v>20.127826086956528</v>
      </c>
      <c r="N398" s="31">
        <v>6.1739130434782608</v>
      </c>
      <c r="O398" s="31">
        <v>5.7391304347826084</v>
      </c>
      <c r="P398" s="31">
        <v>52.524565217391284</v>
      </c>
      <c r="Q398" s="31">
        <v>52.502826086956503</v>
      </c>
      <c r="R398" s="31">
        <v>2.1739130434782608E-2</v>
      </c>
      <c r="S398" s="31">
        <v>117.9196739130435</v>
      </c>
      <c r="T398" s="31">
        <v>110.70586956521741</v>
      </c>
      <c r="U398" s="31">
        <v>7.2138043478260849</v>
      </c>
      <c r="V398" s="31">
        <v>0</v>
      </c>
      <c r="W398" s="31">
        <v>0</v>
      </c>
      <c r="X398" s="31">
        <v>0</v>
      </c>
      <c r="Y398" s="31">
        <v>0</v>
      </c>
      <c r="Z398" s="31">
        <v>0</v>
      </c>
      <c r="AA398" s="31">
        <v>0</v>
      </c>
      <c r="AB398" s="31">
        <v>0</v>
      </c>
      <c r="AC398" s="31">
        <v>0</v>
      </c>
      <c r="AD398" s="31">
        <v>0</v>
      </c>
      <c r="AE398" s="31">
        <v>0</v>
      </c>
      <c r="AF398" t="s">
        <v>320</v>
      </c>
      <c r="AG398" s="32">
        <v>4</v>
      </c>
      <c r="AH398"/>
    </row>
    <row r="399" spans="1:34" x14ac:dyDescent="0.25">
      <c r="A399" t="s">
        <v>1139</v>
      </c>
      <c r="B399" t="s">
        <v>626</v>
      </c>
      <c r="C399" t="s">
        <v>885</v>
      </c>
      <c r="D399" t="s">
        <v>1053</v>
      </c>
      <c r="E399" s="31">
        <v>8.6739130434782616</v>
      </c>
      <c r="F399" s="31">
        <v>4.6547117794486201</v>
      </c>
      <c r="G399" s="31">
        <v>4.4089348370927306</v>
      </c>
      <c r="H399" s="31">
        <v>0.81286967418546374</v>
      </c>
      <c r="I399" s="31">
        <v>0.56709273182957398</v>
      </c>
      <c r="J399" s="31">
        <v>40.374565217391293</v>
      </c>
      <c r="K399" s="31">
        <v>38.242717391304339</v>
      </c>
      <c r="L399" s="31">
        <v>7.0507608695652184</v>
      </c>
      <c r="M399" s="31">
        <v>4.9189130434782617</v>
      </c>
      <c r="N399" s="31">
        <v>1.2856521739130435</v>
      </c>
      <c r="O399" s="31">
        <v>0.84619565217391313</v>
      </c>
      <c r="P399" s="31">
        <v>14.07184782608695</v>
      </c>
      <c r="Q399" s="31">
        <v>14.07184782608695</v>
      </c>
      <c r="R399" s="31">
        <v>0</v>
      </c>
      <c r="S399" s="31">
        <v>19.251956521739128</v>
      </c>
      <c r="T399" s="31">
        <v>19.251956521739128</v>
      </c>
      <c r="U399" s="31">
        <v>0</v>
      </c>
      <c r="V399" s="31">
        <v>0</v>
      </c>
      <c r="W399" s="31">
        <v>0</v>
      </c>
      <c r="X399" s="31">
        <v>0</v>
      </c>
      <c r="Y399" s="31">
        <v>0</v>
      </c>
      <c r="Z399" s="31">
        <v>0</v>
      </c>
      <c r="AA399" s="31">
        <v>0</v>
      </c>
      <c r="AB399" s="31">
        <v>0</v>
      </c>
      <c r="AC399" s="31">
        <v>0</v>
      </c>
      <c r="AD399" s="31">
        <v>0</v>
      </c>
      <c r="AE399" s="31">
        <v>0</v>
      </c>
      <c r="AF399" t="s">
        <v>215</v>
      </c>
      <c r="AG399" s="32">
        <v>4</v>
      </c>
      <c r="AH399"/>
    </row>
    <row r="400" spans="1:34" x14ac:dyDescent="0.25">
      <c r="A400" t="s">
        <v>1139</v>
      </c>
      <c r="B400" t="s">
        <v>725</v>
      </c>
      <c r="C400" t="s">
        <v>848</v>
      </c>
      <c r="D400" t="s">
        <v>1029</v>
      </c>
      <c r="E400" s="31">
        <v>22.543478260869566</v>
      </c>
      <c r="F400" s="31">
        <v>4.0628881388621023</v>
      </c>
      <c r="G400" s="31">
        <v>3.7402073288331721</v>
      </c>
      <c r="H400" s="31">
        <v>1.2276084860173577</v>
      </c>
      <c r="I400" s="31">
        <v>0.90492767598842794</v>
      </c>
      <c r="J400" s="31">
        <v>91.591630434782616</v>
      </c>
      <c r="K400" s="31">
        <v>84.317282608695649</v>
      </c>
      <c r="L400" s="31">
        <v>27.674565217391304</v>
      </c>
      <c r="M400" s="31">
        <v>20.400217391304345</v>
      </c>
      <c r="N400" s="31">
        <v>3.6083695652173935</v>
      </c>
      <c r="O400" s="31">
        <v>3.6659782608695668</v>
      </c>
      <c r="P400" s="31">
        <v>14.683586956521747</v>
      </c>
      <c r="Q400" s="31">
        <v>14.683586956521747</v>
      </c>
      <c r="R400" s="31">
        <v>0</v>
      </c>
      <c r="S400" s="31">
        <v>49.233478260869568</v>
      </c>
      <c r="T400" s="31">
        <v>49.233478260869568</v>
      </c>
      <c r="U400" s="31">
        <v>0</v>
      </c>
      <c r="V400" s="31">
        <v>0</v>
      </c>
      <c r="W400" s="31">
        <v>0</v>
      </c>
      <c r="X400" s="31">
        <v>0</v>
      </c>
      <c r="Y400" s="31">
        <v>0</v>
      </c>
      <c r="Z400" s="31">
        <v>0</v>
      </c>
      <c r="AA400" s="31">
        <v>0</v>
      </c>
      <c r="AB400" s="31">
        <v>0</v>
      </c>
      <c r="AC400" s="31">
        <v>0</v>
      </c>
      <c r="AD400" s="31">
        <v>0</v>
      </c>
      <c r="AE400" s="31">
        <v>0</v>
      </c>
      <c r="AF400" t="s">
        <v>314</v>
      </c>
      <c r="AG400" s="32">
        <v>4</v>
      </c>
      <c r="AH400"/>
    </row>
    <row r="401" spans="1:34" x14ac:dyDescent="0.25">
      <c r="A401" t="s">
        <v>1139</v>
      </c>
      <c r="B401" t="s">
        <v>735</v>
      </c>
      <c r="C401" t="s">
        <v>892</v>
      </c>
      <c r="D401" t="s">
        <v>1053</v>
      </c>
      <c r="E401" s="31">
        <v>55.521739130434781</v>
      </c>
      <c r="F401" s="31">
        <v>3.1867384494909947</v>
      </c>
      <c r="G401" s="31">
        <v>2.9435904463586535</v>
      </c>
      <c r="H401" s="31">
        <v>0.36100234925606894</v>
      </c>
      <c r="I401" s="31">
        <v>0.20438527799530148</v>
      </c>
      <c r="J401" s="31">
        <v>176.93326086956523</v>
      </c>
      <c r="K401" s="31">
        <v>163.43326086956523</v>
      </c>
      <c r="L401" s="31">
        <v>20.043478260869566</v>
      </c>
      <c r="M401" s="31">
        <v>11.347826086956522</v>
      </c>
      <c r="N401" s="31">
        <v>2.9565217391304346</v>
      </c>
      <c r="O401" s="31">
        <v>5.7391304347826084</v>
      </c>
      <c r="P401" s="31">
        <v>42.525978260869557</v>
      </c>
      <c r="Q401" s="31">
        <v>37.721630434782604</v>
      </c>
      <c r="R401" s="31">
        <v>4.8043478260869561</v>
      </c>
      <c r="S401" s="31">
        <v>114.36380434782609</v>
      </c>
      <c r="T401" s="31">
        <v>73.91358695652174</v>
      </c>
      <c r="U401" s="31">
        <v>17.018152173913045</v>
      </c>
      <c r="V401" s="31">
        <v>23.432065217391305</v>
      </c>
      <c r="W401" s="31">
        <v>0</v>
      </c>
      <c r="X401" s="31">
        <v>0</v>
      </c>
      <c r="Y401" s="31">
        <v>0</v>
      </c>
      <c r="Z401" s="31">
        <v>0</v>
      </c>
      <c r="AA401" s="31">
        <v>0</v>
      </c>
      <c r="AB401" s="31">
        <v>0</v>
      </c>
      <c r="AC401" s="31">
        <v>0</v>
      </c>
      <c r="AD401" s="31">
        <v>0</v>
      </c>
      <c r="AE401" s="31">
        <v>0</v>
      </c>
      <c r="AF401" t="s">
        <v>324</v>
      </c>
      <c r="AG401" s="32">
        <v>4</v>
      </c>
      <c r="AH401"/>
    </row>
    <row r="402" spans="1:34" x14ac:dyDescent="0.25">
      <c r="A402" t="s">
        <v>1139</v>
      </c>
      <c r="B402" t="s">
        <v>662</v>
      </c>
      <c r="C402" t="s">
        <v>864</v>
      </c>
      <c r="D402" t="s">
        <v>1044</v>
      </c>
      <c r="E402" s="31">
        <v>85.423913043478265</v>
      </c>
      <c r="F402" s="31">
        <v>4.1356852016796024</v>
      </c>
      <c r="G402" s="31">
        <v>3.7196017305000635</v>
      </c>
      <c r="H402" s="31">
        <v>0.41427026339228901</v>
      </c>
      <c r="I402" s="31">
        <v>0.19420409721338591</v>
      </c>
      <c r="J402" s="31">
        <v>353.28641304347826</v>
      </c>
      <c r="K402" s="31">
        <v>317.7429347826087</v>
      </c>
      <c r="L402" s="31">
        <v>35.388586956521735</v>
      </c>
      <c r="M402" s="31">
        <v>16.589673913043477</v>
      </c>
      <c r="N402" s="31">
        <v>14.255434782608695</v>
      </c>
      <c r="O402" s="31">
        <v>4.5434782608695654</v>
      </c>
      <c r="P402" s="31">
        <v>112.32500000000002</v>
      </c>
      <c r="Q402" s="31">
        <v>95.580434782608705</v>
      </c>
      <c r="R402" s="31">
        <v>16.744565217391305</v>
      </c>
      <c r="S402" s="31">
        <v>205.57282608695652</v>
      </c>
      <c r="T402" s="31">
        <v>146.83641304347827</v>
      </c>
      <c r="U402" s="31">
        <v>40.179347826086953</v>
      </c>
      <c r="V402" s="31">
        <v>18.557065217391305</v>
      </c>
      <c r="W402" s="31">
        <v>93.070652173913032</v>
      </c>
      <c r="X402" s="31">
        <v>1.7201086956521738</v>
      </c>
      <c r="Y402" s="31">
        <v>0</v>
      </c>
      <c r="Z402" s="31">
        <v>0</v>
      </c>
      <c r="AA402" s="31">
        <v>26.513586956521738</v>
      </c>
      <c r="AB402" s="31">
        <v>0</v>
      </c>
      <c r="AC402" s="31">
        <v>64.836956521739125</v>
      </c>
      <c r="AD402" s="31">
        <v>0</v>
      </c>
      <c r="AE402" s="31">
        <v>0</v>
      </c>
      <c r="AF402" t="s">
        <v>251</v>
      </c>
      <c r="AG402" s="32">
        <v>4</v>
      </c>
      <c r="AH402"/>
    </row>
    <row r="403" spans="1:34" x14ac:dyDescent="0.25">
      <c r="A403" t="s">
        <v>1139</v>
      </c>
      <c r="B403" t="s">
        <v>702</v>
      </c>
      <c r="C403" t="s">
        <v>864</v>
      </c>
      <c r="D403" t="s">
        <v>1044</v>
      </c>
      <c r="E403" s="31">
        <v>58.195652173913047</v>
      </c>
      <c r="F403" s="31">
        <v>3.6601606275681728</v>
      </c>
      <c r="G403" s="31">
        <v>3.2232909973851327</v>
      </c>
      <c r="H403" s="31">
        <v>0.76797721329846835</v>
      </c>
      <c r="I403" s="31">
        <v>0.33110758311542771</v>
      </c>
      <c r="J403" s="31">
        <v>213.00543478260869</v>
      </c>
      <c r="K403" s="31">
        <v>187.58152173913044</v>
      </c>
      <c r="L403" s="31">
        <v>44.692934782608695</v>
      </c>
      <c r="M403" s="31">
        <v>19.269021739130434</v>
      </c>
      <c r="N403" s="31">
        <v>20.554347826086957</v>
      </c>
      <c r="O403" s="31">
        <v>4.8695652173913047</v>
      </c>
      <c r="P403" s="31">
        <v>63.758152173913047</v>
      </c>
      <c r="Q403" s="31">
        <v>63.758152173913047</v>
      </c>
      <c r="R403" s="31">
        <v>0</v>
      </c>
      <c r="S403" s="31">
        <v>104.55434782608695</v>
      </c>
      <c r="T403" s="31">
        <v>104.55434782608695</v>
      </c>
      <c r="U403" s="31">
        <v>0</v>
      </c>
      <c r="V403" s="31">
        <v>0</v>
      </c>
      <c r="W403" s="31">
        <v>59.336956521739125</v>
      </c>
      <c r="X403" s="31">
        <v>0</v>
      </c>
      <c r="Y403" s="31">
        <v>0</v>
      </c>
      <c r="Z403" s="31">
        <v>0</v>
      </c>
      <c r="AA403" s="31">
        <v>18.475543478260871</v>
      </c>
      <c r="AB403" s="31">
        <v>0</v>
      </c>
      <c r="AC403" s="31">
        <v>40.861413043478258</v>
      </c>
      <c r="AD403" s="31">
        <v>0</v>
      </c>
      <c r="AE403" s="31">
        <v>0</v>
      </c>
      <c r="AF403" t="s">
        <v>291</v>
      </c>
      <c r="AG403" s="32">
        <v>4</v>
      </c>
      <c r="AH403"/>
    </row>
    <row r="404" spans="1:34" x14ac:dyDescent="0.25">
      <c r="A404" t="s">
        <v>1139</v>
      </c>
      <c r="B404" t="s">
        <v>752</v>
      </c>
      <c r="C404" t="s">
        <v>1002</v>
      </c>
      <c r="D404" t="s">
        <v>1082</v>
      </c>
      <c r="E404" s="31">
        <v>25.521739130434781</v>
      </c>
      <c r="F404" s="31">
        <v>4.0852172061328798</v>
      </c>
      <c r="G404" s="31">
        <v>3.8613117546848383</v>
      </c>
      <c r="H404" s="31">
        <v>0.96861584327086891</v>
      </c>
      <c r="I404" s="31">
        <v>0.74471039182282806</v>
      </c>
      <c r="J404" s="31">
        <v>104.26184782608698</v>
      </c>
      <c r="K404" s="31">
        <v>98.547391304347826</v>
      </c>
      <c r="L404" s="31">
        <v>24.720760869565218</v>
      </c>
      <c r="M404" s="31">
        <v>19.006304347826088</v>
      </c>
      <c r="N404" s="31">
        <v>0</v>
      </c>
      <c r="O404" s="31">
        <v>5.7144565217391294</v>
      </c>
      <c r="P404" s="31">
        <v>26.122826086956525</v>
      </c>
      <c r="Q404" s="31">
        <v>26.122826086956525</v>
      </c>
      <c r="R404" s="31">
        <v>0</v>
      </c>
      <c r="S404" s="31">
        <v>53.418260869565223</v>
      </c>
      <c r="T404" s="31">
        <v>53.418260869565223</v>
      </c>
      <c r="U404" s="31">
        <v>0</v>
      </c>
      <c r="V404" s="31">
        <v>0</v>
      </c>
      <c r="W404" s="31">
        <v>0</v>
      </c>
      <c r="X404" s="31">
        <v>0</v>
      </c>
      <c r="Y404" s="31">
        <v>0</v>
      </c>
      <c r="Z404" s="31">
        <v>0</v>
      </c>
      <c r="AA404" s="31">
        <v>0</v>
      </c>
      <c r="AB404" s="31">
        <v>0</v>
      </c>
      <c r="AC404" s="31">
        <v>0</v>
      </c>
      <c r="AD404" s="31">
        <v>0</v>
      </c>
      <c r="AE404" s="31">
        <v>0</v>
      </c>
      <c r="AF404" t="s">
        <v>341</v>
      </c>
      <c r="AG404" s="32">
        <v>4</v>
      </c>
      <c r="AH404"/>
    </row>
    <row r="405" spans="1:34" x14ac:dyDescent="0.25">
      <c r="A405" t="s">
        <v>1139</v>
      </c>
      <c r="B405" t="s">
        <v>644</v>
      </c>
      <c r="C405" t="s">
        <v>970</v>
      </c>
      <c r="D405" t="s">
        <v>1093</v>
      </c>
      <c r="E405" s="31">
        <v>101.09782608695652</v>
      </c>
      <c r="F405" s="31">
        <v>4.1046156327276648</v>
      </c>
      <c r="G405" s="31">
        <v>3.9400913880227937</v>
      </c>
      <c r="H405" s="31">
        <v>0.58447263735082267</v>
      </c>
      <c r="I405" s="31">
        <v>0.42502849156004752</v>
      </c>
      <c r="J405" s="31">
        <v>414.9677173913044</v>
      </c>
      <c r="K405" s="31">
        <v>398.3346739130435</v>
      </c>
      <c r="L405" s="31">
        <v>59.088913043478279</v>
      </c>
      <c r="M405" s="31">
        <v>42.969456521739147</v>
      </c>
      <c r="N405" s="31">
        <v>10.641195652173913</v>
      </c>
      <c r="O405" s="31">
        <v>5.4782608695652177</v>
      </c>
      <c r="P405" s="31">
        <v>156.00271739130434</v>
      </c>
      <c r="Q405" s="31">
        <v>155.4891304347826</v>
      </c>
      <c r="R405" s="31">
        <v>0.51358695652173914</v>
      </c>
      <c r="S405" s="31">
        <v>199.87608695652179</v>
      </c>
      <c r="T405" s="31">
        <v>199.87608695652179</v>
      </c>
      <c r="U405" s="31">
        <v>0</v>
      </c>
      <c r="V405" s="31">
        <v>0</v>
      </c>
      <c r="W405" s="31">
        <v>0.40326086956521739</v>
      </c>
      <c r="X405" s="31">
        <v>0</v>
      </c>
      <c r="Y405" s="31">
        <v>0</v>
      </c>
      <c r="Z405" s="31">
        <v>0</v>
      </c>
      <c r="AA405" s="31">
        <v>0</v>
      </c>
      <c r="AB405" s="31">
        <v>0</v>
      </c>
      <c r="AC405" s="31">
        <v>0.40326086956521739</v>
      </c>
      <c r="AD405" s="31">
        <v>0</v>
      </c>
      <c r="AE405" s="31">
        <v>0</v>
      </c>
      <c r="AF405" t="s">
        <v>233</v>
      </c>
      <c r="AG405" s="32">
        <v>4</v>
      </c>
      <c r="AH405"/>
    </row>
    <row r="406" spans="1:34" x14ac:dyDescent="0.25">
      <c r="A406" t="s">
        <v>1139</v>
      </c>
      <c r="B406" t="s">
        <v>436</v>
      </c>
      <c r="C406" t="s">
        <v>886</v>
      </c>
      <c r="D406" t="s">
        <v>1061</v>
      </c>
      <c r="E406" s="31">
        <v>77.902173913043484</v>
      </c>
      <c r="F406" s="31">
        <v>4.0523231477605686</v>
      </c>
      <c r="G406" s="31">
        <v>3.9708385656481089</v>
      </c>
      <c r="H406" s="31">
        <v>0.34334449560485553</v>
      </c>
      <c r="I406" s="31">
        <v>0.26185991349239568</v>
      </c>
      <c r="J406" s="31">
        <v>315.68478260869563</v>
      </c>
      <c r="K406" s="31">
        <v>309.33695652173913</v>
      </c>
      <c r="L406" s="31">
        <v>26.747282608695649</v>
      </c>
      <c r="M406" s="31">
        <v>20.399456521739129</v>
      </c>
      <c r="N406" s="31">
        <v>6.3478260869565215</v>
      </c>
      <c r="O406" s="31">
        <v>0</v>
      </c>
      <c r="P406" s="31">
        <v>99.111413043478265</v>
      </c>
      <c r="Q406" s="31">
        <v>99.111413043478265</v>
      </c>
      <c r="R406" s="31">
        <v>0</v>
      </c>
      <c r="S406" s="31">
        <v>189.82608695652175</v>
      </c>
      <c r="T406" s="31">
        <v>189.82608695652175</v>
      </c>
      <c r="U406" s="31">
        <v>0</v>
      </c>
      <c r="V406" s="31">
        <v>0</v>
      </c>
      <c r="W406" s="31">
        <v>0</v>
      </c>
      <c r="X406" s="31">
        <v>0</v>
      </c>
      <c r="Y406" s="31">
        <v>0</v>
      </c>
      <c r="Z406" s="31">
        <v>0</v>
      </c>
      <c r="AA406" s="31">
        <v>0</v>
      </c>
      <c r="AB406" s="31">
        <v>0</v>
      </c>
      <c r="AC406" s="31">
        <v>0</v>
      </c>
      <c r="AD406" s="31">
        <v>0</v>
      </c>
      <c r="AE406" s="31">
        <v>0</v>
      </c>
      <c r="AF406" t="s">
        <v>24</v>
      </c>
      <c r="AG406" s="32">
        <v>4</v>
      </c>
      <c r="AH406"/>
    </row>
    <row r="407" spans="1:34" x14ac:dyDescent="0.25">
      <c r="A407" t="s">
        <v>1139</v>
      </c>
      <c r="B407" t="s">
        <v>587</v>
      </c>
      <c r="C407" t="s">
        <v>894</v>
      </c>
      <c r="D407" t="s">
        <v>1021</v>
      </c>
      <c r="E407" s="31">
        <v>90.163043478260875</v>
      </c>
      <c r="F407" s="31">
        <v>2.9979517781796257</v>
      </c>
      <c r="G407" s="31">
        <v>2.8265075346594331</v>
      </c>
      <c r="H407" s="31">
        <v>0.26368053044002415</v>
      </c>
      <c r="I407" s="31">
        <v>0.12287281494876431</v>
      </c>
      <c r="J407" s="31">
        <v>270.3044565217391</v>
      </c>
      <c r="K407" s="31">
        <v>254.84652173913042</v>
      </c>
      <c r="L407" s="31">
        <v>23.774239130434786</v>
      </c>
      <c r="M407" s="31">
        <v>11.07858695652174</v>
      </c>
      <c r="N407" s="31">
        <v>8.0869565217391308</v>
      </c>
      <c r="O407" s="31">
        <v>4.6086956521739131</v>
      </c>
      <c r="P407" s="31">
        <v>93.230652173913043</v>
      </c>
      <c r="Q407" s="31">
        <v>90.468369565217387</v>
      </c>
      <c r="R407" s="31">
        <v>2.762282608695652</v>
      </c>
      <c r="S407" s="31">
        <v>153.29956521739129</v>
      </c>
      <c r="T407" s="31">
        <v>148.32652173913041</v>
      </c>
      <c r="U407" s="31">
        <v>4.9730434782608706</v>
      </c>
      <c r="V407" s="31">
        <v>0</v>
      </c>
      <c r="W407" s="31">
        <v>82.426630434782595</v>
      </c>
      <c r="X407" s="31">
        <v>2.8684782608695651</v>
      </c>
      <c r="Y407" s="31">
        <v>0</v>
      </c>
      <c r="Z407" s="31">
        <v>0</v>
      </c>
      <c r="AA407" s="31">
        <v>4.5361956521739133</v>
      </c>
      <c r="AB407" s="31">
        <v>0</v>
      </c>
      <c r="AC407" s="31">
        <v>75.021956521739114</v>
      </c>
      <c r="AD407" s="31">
        <v>0</v>
      </c>
      <c r="AE407" s="31">
        <v>0</v>
      </c>
      <c r="AF407" t="s">
        <v>176</v>
      </c>
      <c r="AG407" s="32">
        <v>4</v>
      </c>
      <c r="AH407"/>
    </row>
    <row r="408" spans="1:34" x14ac:dyDescent="0.25">
      <c r="A408" t="s">
        <v>1139</v>
      </c>
      <c r="B408" t="s">
        <v>740</v>
      </c>
      <c r="C408" t="s">
        <v>829</v>
      </c>
      <c r="D408" t="s">
        <v>1042</v>
      </c>
      <c r="E408" s="31">
        <v>67.141304347826093</v>
      </c>
      <c r="F408" s="31">
        <v>3.9952565970535856</v>
      </c>
      <c r="G408" s="31">
        <v>3.8496681236846366</v>
      </c>
      <c r="H408" s="31">
        <v>0.27749716690950299</v>
      </c>
      <c r="I408" s="31">
        <v>0.13190869354055362</v>
      </c>
      <c r="J408" s="31">
        <v>268.24673913043478</v>
      </c>
      <c r="K408" s="31">
        <v>258.4717391304348</v>
      </c>
      <c r="L408" s="31">
        <v>18.631521739130434</v>
      </c>
      <c r="M408" s="31">
        <v>8.8565217391304323</v>
      </c>
      <c r="N408" s="31">
        <v>4.5782608695652174</v>
      </c>
      <c r="O408" s="31">
        <v>5.1967391304347839</v>
      </c>
      <c r="P408" s="31">
        <v>67.274999999999991</v>
      </c>
      <c r="Q408" s="31">
        <v>67.274999999999991</v>
      </c>
      <c r="R408" s="31">
        <v>0</v>
      </c>
      <c r="S408" s="31">
        <v>182.34021739130438</v>
      </c>
      <c r="T408" s="31">
        <v>148.65434782608699</v>
      </c>
      <c r="U408" s="31">
        <v>0</v>
      </c>
      <c r="V408" s="31">
        <v>33.685869565217381</v>
      </c>
      <c r="W408" s="31">
        <v>36.635869565217384</v>
      </c>
      <c r="X408" s="31">
        <v>0</v>
      </c>
      <c r="Y408" s="31">
        <v>0</v>
      </c>
      <c r="Z408" s="31">
        <v>0</v>
      </c>
      <c r="AA408" s="31">
        <v>3.7978260869565221</v>
      </c>
      <c r="AB408" s="31">
        <v>0</v>
      </c>
      <c r="AC408" s="31">
        <v>32.838043478260865</v>
      </c>
      <c r="AD408" s="31">
        <v>0</v>
      </c>
      <c r="AE408" s="31">
        <v>0</v>
      </c>
      <c r="AF408" t="s">
        <v>329</v>
      </c>
      <c r="AG408" s="32">
        <v>4</v>
      </c>
      <c r="AH408"/>
    </row>
    <row r="409" spans="1:34" x14ac:dyDescent="0.25">
      <c r="A409" t="s">
        <v>1139</v>
      </c>
      <c r="B409" t="s">
        <v>501</v>
      </c>
      <c r="C409" t="s">
        <v>929</v>
      </c>
      <c r="D409" t="s">
        <v>1079</v>
      </c>
      <c r="E409" s="31">
        <v>99.163043478260875</v>
      </c>
      <c r="F409" s="31">
        <v>3.3848207826372896</v>
      </c>
      <c r="G409" s="31">
        <v>3.2129474953414445</v>
      </c>
      <c r="H409" s="31">
        <v>0.45974679381782302</v>
      </c>
      <c r="I409" s="31">
        <v>0.28787350652197741</v>
      </c>
      <c r="J409" s="31">
        <v>335.64913043478253</v>
      </c>
      <c r="K409" s="31">
        <v>318.60565217391303</v>
      </c>
      <c r="L409" s="31">
        <v>45.589891304347823</v>
      </c>
      <c r="M409" s="31">
        <v>28.54641304347826</v>
      </c>
      <c r="N409" s="31">
        <v>9.7739130434782613</v>
      </c>
      <c r="O409" s="31">
        <v>7.269565217391305</v>
      </c>
      <c r="P409" s="31">
        <v>62.963043478260815</v>
      </c>
      <c r="Q409" s="31">
        <v>62.963043478260815</v>
      </c>
      <c r="R409" s="31">
        <v>0</v>
      </c>
      <c r="S409" s="31">
        <v>227.09619565217392</v>
      </c>
      <c r="T409" s="31">
        <v>155.62228260869566</v>
      </c>
      <c r="U409" s="31">
        <v>27.106521739130436</v>
      </c>
      <c r="V409" s="31">
        <v>44.367391304347827</v>
      </c>
      <c r="W409" s="31">
        <v>39.394782608695657</v>
      </c>
      <c r="X409" s="31">
        <v>5.6366304347826084</v>
      </c>
      <c r="Y409" s="31">
        <v>0</v>
      </c>
      <c r="Z409" s="31">
        <v>0</v>
      </c>
      <c r="AA409" s="31">
        <v>6.5315217391304348</v>
      </c>
      <c r="AB409" s="31">
        <v>0</v>
      </c>
      <c r="AC409" s="31">
        <v>27.226630434782614</v>
      </c>
      <c r="AD409" s="31">
        <v>0</v>
      </c>
      <c r="AE409" s="31">
        <v>0</v>
      </c>
      <c r="AF409" t="s">
        <v>89</v>
      </c>
      <c r="AG409" s="32">
        <v>4</v>
      </c>
      <c r="AH409"/>
    </row>
    <row r="410" spans="1:34" x14ac:dyDescent="0.25">
      <c r="A410" t="s">
        <v>1139</v>
      </c>
      <c r="B410" t="s">
        <v>458</v>
      </c>
      <c r="C410" t="s">
        <v>909</v>
      </c>
      <c r="D410" t="s">
        <v>1054</v>
      </c>
      <c r="E410" s="31">
        <v>53.576086956521742</v>
      </c>
      <c r="F410" s="31">
        <v>3.5918036112801777</v>
      </c>
      <c r="G410" s="31">
        <v>3.1622540068979506</v>
      </c>
      <c r="H410" s="31">
        <v>0.63334347737877861</v>
      </c>
      <c r="I410" s="31">
        <v>0.28981537837289512</v>
      </c>
      <c r="J410" s="31">
        <v>192.43478260869563</v>
      </c>
      <c r="K410" s="31">
        <v>169.42119565217391</v>
      </c>
      <c r="L410" s="31">
        <v>33.932065217391305</v>
      </c>
      <c r="M410" s="31">
        <v>15.527173913043478</v>
      </c>
      <c r="N410" s="31">
        <v>12.665760869565217</v>
      </c>
      <c r="O410" s="31">
        <v>5.7391304347826084</v>
      </c>
      <c r="P410" s="31">
        <v>46.801630434782609</v>
      </c>
      <c r="Q410" s="31">
        <v>42.192934782608695</v>
      </c>
      <c r="R410" s="31">
        <v>4.6086956521739131</v>
      </c>
      <c r="S410" s="31">
        <v>111.70108695652173</v>
      </c>
      <c r="T410" s="31">
        <v>111.70108695652173</v>
      </c>
      <c r="U410" s="31">
        <v>0</v>
      </c>
      <c r="V410" s="31">
        <v>0</v>
      </c>
      <c r="W410" s="31">
        <v>0</v>
      </c>
      <c r="X410" s="31">
        <v>0</v>
      </c>
      <c r="Y410" s="31">
        <v>0</v>
      </c>
      <c r="Z410" s="31">
        <v>0</v>
      </c>
      <c r="AA410" s="31">
        <v>0</v>
      </c>
      <c r="AB410" s="31">
        <v>0</v>
      </c>
      <c r="AC410" s="31">
        <v>0</v>
      </c>
      <c r="AD410" s="31">
        <v>0</v>
      </c>
      <c r="AE410" s="31">
        <v>0</v>
      </c>
      <c r="AF410" t="s">
        <v>46</v>
      </c>
      <c r="AG410" s="32">
        <v>4</v>
      </c>
      <c r="AH410"/>
    </row>
    <row r="411" spans="1:34" x14ac:dyDescent="0.25">
      <c r="AH411"/>
    </row>
    <row r="412" spans="1:34" x14ac:dyDescent="0.25">
      <c r="W412" s="31"/>
      <c r="AH412"/>
    </row>
    <row r="413" spans="1:34" x14ac:dyDescent="0.25">
      <c r="AH413"/>
    </row>
    <row r="414" spans="1:34" x14ac:dyDescent="0.25">
      <c r="AH414"/>
    </row>
    <row r="415" spans="1:34" x14ac:dyDescent="0.25">
      <c r="AH415"/>
    </row>
    <row r="422" spans="34:34" x14ac:dyDescent="0.25">
      <c r="AH422"/>
    </row>
  </sheetData>
  <pageMargins left="0.7" right="0.7" top="0.75" bottom="0.75" header="0.3" footer="0.3"/>
  <pageSetup orientation="portrait" horizontalDpi="1200" verticalDpi="1200" r:id="rId1"/>
  <ignoredErrors>
    <ignoredError sqref="AF2:AF41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423"/>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1163</v>
      </c>
      <c r="B1" s="1" t="s">
        <v>1230</v>
      </c>
      <c r="C1" s="1" t="s">
        <v>1166</v>
      </c>
      <c r="D1" s="1" t="s">
        <v>1165</v>
      </c>
      <c r="E1" s="1" t="s">
        <v>1167</v>
      </c>
      <c r="F1" s="1" t="s">
        <v>1210</v>
      </c>
      <c r="G1" s="1" t="s">
        <v>1233</v>
      </c>
      <c r="H1" s="35" t="s">
        <v>1235</v>
      </c>
      <c r="I1" s="1" t="s">
        <v>1211</v>
      </c>
      <c r="J1" s="1" t="s">
        <v>1236</v>
      </c>
      <c r="K1" s="35" t="s">
        <v>1237</v>
      </c>
      <c r="L1" s="1" t="s">
        <v>1213</v>
      </c>
      <c r="M1" s="1" t="s">
        <v>1223</v>
      </c>
      <c r="N1" s="35" t="s">
        <v>1238</v>
      </c>
      <c r="O1" s="1" t="s">
        <v>1214</v>
      </c>
      <c r="P1" s="1" t="s">
        <v>1222</v>
      </c>
      <c r="Q1" s="35" t="s">
        <v>1239</v>
      </c>
      <c r="R1" s="1" t="s">
        <v>1215</v>
      </c>
      <c r="S1" s="1" t="s">
        <v>1224</v>
      </c>
      <c r="T1" s="35" t="s">
        <v>1240</v>
      </c>
      <c r="U1" s="1" t="s">
        <v>1221</v>
      </c>
      <c r="V1" s="1" t="s">
        <v>1234</v>
      </c>
      <c r="W1" s="35" t="s">
        <v>1241</v>
      </c>
      <c r="X1" s="1" t="s">
        <v>1216</v>
      </c>
      <c r="Y1" s="1" t="s">
        <v>1225</v>
      </c>
      <c r="Z1" s="35" t="s">
        <v>1242</v>
      </c>
      <c r="AA1" s="1" t="s">
        <v>1217</v>
      </c>
      <c r="AB1" s="1" t="s">
        <v>1226</v>
      </c>
      <c r="AC1" s="35" t="s">
        <v>1243</v>
      </c>
      <c r="AD1" s="1" t="s">
        <v>1218</v>
      </c>
      <c r="AE1" s="1" t="s">
        <v>1227</v>
      </c>
      <c r="AF1" s="35" t="s">
        <v>1244</v>
      </c>
      <c r="AG1" s="1" t="s">
        <v>1219</v>
      </c>
      <c r="AH1" s="1" t="s">
        <v>1228</v>
      </c>
      <c r="AI1" s="35" t="s">
        <v>1245</v>
      </c>
      <c r="AJ1" s="1" t="s">
        <v>1164</v>
      </c>
      <c r="AK1" s="38" t="s">
        <v>1175</v>
      </c>
    </row>
    <row r="2" spans="1:46" x14ac:dyDescent="0.25">
      <c r="A2" t="s">
        <v>1139</v>
      </c>
      <c r="B2" t="s">
        <v>632</v>
      </c>
      <c r="C2" t="s">
        <v>866</v>
      </c>
      <c r="D2" t="s">
        <v>1056</v>
      </c>
      <c r="E2" s="31">
        <v>60.141304347826086</v>
      </c>
      <c r="F2" s="31">
        <v>202.14141304347828</v>
      </c>
      <c r="G2" s="31">
        <v>82.354456521739138</v>
      </c>
      <c r="H2" s="36">
        <v>0.40741011592723775</v>
      </c>
      <c r="I2" s="31">
        <v>29.223804347826089</v>
      </c>
      <c r="J2" s="31">
        <v>8.483478260869564</v>
      </c>
      <c r="K2" s="36">
        <v>0.29029342517825324</v>
      </c>
      <c r="L2" s="31">
        <v>11.607826086956525</v>
      </c>
      <c r="M2" s="31">
        <v>8.483478260869564</v>
      </c>
      <c r="N2" s="36">
        <v>0.73084126151771633</v>
      </c>
      <c r="O2" s="31">
        <v>13.094239130434783</v>
      </c>
      <c r="P2" s="31">
        <v>0</v>
      </c>
      <c r="Q2" s="36">
        <v>0</v>
      </c>
      <c r="R2" s="31">
        <v>4.5217391304347823</v>
      </c>
      <c r="S2" s="31">
        <v>0</v>
      </c>
      <c r="T2" s="36">
        <v>0</v>
      </c>
      <c r="U2" s="31">
        <v>58.728913043478265</v>
      </c>
      <c r="V2" s="31">
        <v>25.412065217391302</v>
      </c>
      <c r="W2" s="36">
        <v>0.43270109900685899</v>
      </c>
      <c r="X2" s="31">
        <v>0.78130434782608704</v>
      </c>
      <c r="Y2" s="31">
        <v>0</v>
      </c>
      <c r="Z2" s="36">
        <v>0</v>
      </c>
      <c r="AA2" s="31">
        <v>110.16032608695652</v>
      </c>
      <c r="AB2" s="31">
        <v>48.458913043478276</v>
      </c>
      <c r="AC2" s="36">
        <v>0.43989442265472772</v>
      </c>
      <c r="AD2" s="31">
        <v>0</v>
      </c>
      <c r="AE2" s="31">
        <v>0</v>
      </c>
      <c r="AF2" s="36" t="s">
        <v>1306</v>
      </c>
      <c r="AG2" s="31">
        <v>3.247065217391305</v>
      </c>
      <c r="AH2" s="31">
        <v>0</v>
      </c>
      <c r="AI2" s="36">
        <v>0</v>
      </c>
      <c r="AJ2" t="s">
        <v>221</v>
      </c>
      <c r="AK2" s="37">
        <v>4</v>
      </c>
      <c r="AT2"/>
    </row>
    <row r="3" spans="1:46" x14ac:dyDescent="0.25">
      <c r="A3" t="s">
        <v>1139</v>
      </c>
      <c r="B3" t="s">
        <v>495</v>
      </c>
      <c r="C3" t="s">
        <v>855</v>
      </c>
      <c r="D3" t="s">
        <v>1063</v>
      </c>
      <c r="E3" s="31">
        <v>140.96739130434781</v>
      </c>
      <c r="F3" s="31">
        <v>516.80869565217392</v>
      </c>
      <c r="G3" s="31">
        <v>0</v>
      </c>
      <c r="H3" s="36">
        <v>0</v>
      </c>
      <c r="I3" s="31">
        <v>120.75467391304348</v>
      </c>
      <c r="J3" s="31">
        <v>0</v>
      </c>
      <c r="K3" s="36">
        <v>0</v>
      </c>
      <c r="L3" s="31">
        <v>91.107934782608694</v>
      </c>
      <c r="M3" s="31">
        <v>0</v>
      </c>
      <c r="N3" s="36">
        <v>0</v>
      </c>
      <c r="O3" s="31">
        <v>24.125</v>
      </c>
      <c r="P3" s="31">
        <v>0</v>
      </c>
      <c r="Q3" s="36">
        <v>0</v>
      </c>
      <c r="R3" s="31">
        <v>5.5217391304347823</v>
      </c>
      <c r="S3" s="31">
        <v>0</v>
      </c>
      <c r="T3" s="36">
        <v>0</v>
      </c>
      <c r="U3" s="31">
        <v>82.837608695652165</v>
      </c>
      <c r="V3" s="31">
        <v>0</v>
      </c>
      <c r="W3" s="36">
        <v>0</v>
      </c>
      <c r="X3" s="31">
        <v>0</v>
      </c>
      <c r="Y3" s="31">
        <v>0</v>
      </c>
      <c r="Z3" s="36" t="s">
        <v>1306</v>
      </c>
      <c r="AA3" s="31">
        <v>269.01891304347822</v>
      </c>
      <c r="AB3" s="31">
        <v>0</v>
      </c>
      <c r="AC3" s="36">
        <v>0</v>
      </c>
      <c r="AD3" s="31">
        <v>0</v>
      </c>
      <c r="AE3" s="31">
        <v>0</v>
      </c>
      <c r="AF3" s="36" t="s">
        <v>1306</v>
      </c>
      <c r="AG3" s="31">
        <v>44.197499999999998</v>
      </c>
      <c r="AH3" s="31">
        <v>0</v>
      </c>
      <c r="AI3" s="36">
        <v>0</v>
      </c>
      <c r="AJ3" t="s">
        <v>83</v>
      </c>
      <c r="AK3" s="37">
        <v>4</v>
      </c>
      <c r="AT3"/>
    </row>
    <row r="4" spans="1:46" x14ac:dyDescent="0.25">
      <c r="A4" t="s">
        <v>1139</v>
      </c>
      <c r="B4" t="s">
        <v>688</v>
      </c>
      <c r="C4" t="s">
        <v>986</v>
      </c>
      <c r="D4" t="s">
        <v>1111</v>
      </c>
      <c r="E4" s="31">
        <v>43.826086956521742</v>
      </c>
      <c r="F4" s="31">
        <v>148.61684782608694</v>
      </c>
      <c r="G4" s="31">
        <v>62.420978260869575</v>
      </c>
      <c r="H4" s="36">
        <v>0.42001279918085255</v>
      </c>
      <c r="I4" s="31">
        <v>15.199021739130433</v>
      </c>
      <c r="J4" s="31">
        <v>3.9288043478260879</v>
      </c>
      <c r="K4" s="36">
        <v>0.25849060651786809</v>
      </c>
      <c r="L4" s="31">
        <v>4.7115217391304345</v>
      </c>
      <c r="M4" s="31">
        <v>3.9288043478260879</v>
      </c>
      <c r="N4" s="36">
        <v>0.83387163752134019</v>
      </c>
      <c r="O4" s="31">
        <v>5.3871739130434779</v>
      </c>
      <c r="P4" s="31">
        <v>0</v>
      </c>
      <c r="Q4" s="36">
        <v>0</v>
      </c>
      <c r="R4" s="31">
        <v>5.1003260869565219</v>
      </c>
      <c r="S4" s="31">
        <v>0</v>
      </c>
      <c r="T4" s="36">
        <v>0</v>
      </c>
      <c r="U4" s="31">
        <v>40.206739130434798</v>
      </c>
      <c r="V4" s="31">
        <v>8.4617391304347809</v>
      </c>
      <c r="W4" s="36">
        <v>0.2104557423317526</v>
      </c>
      <c r="X4" s="31">
        <v>0</v>
      </c>
      <c r="Y4" s="31">
        <v>0</v>
      </c>
      <c r="Z4" s="36" t="s">
        <v>1306</v>
      </c>
      <c r="AA4" s="31">
        <v>78.655217391304333</v>
      </c>
      <c r="AB4" s="31">
        <v>50.030434782608708</v>
      </c>
      <c r="AC4" s="36">
        <v>0.63607267822693458</v>
      </c>
      <c r="AD4" s="31">
        <v>0</v>
      </c>
      <c r="AE4" s="31">
        <v>0</v>
      </c>
      <c r="AF4" s="36" t="s">
        <v>1306</v>
      </c>
      <c r="AG4" s="31">
        <v>14.555869565217392</v>
      </c>
      <c r="AH4" s="31">
        <v>0</v>
      </c>
      <c r="AI4" s="36">
        <v>0</v>
      </c>
      <c r="AJ4" t="s">
        <v>277</v>
      </c>
      <c r="AK4" s="37">
        <v>4</v>
      </c>
      <c r="AT4"/>
    </row>
    <row r="5" spans="1:46" x14ac:dyDescent="0.25">
      <c r="A5" t="s">
        <v>1139</v>
      </c>
      <c r="B5" t="s">
        <v>759</v>
      </c>
      <c r="C5" t="s">
        <v>879</v>
      </c>
      <c r="D5" t="s">
        <v>1058</v>
      </c>
      <c r="E5" s="31">
        <v>64.347826086956516</v>
      </c>
      <c r="F5" s="31">
        <v>236.739347826087</v>
      </c>
      <c r="G5" s="31">
        <v>42.985217391304353</v>
      </c>
      <c r="H5" s="36">
        <v>0.18157191774846854</v>
      </c>
      <c r="I5" s="31">
        <v>18.345434782608695</v>
      </c>
      <c r="J5" s="31">
        <v>0</v>
      </c>
      <c r="K5" s="36">
        <v>0</v>
      </c>
      <c r="L5" s="31">
        <v>5.6082608695652176</v>
      </c>
      <c r="M5" s="31">
        <v>0</v>
      </c>
      <c r="N5" s="36">
        <v>0</v>
      </c>
      <c r="O5" s="31">
        <v>5.9130434782608692</v>
      </c>
      <c r="P5" s="31">
        <v>0</v>
      </c>
      <c r="Q5" s="36">
        <v>0</v>
      </c>
      <c r="R5" s="31">
        <v>6.8241304347826093</v>
      </c>
      <c r="S5" s="31">
        <v>0</v>
      </c>
      <c r="T5" s="36">
        <v>0</v>
      </c>
      <c r="U5" s="31">
        <v>58.550978260869577</v>
      </c>
      <c r="V5" s="31">
        <v>2.1210869565217392</v>
      </c>
      <c r="W5" s="36">
        <v>3.6226328227538615E-2</v>
      </c>
      <c r="X5" s="31">
        <v>12.401956521739134</v>
      </c>
      <c r="Y5" s="31">
        <v>0</v>
      </c>
      <c r="Z5" s="36">
        <v>0</v>
      </c>
      <c r="AA5" s="31">
        <v>147.44097826086957</v>
      </c>
      <c r="AB5" s="31">
        <v>40.864130434782616</v>
      </c>
      <c r="AC5" s="36">
        <v>0.277155855290658</v>
      </c>
      <c r="AD5" s="31">
        <v>0</v>
      </c>
      <c r="AE5" s="31">
        <v>0</v>
      </c>
      <c r="AF5" s="36" t="s">
        <v>1306</v>
      </c>
      <c r="AG5" s="31">
        <v>0</v>
      </c>
      <c r="AH5" s="31">
        <v>0</v>
      </c>
      <c r="AI5" s="36" t="s">
        <v>1306</v>
      </c>
      <c r="AJ5" t="s">
        <v>348</v>
      </c>
      <c r="AK5" s="37">
        <v>4</v>
      </c>
      <c r="AT5"/>
    </row>
    <row r="6" spans="1:46" x14ac:dyDescent="0.25">
      <c r="A6" t="s">
        <v>1139</v>
      </c>
      <c r="B6" t="s">
        <v>420</v>
      </c>
      <c r="C6" t="s">
        <v>893</v>
      </c>
      <c r="D6" t="s">
        <v>1055</v>
      </c>
      <c r="E6" s="31">
        <v>57.282608695652172</v>
      </c>
      <c r="F6" s="31">
        <v>186.89641304347825</v>
      </c>
      <c r="G6" s="31">
        <v>78.126739130434771</v>
      </c>
      <c r="H6" s="36">
        <v>0.41802160811004929</v>
      </c>
      <c r="I6" s="31">
        <v>23.63304347826087</v>
      </c>
      <c r="J6" s="31">
        <v>11.193369565217392</v>
      </c>
      <c r="K6" s="36">
        <v>0.4736321657222754</v>
      </c>
      <c r="L6" s="31">
        <v>16.957717391304346</v>
      </c>
      <c r="M6" s="31">
        <v>11.193369565217392</v>
      </c>
      <c r="N6" s="36">
        <v>0.66007525110408893</v>
      </c>
      <c r="O6" s="31">
        <v>1.1861956521739132</v>
      </c>
      <c r="P6" s="31">
        <v>0</v>
      </c>
      <c r="Q6" s="36">
        <v>0</v>
      </c>
      <c r="R6" s="31">
        <v>5.4891304347826084</v>
      </c>
      <c r="S6" s="31">
        <v>0</v>
      </c>
      <c r="T6" s="36">
        <v>0</v>
      </c>
      <c r="U6" s="31">
        <v>37.450652173913049</v>
      </c>
      <c r="V6" s="31">
        <v>13.020760869565219</v>
      </c>
      <c r="W6" s="36">
        <v>0.34767781370266959</v>
      </c>
      <c r="X6" s="31">
        <v>5.6892391304347827</v>
      </c>
      <c r="Y6" s="31">
        <v>0</v>
      </c>
      <c r="Z6" s="36">
        <v>0</v>
      </c>
      <c r="AA6" s="31">
        <v>99.600978260869553</v>
      </c>
      <c r="AB6" s="31">
        <v>41.651413043478257</v>
      </c>
      <c r="AC6" s="36">
        <v>0.41818277059876968</v>
      </c>
      <c r="AD6" s="31">
        <v>0</v>
      </c>
      <c r="AE6" s="31">
        <v>0</v>
      </c>
      <c r="AF6" s="36" t="s">
        <v>1306</v>
      </c>
      <c r="AG6" s="31">
        <v>20.522500000000008</v>
      </c>
      <c r="AH6" s="31">
        <v>12.261195652173912</v>
      </c>
      <c r="AI6" s="36">
        <v>0.59745136568029755</v>
      </c>
      <c r="AJ6" t="s">
        <v>8</v>
      </c>
      <c r="AK6" s="37">
        <v>4</v>
      </c>
      <c r="AT6"/>
    </row>
    <row r="7" spans="1:46" x14ac:dyDescent="0.25">
      <c r="A7" t="s">
        <v>1139</v>
      </c>
      <c r="B7" t="s">
        <v>535</v>
      </c>
      <c r="C7" t="s">
        <v>942</v>
      </c>
      <c r="D7" t="s">
        <v>1087</v>
      </c>
      <c r="E7" s="31">
        <v>58.043478260869563</v>
      </c>
      <c r="F7" s="31">
        <v>172.61532608695654</v>
      </c>
      <c r="G7" s="31">
        <v>42.47304347826087</v>
      </c>
      <c r="H7" s="36">
        <v>0.24605603940906548</v>
      </c>
      <c r="I7" s="31">
        <v>32.958369565217396</v>
      </c>
      <c r="J7" s="31">
        <v>6.3458695652173907</v>
      </c>
      <c r="K7" s="36">
        <v>0.19254197488927066</v>
      </c>
      <c r="L7" s="31">
        <v>17.128260869565221</v>
      </c>
      <c r="M7" s="31">
        <v>6.3458695652173907</v>
      </c>
      <c r="N7" s="36">
        <v>0.37049117908363993</v>
      </c>
      <c r="O7" s="31">
        <v>10.090978260869566</v>
      </c>
      <c r="P7" s="31">
        <v>0</v>
      </c>
      <c r="Q7" s="36">
        <v>0</v>
      </c>
      <c r="R7" s="31">
        <v>5.7391304347826084</v>
      </c>
      <c r="S7" s="31">
        <v>0</v>
      </c>
      <c r="T7" s="36">
        <v>0</v>
      </c>
      <c r="U7" s="31">
        <v>27.757608695652163</v>
      </c>
      <c r="V7" s="31">
        <v>10.489021739130436</v>
      </c>
      <c r="W7" s="36">
        <v>0.37787915573481634</v>
      </c>
      <c r="X7" s="31">
        <v>0.27282608695652177</v>
      </c>
      <c r="Y7" s="31">
        <v>0</v>
      </c>
      <c r="Z7" s="36">
        <v>0</v>
      </c>
      <c r="AA7" s="31">
        <v>94.271521739130449</v>
      </c>
      <c r="AB7" s="31">
        <v>25.010434782608694</v>
      </c>
      <c r="AC7" s="36">
        <v>0.26530212222327271</v>
      </c>
      <c r="AD7" s="31">
        <v>0</v>
      </c>
      <c r="AE7" s="31">
        <v>0</v>
      </c>
      <c r="AF7" s="36" t="s">
        <v>1306</v>
      </c>
      <c r="AG7" s="31">
        <v>17.355000000000004</v>
      </c>
      <c r="AH7" s="31">
        <v>0.62771739130434778</v>
      </c>
      <c r="AI7" s="36">
        <v>3.6169253316297764E-2</v>
      </c>
      <c r="AJ7" t="s">
        <v>124</v>
      </c>
      <c r="AK7" s="37">
        <v>4</v>
      </c>
      <c r="AT7"/>
    </row>
    <row r="8" spans="1:46" x14ac:dyDescent="0.25">
      <c r="A8" t="s">
        <v>1139</v>
      </c>
      <c r="B8" t="s">
        <v>564</v>
      </c>
      <c r="C8" t="s">
        <v>892</v>
      </c>
      <c r="D8" t="s">
        <v>1053</v>
      </c>
      <c r="E8" s="31">
        <v>68.195652173913047</v>
      </c>
      <c r="F8" s="31">
        <v>249.56184782608693</v>
      </c>
      <c r="G8" s="31">
        <v>32.258043478260866</v>
      </c>
      <c r="H8" s="36">
        <v>0.12925871385894147</v>
      </c>
      <c r="I8" s="31">
        <v>38.311630434782593</v>
      </c>
      <c r="J8" s="31">
        <v>0</v>
      </c>
      <c r="K8" s="36">
        <v>0</v>
      </c>
      <c r="L8" s="31">
        <v>33.181195652173898</v>
      </c>
      <c r="M8" s="31">
        <v>0</v>
      </c>
      <c r="N8" s="36">
        <v>0</v>
      </c>
      <c r="O8" s="31">
        <v>0</v>
      </c>
      <c r="P8" s="31">
        <v>0</v>
      </c>
      <c r="Q8" s="36" t="s">
        <v>1306</v>
      </c>
      <c r="R8" s="31">
        <v>5.1304347826086953</v>
      </c>
      <c r="S8" s="31">
        <v>0</v>
      </c>
      <c r="T8" s="36">
        <v>0</v>
      </c>
      <c r="U8" s="31">
        <v>57.600978260869553</v>
      </c>
      <c r="V8" s="31">
        <v>20.217065217391305</v>
      </c>
      <c r="W8" s="36">
        <v>0.35098475456146022</v>
      </c>
      <c r="X8" s="31">
        <v>9.4705434782608737</v>
      </c>
      <c r="Y8" s="31">
        <v>0</v>
      </c>
      <c r="Z8" s="36">
        <v>0</v>
      </c>
      <c r="AA8" s="31">
        <v>108.91391304347825</v>
      </c>
      <c r="AB8" s="31">
        <v>12.040978260869563</v>
      </c>
      <c r="AC8" s="36">
        <v>0.11055500554885789</v>
      </c>
      <c r="AD8" s="31">
        <v>0</v>
      </c>
      <c r="AE8" s="31">
        <v>0</v>
      </c>
      <c r="AF8" s="36" t="s">
        <v>1306</v>
      </c>
      <c r="AG8" s="31">
        <v>35.264782608695654</v>
      </c>
      <c r="AH8" s="31">
        <v>0</v>
      </c>
      <c r="AI8" s="36">
        <v>0</v>
      </c>
      <c r="AJ8" t="s">
        <v>153</v>
      </c>
      <c r="AK8" s="37">
        <v>4</v>
      </c>
      <c r="AT8"/>
    </row>
    <row r="9" spans="1:46" x14ac:dyDescent="0.25">
      <c r="A9" t="s">
        <v>1139</v>
      </c>
      <c r="B9" t="s">
        <v>474</v>
      </c>
      <c r="C9" t="s">
        <v>917</v>
      </c>
      <c r="D9" t="s">
        <v>1056</v>
      </c>
      <c r="E9" s="31">
        <v>75.456521739130437</v>
      </c>
      <c r="F9" s="31">
        <v>205.47434782608696</v>
      </c>
      <c r="G9" s="31">
        <v>119.05173913043481</v>
      </c>
      <c r="H9" s="36">
        <v>0.57939952305481923</v>
      </c>
      <c r="I9" s="31">
        <v>22.484456521739126</v>
      </c>
      <c r="J9" s="31">
        <v>4.5054347826086953</v>
      </c>
      <c r="K9" s="36">
        <v>0.20037997263810267</v>
      </c>
      <c r="L9" s="31">
        <v>5.9867391304347812</v>
      </c>
      <c r="M9" s="31">
        <v>4.5054347826086953</v>
      </c>
      <c r="N9" s="36">
        <v>0.75256908384472943</v>
      </c>
      <c r="O9" s="31">
        <v>7.5411956521739114</v>
      </c>
      <c r="P9" s="31">
        <v>0</v>
      </c>
      <c r="Q9" s="36">
        <v>0</v>
      </c>
      <c r="R9" s="31">
        <v>8.9565217391304355</v>
      </c>
      <c r="S9" s="31">
        <v>0</v>
      </c>
      <c r="T9" s="36">
        <v>0</v>
      </c>
      <c r="U9" s="31">
        <v>26.263260869565226</v>
      </c>
      <c r="V9" s="31">
        <v>9.0067391304347844</v>
      </c>
      <c r="W9" s="36">
        <v>0.34294062626747562</v>
      </c>
      <c r="X9" s="31">
        <v>0</v>
      </c>
      <c r="Y9" s="31">
        <v>0</v>
      </c>
      <c r="Z9" s="36" t="s">
        <v>1306</v>
      </c>
      <c r="AA9" s="31">
        <v>122.59913043478259</v>
      </c>
      <c r="AB9" s="31">
        <v>87.058260869565245</v>
      </c>
      <c r="AC9" s="36">
        <v>0.71010504365588833</v>
      </c>
      <c r="AD9" s="31">
        <v>0</v>
      </c>
      <c r="AE9" s="31">
        <v>0</v>
      </c>
      <c r="AF9" s="36" t="s">
        <v>1306</v>
      </c>
      <c r="AG9" s="31">
        <v>34.127499999999998</v>
      </c>
      <c r="AH9" s="31">
        <v>18.481304347826086</v>
      </c>
      <c r="AI9" s="36">
        <v>0.54153701114427033</v>
      </c>
      <c r="AJ9" t="s">
        <v>62</v>
      </c>
      <c r="AK9" s="37">
        <v>4</v>
      </c>
      <c r="AT9"/>
    </row>
    <row r="10" spans="1:46" x14ac:dyDescent="0.25">
      <c r="A10" t="s">
        <v>1139</v>
      </c>
      <c r="B10" t="s">
        <v>473</v>
      </c>
      <c r="C10" t="s">
        <v>835</v>
      </c>
      <c r="D10" t="s">
        <v>1072</v>
      </c>
      <c r="E10" s="31">
        <v>63.065217391304351</v>
      </c>
      <c r="F10" s="31">
        <v>171.53500000000008</v>
      </c>
      <c r="G10" s="31">
        <v>45.868586956521746</v>
      </c>
      <c r="H10" s="36">
        <v>0.26740074594993279</v>
      </c>
      <c r="I10" s="31">
        <v>37.56989130434782</v>
      </c>
      <c r="J10" s="31">
        <v>0.80652173913043479</v>
      </c>
      <c r="K10" s="36">
        <v>2.1467236426023387E-2</v>
      </c>
      <c r="L10" s="31">
        <v>12.364673913043475</v>
      </c>
      <c r="M10" s="31">
        <v>0.80652173913043479</v>
      </c>
      <c r="N10" s="36">
        <v>6.522790207023868E-2</v>
      </c>
      <c r="O10" s="31">
        <v>20.161739130434782</v>
      </c>
      <c r="P10" s="31">
        <v>0</v>
      </c>
      <c r="Q10" s="36">
        <v>0</v>
      </c>
      <c r="R10" s="31">
        <v>5.0434782608695654</v>
      </c>
      <c r="S10" s="31">
        <v>0</v>
      </c>
      <c r="T10" s="36">
        <v>0</v>
      </c>
      <c r="U10" s="31">
        <v>41.736521739130438</v>
      </c>
      <c r="V10" s="31">
        <v>10.306521739130433</v>
      </c>
      <c r="W10" s="36">
        <v>0.24694251724066082</v>
      </c>
      <c r="X10" s="31">
        <v>0</v>
      </c>
      <c r="Y10" s="31">
        <v>0</v>
      </c>
      <c r="Z10" s="36" t="s">
        <v>1306</v>
      </c>
      <c r="AA10" s="31">
        <v>92.228586956521809</v>
      </c>
      <c r="AB10" s="31">
        <v>34.755543478260876</v>
      </c>
      <c r="AC10" s="36">
        <v>0.37684133114437995</v>
      </c>
      <c r="AD10" s="31">
        <v>0</v>
      </c>
      <c r="AE10" s="31">
        <v>0</v>
      </c>
      <c r="AF10" s="36" t="s">
        <v>1306</v>
      </c>
      <c r="AG10" s="31">
        <v>0</v>
      </c>
      <c r="AH10" s="31">
        <v>0</v>
      </c>
      <c r="AI10" s="36" t="s">
        <v>1306</v>
      </c>
      <c r="AJ10" t="s">
        <v>61</v>
      </c>
      <c r="AK10" s="37">
        <v>4</v>
      </c>
      <c r="AT10"/>
    </row>
    <row r="11" spans="1:46" x14ac:dyDescent="0.25">
      <c r="A11" t="s">
        <v>1139</v>
      </c>
      <c r="B11" t="s">
        <v>653</v>
      </c>
      <c r="C11" t="s">
        <v>974</v>
      </c>
      <c r="D11" t="s">
        <v>1110</v>
      </c>
      <c r="E11" s="31">
        <v>102.10869565217391</v>
      </c>
      <c r="F11" s="31">
        <v>342.35728260869564</v>
      </c>
      <c r="G11" s="31">
        <v>145.94293478260866</v>
      </c>
      <c r="H11" s="36">
        <v>0.42628838992572904</v>
      </c>
      <c r="I11" s="31">
        <v>40.5075</v>
      </c>
      <c r="J11" s="31">
        <v>22.121304347826086</v>
      </c>
      <c r="K11" s="36">
        <v>0.54610391527065572</v>
      </c>
      <c r="L11" s="31">
        <v>27.942282608695653</v>
      </c>
      <c r="M11" s="31">
        <v>22.121304347826086</v>
      </c>
      <c r="N11" s="36">
        <v>0.79167849876881302</v>
      </c>
      <c r="O11" s="31">
        <v>7.2173913043478262</v>
      </c>
      <c r="P11" s="31">
        <v>0</v>
      </c>
      <c r="Q11" s="36">
        <v>0</v>
      </c>
      <c r="R11" s="31">
        <v>5.3478260869565215</v>
      </c>
      <c r="S11" s="31">
        <v>0</v>
      </c>
      <c r="T11" s="36">
        <v>0</v>
      </c>
      <c r="U11" s="31">
        <v>85.271956521739099</v>
      </c>
      <c r="V11" s="31">
        <v>51.891086956521747</v>
      </c>
      <c r="W11" s="36">
        <v>0.60853637084417922</v>
      </c>
      <c r="X11" s="31">
        <v>19.25402173913044</v>
      </c>
      <c r="Y11" s="31">
        <v>0</v>
      </c>
      <c r="Z11" s="36">
        <v>0</v>
      </c>
      <c r="AA11" s="31">
        <v>182.50684782608693</v>
      </c>
      <c r="AB11" s="31">
        <v>71.159347826086929</v>
      </c>
      <c r="AC11" s="36">
        <v>0.38989960472001339</v>
      </c>
      <c r="AD11" s="31">
        <v>0</v>
      </c>
      <c r="AE11" s="31">
        <v>0</v>
      </c>
      <c r="AF11" s="36" t="s">
        <v>1306</v>
      </c>
      <c r="AG11" s="31">
        <v>14.816956521739126</v>
      </c>
      <c r="AH11" s="31">
        <v>0.77119565217391306</v>
      </c>
      <c r="AI11" s="36">
        <v>5.2048182164969647E-2</v>
      </c>
      <c r="AJ11" t="s">
        <v>242</v>
      </c>
      <c r="AK11" s="37">
        <v>4</v>
      </c>
      <c r="AT11"/>
    </row>
    <row r="12" spans="1:46" x14ac:dyDescent="0.25">
      <c r="A12" t="s">
        <v>1139</v>
      </c>
      <c r="B12" t="s">
        <v>496</v>
      </c>
      <c r="C12" t="s">
        <v>927</v>
      </c>
      <c r="D12" t="s">
        <v>1076</v>
      </c>
      <c r="E12" s="31">
        <v>71.173913043478265</v>
      </c>
      <c r="F12" s="31">
        <v>216.76771739130433</v>
      </c>
      <c r="G12" s="31">
        <v>13.128695652173915</v>
      </c>
      <c r="H12" s="36">
        <v>6.0565732804549868E-2</v>
      </c>
      <c r="I12" s="31">
        <v>25.97695652173913</v>
      </c>
      <c r="J12" s="31">
        <v>0.25913043478260872</v>
      </c>
      <c r="K12" s="36">
        <v>9.9753962542052325E-3</v>
      </c>
      <c r="L12" s="31">
        <v>13.134456521739128</v>
      </c>
      <c r="M12" s="31">
        <v>0.25913043478260872</v>
      </c>
      <c r="N12" s="36">
        <v>1.9729056497595938E-2</v>
      </c>
      <c r="O12" s="31">
        <v>12.059891304347826</v>
      </c>
      <c r="P12" s="31">
        <v>0</v>
      </c>
      <c r="Q12" s="36">
        <v>0</v>
      </c>
      <c r="R12" s="31">
        <v>0.78260869565217395</v>
      </c>
      <c r="S12" s="31">
        <v>0</v>
      </c>
      <c r="T12" s="36">
        <v>0</v>
      </c>
      <c r="U12" s="31">
        <v>56.197282608695637</v>
      </c>
      <c r="V12" s="31">
        <v>2.9673913043478262</v>
      </c>
      <c r="W12" s="36">
        <v>5.2803110161213904E-2</v>
      </c>
      <c r="X12" s="31">
        <v>4.4748913043478256</v>
      </c>
      <c r="Y12" s="31">
        <v>0</v>
      </c>
      <c r="Z12" s="36">
        <v>0</v>
      </c>
      <c r="AA12" s="31">
        <v>129.40097826086958</v>
      </c>
      <c r="AB12" s="31">
        <v>9.9021739130434803</v>
      </c>
      <c r="AC12" s="36">
        <v>7.6523176610619678E-2</v>
      </c>
      <c r="AD12" s="31">
        <v>0</v>
      </c>
      <c r="AE12" s="31">
        <v>0</v>
      </c>
      <c r="AF12" s="36" t="s">
        <v>1306</v>
      </c>
      <c r="AG12" s="31">
        <v>0.717608695652174</v>
      </c>
      <c r="AH12" s="31">
        <v>0</v>
      </c>
      <c r="AI12" s="36">
        <v>0</v>
      </c>
      <c r="AJ12" t="s">
        <v>84</v>
      </c>
      <c r="AK12" s="37">
        <v>4</v>
      </c>
      <c r="AT12"/>
    </row>
    <row r="13" spans="1:46" x14ac:dyDescent="0.25">
      <c r="A13" t="s">
        <v>1139</v>
      </c>
      <c r="B13" t="s">
        <v>423</v>
      </c>
      <c r="C13" t="s">
        <v>827</v>
      </c>
      <c r="D13" t="s">
        <v>1052</v>
      </c>
      <c r="E13" s="31">
        <v>74.032608695652172</v>
      </c>
      <c r="F13" s="31">
        <v>227.0019565217392</v>
      </c>
      <c r="G13" s="31">
        <v>58.093369565217387</v>
      </c>
      <c r="H13" s="36">
        <v>0.25591572185261752</v>
      </c>
      <c r="I13" s="31">
        <v>25.929347826086953</v>
      </c>
      <c r="J13" s="31">
        <v>12.783804347826083</v>
      </c>
      <c r="K13" s="36">
        <v>0.49302452316076284</v>
      </c>
      <c r="L13" s="31">
        <v>14.72282608695652</v>
      </c>
      <c r="M13" s="31">
        <v>12.783804347826083</v>
      </c>
      <c r="N13" s="36">
        <v>0.86829826504245089</v>
      </c>
      <c r="O13" s="31">
        <v>5.4673913043478262</v>
      </c>
      <c r="P13" s="31">
        <v>0</v>
      </c>
      <c r="Q13" s="36">
        <v>0</v>
      </c>
      <c r="R13" s="31">
        <v>5.7391304347826084</v>
      </c>
      <c r="S13" s="31">
        <v>0</v>
      </c>
      <c r="T13" s="36">
        <v>0</v>
      </c>
      <c r="U13" s="31">
        <v>61.229565217391304</v>
      </c>
      <c r="V13" s="31">
        <v>26.611739130434774</v>
      </c>
      <c r="W13" s="36">
        <v>0.43462237623199917</v>
      </c>
      <c r="X13" s="31">
        <v>6.0175000000000027</v>
      </c>
      <c r="Y13" s="31">
        <v>0</v>
      </c>
      <c r="Z13" s="36">
        <v>0</v>
      </c>
      <c r="AA13" s="31">
        <v>123.2281521739131</v>
      </c>
      <c r="AB13" s="31">
        <v>18.697826086956528</v>
      </c>
      <c r="AC13" s="36">
        <v>0.15173339660703589</v>
      </c>
      <c r="AD13" s="31">
        <v>0</v>
      </c>
      <c r="AE13" s="31">
        <v>0</v>
      </c>
      <c r="AF13" s="36" t="s">
        <v>1306</v>
      </c>
      <c r="AG13" s="31">
        <v>10.597391304347827</v>
      </c>
      <c r="AH13" s="31">
        <v>0</v>
      </c>
      <c r="AI13" s="36">
        <v>0</v>
      </c>
      <c r="AJ13" t="s">
        <v>11</v>
      </c>
      <c r="AK13" s="37">
        <v>4</v>
      </c>
      <c r="AT13"/>
    </row>
    <row r="14" spans="1:46" x14ac:dyDescent="0.25">
      <c r="A14" t="s">
        <v>1139</v>
      </c>
      <c r="B14" t="s">
        <v>595</v>
      </c>
      <c r="C14" t="s">
        <v>912</v>
      </c>
      <c r="D14" t="s">
        <v>1043</v>
      </c>
      <c r="E14" s="31">
        <v>78.684782608695656</v>
      </c>
      <c r="F14" s="31">
        <v>219.2164130434783</v>
      </c>
      <c r="G14" s="31">
        <v>58.942282608695621</v>
      </c>
      <c r="H14" s="36">
        <v>0.26887714195471896</v>
      </c>
      <c r="I14" s="31">
        <v>26.22739130434783</v>
      </c>
      <c r="J14" s="31">
        <v>10.319130434782604</v>
      </c>
      <c r="K14" s="36">
        <v>0.39344860169421259</v>
      </c>
      <c r="L14" s="31">
        <v>14.312282608695657</v>
      </c>
      <c r="M14" s="31">
        <v>10.319130434782604</v>
      </c>
      <c r="N14" s="36">
        <v>0.72099823046486311</v>
      </c>
      <c r="O14" s="31">
        <v>6.3498913043478256</v>
      </c>
      <c r="P14" s="31">
        <v>0</v>
      </c>
      <c r="Q14" s="36">
        <v>0</v>
      </c>
      <c r="R14" s="31">
        <v>5.5652173913043477</v>
      </c>
      <c r="S14" s="31">
        <v>0</v>
      </c>
      <c r="T14" s="36">
        <v>0</v>
      </c>
      <c r="U14" s="31">
        <v>42.09478260869566</v>
      </c>
      <c r="V14" s="31">
        <v>7.3171739130434768</v>
      </c>
      <c r="W14" s="36">
        <v>0.17382614803032487</v>
      </c>
      <c r="X14" s="31">
        <v>7.667717391304345</v>
      </c>
      <c r="Y14" s="31">
        <v>0</v>
      </c>
      <c r="Z14" s="36">
        <v>0</v>
      </c>
      <c r="AA14" s="31">
        <v>125.50739130434783</v>
      </c>
      <c r="AB14" s="31">
        <v>41.305978260869544</v>
      </c>
      <c r="AC14" s="36">
        <v>0.32911191788462119</v>
      </c>
      <c r="AD14" s="31">
        <v>0</v>
      </c>
      <c r="AE14" s="31">
        <v>0</v>
      </c>
      <c r="AF14" s="36" t="s">
        <v>1306</v>
      </c>
      <c r="AG14" s="31">
        <v>17.719130434782613</v>
      </c>
      <c r="AH14" s="31">
        <v>0</v>
      </c>
      <c r="AI14" s="36">
        <v>0</v>
      </c>
      <c r="AJ14" t="s">
        <v>184</v>
      </c>
      <c r="AK14" s="37">
        <v>4</v>
      </c>
      <c r="AT14"/>
    </row>
    <row r="15" spans="1:46" x14ac:dyDescent="0.25">
      <c r="A15" t="s">
        <v>1139</v>
      </c>
      <c r="B15" t="s">
        <v>421</v>
      </c>
      <c r="C15" t="s">
        <v>866</v>
      </c>
      <c r="D15" t="s">
        <v>1056</v>
      </c>
      <c r="E15" s="31">
        <v>80.065217391304344</v>
      </c>
      <c r="F15" s="31">
        <v>271.85521739130428</v>
      </c>
      <c r="G15" s="31">
        <v>163.69695652173911</v>
      </c>
      <c r="H15" s="36">
        <v>0.60214756256127389</v>
      </c>
      <c r="I15" s="31">
        <v>33.166739130434784</v>
      </c>
      <c r="J15" s="31">
        <v>11.239891304347827</v>
      </c>
      <c r="K15" s="36">
        <v>0.33889045468548246</v>
      </c>
      <c r="L15" s="31">
        <v>22.210217391304347</v>
      </c>
      <c r="M15" s="31">
        <v>11.239891304347827</v>
      </c>
      <c r="N15" s="36">
        <v>0.50606849569821966</v>
      </c>
      <c r="O15" s="31">
        <v>5.2173913043478262</v>
      </c>
      <c r="P15" s="31">
        <v>0</v>
      </c>
      <c r="Q15" s="36">
        <v>0</v>
      </c>
      <c r="R15" s="31">
        <v>5.7391304347826084</v>
      </c>
      <c r="S15" s="31">
        <v>0</v>
      </c>
      <c r="T15" s="36">
        <v>0</v>
      </c>
      <c r="U15" s="31">
        <v>62.366086956521762</v>
      </c>
      <c r="V15" s="31">
        <v>41.005543478260854</v>
      </c>
      <c r="W15" s="36">
        <v>0.65749745541752014</v>
      </c>
      <c r="X15" s="31">
        <v>10.498586956521741</v>
      </c>
      <c r="Y15" s="31">
        <v>0</v>
      </c>
      <c r="Z15" s="36">
        <v>0</v>
      </c>
      <c r="AA15" s="31">
        <v>159.72434782608687</v>
      </c>
      <c r="AB15" s="31">
        <v>111.39369565217393</v>
      </c>
      <c r="AC15" s="36">
        <v>0.69741211761567534</v>
      </c>
      <c r="AD15" s="31">
        <v>0</v>
      </c>
      <c r="AE15" s="31">
        <v>0</v>
      </c>
      <c r="AF15" s="36" t="s">
        <v>1306</v>
      </c>
      <c r="AG15" s="31">
        <v>6.099456521739131</v>
      </c>
      <c r="AH15" s="31">
        <v>5.7826086956521743E-2</v>
      </c>
      <c r="AI15" s="36">
        <v>9.4805310523033062E-3</v>
      </c>
      <c r="AJ15" t="s">
        <v>9</v>
      </c>
      <c r="AK15" s="37">
        <v>4</v>
      </c>
      <c r="AT15"/>
    </row>
    <row r="16" spans="1:46" x14ac:dyDescent="0.25">
      <c r="A16" t="s">
        <v>1139</v>
      </c>
      <c r="B16" t="s">
        <v>609</v>
      </c>
      <c r="C16" t="s">
        <v>892</v>
      </c>
      <c r="D16" t="s">
        <v>1053</v>
      </c>
      <c r="E16" s="31">
        <v>52.402173913043477</v>
      </c>
      <c r="F16" s="31">
        <v>184.48760869565217</v>
      </c>
      <c r="G16" s="31">
        <v>3.9066304347826084</v>
      </c>
      <c r="H16" s="36">
        <v>2.1175570881984532E-2</v>
      </c>
      <c r="I16" s="31">
        <v>29.697173913043478</v>
      </c>
      <c r="J16" s="31">
        <v>0.39434782608695651</v>
      </c>
      <c r="K16" s="36">
        <v>1.3278968134868637E-2</v>
      </c>
      <c r="L16" s="31">
        <v>17.496086956521737</v>
      </c>
      <c r="M16" s="31">
        <v>0.39434782608695651</v>
      </c>
      <c r="N16" s="36">
        <v>2.2539201312094633E-2</v>
      </c>
      <c r="O16" s="31">
        <v>6.896739130434784</v>
      </c>
      <c r="P16" s="31">
        <v>0</v>
      </c>
      <c r="Q16" s="36">
        <v>0</v>
      </c>
      <c r="R16" s="31">
        <v>5.3043478260869561</v>
      </c>
      <c r="S16" s="31">
        <v>0</v>
      </c>
      <c r="T16" s="36">
        <v>0</v>
      </c>
      <c r="U16" s="31">
        <v>43.790978260869551</v>
      </c>
      <c r="V16" s="31">
        <v>1.642391304347826</v>
      </c>
      <c r="W16" s="36">
        <v>3.7505243535868281E-2</v>
      </c>
      <c r="X16" s="31">
        <v>7.1134782608695657</v>
      </c>
      <c r="Y16" s="31">
        <v>0</v>
      </c>
      <c r="Z16" s="36">
        <v>0</v>
      </c>
      <c r="AA16" s="31">
        <v>79.164891304347833</v>
      </c>
      <c r="AB16" s="31">
        <v>1.869891304347826</v>
      </c>
      <c r="AC16" s="36">
        <v>2.3620209331925518E-2</v>
      </c>
      <c r="AD16" s="31">
        <v>0</v>
      </c>
      <c r="AE16" s="31">
        <v>0</v>
      </c>
      <c r="AF16" s="36" t="s">
        <v>1306</v>
      </c>
      <c r="AG16" s="31">
        <v>24.721086956521731</v>
      </c>
      <c r="AH16" s="31">
        <v>0</v>
      </c>
      <c r="AI16" s="36">
        <v>0</v>
      </c>
      <c r="AJ16" t="s">
        <v>198</v>
      </c>
      <c r="AK16" s="37">
        <v>4</v>
      </c>
      <c r="AT16"/>
    </row>
    <row r="17" spans="1:46" x14ac:dyDescent="0.25">
      <c r="A17" t="s">
        <v>1139</v>
      </c>
      <c r="B17" t="s">
        <v>642</v>
      </c>
      <c r="C17" t="s">
        <v>847</v>
      </c>
      <c r="D17" t="s">
        <v>1027</v>
      </c>
      <c r="E17" s="31">
        <v>40.108695652173914</v>
      </c>
      <c r="F17" s="31">
        <v>120.59065217391307</v>
      </c>
      <c r="G17" s="31">
        <v>4.4495652173913047</v>
      </c>
      <c r="H17" s="36">
        <v>3.6898093983058024E-2</v>
      </c>
      <c r="I17" s="31">
        <v>25.369782608695655</v>
      </c>
      <c r="J17" s="31">
        <v>0</v>
      </c>
      <c r="K17" s="36">
        <v>0</v>
      </c>
      <c r="L17" s="31">
        <v>20.326304347826088</v>
      </c>
      <c r="M17" s="31">
        <v>0</v>
      </c>
      <c r="N17" s="36">
        <v>0</v>
      </c>
      <c r="O17" s="31">
        <v>0</v>
      </c>
      <c r="P17" s="31">
        <v>0</v>
      </c>
      <c r="Q17" s="36" t="s">
        <v>1306</v>
      </c>
      <c r="R17" s="31">
        <v>5.0434782608695654</v>
      </c>
      <c r="S17" s="31">
        <v>0</v>
      </c>
      <c r="T17" s="36">
        <v>0</v>
      </c>
      <c r="U17" s="31">
        <v>19.534456521739138</v>
      </c>
      <c r="V17" s="31">
        <v>2.1601086956521738</v>
      </c>
      <c r="W17" s="36">
        <v>0.11057941096279145</v>
      </c>
      <c r="X17" s="31">
        <v>3.7758695652173913</v>
      </c>
      <c r="Y17" s="31">
        <v>0</v>
      </c>
      <c r="Z17" s="36">
        <v>0</v>
      </c>
      <c r="AA17" s="31">
        <v>65.904456521739149</v>
      </c>
      <c r="AB17" s="31">
        <v>2.2894565217391305</v>
      </c>
      <c r="AC17" s="36">
        <v>3.4739024378175908E-2</v>
      </c>
      <c r="AD17" s="31">
        <v>0</v>
      </c>
      <c r="AE17" s="31">
        <v>0</v>
      </c>
      <c r="AF17" s="36" t="s">
        <v>1306</v>
      </c>
      <c r="AG17" s="31">
        <v>6.0060869565217399</v>
      </c>
      <c r="AH17" s="31">
        <v>0</v>
      </c>
      <c r="AI17" s="36">
        <v>0</v>
      </c>
      <c r="AJ17" t="s">
        <v>231</v>
      </c>
      <c r="AK17" s="37">
        <v>4</v>
      </c>
      <c r="AT17"/>
    </row>
    <row r="18" spans="1:46" x14ac:dyDescent="0.25">
      <c r="A18" t="s">
        <v>1139</v>
      </c>
      <c r="B18" t="s">
        <v>511</v>
      </c>
      <c r="C18" t="s">
        <v>857</v>
      </c>
      <c r="D18" t="s">
        <v>1070</v>
      </c>
      <c r="E18" s="31">
        <v>65.097826086956516</v>
      </c>
      <c r="F18" s="31">
        <v>191.43804347826091</v>
      </c>
      <c r="G18" s="31">
        <v>74.538913043478246</v>
      </c>
      <c r="H18" s="36">
        <v>0.38936311554992803</v>
      </c>
      <c r="I18" s="31">
        <v>32.289239130434773</v>
      </c>
      <c r="J18" s="31">
        <v>14.258043478260872</v>
      </c>
      <c r="K18" s="36">
        <v>0.4415726062997164</v>
      </c>
      <c r="L18" s="31">
        <v>21.680543478260862</v>
      </c>
      <c r="M18" s="31">
        <v>14.258043478260872</v>
      </c>
      <c r="N18" s="36">
        <v>0.65764234612280126</v>
      </c>
      <c r="O18" s="31">
        <v>5.3043478260869561</v>
      </c>
      <c r="P18" s="31">
        <v>0</v>
      </c>
      <c r="Q18" s="36">
        <v>0</v>
      </c>
      <c r="R18" s="31">
        <v>5.3043478260869561</v>
      </c>
      <c r="S18" s="31">
        <v>0</v>
      </c>
      <c r="T18" s="36">
        <v>0</v>
      </c>
      <c r="U18" s="31">
        <v>37.285217391304357</v>
      </c>
      <c r="V18" s="31">
        <v>21.518586956521737</v>
      </c>
      <c r="W18" s="36">
        <v>0.5771345445216659</v>
      </c>
      <c r="X18" s="31">
        <v>4.3470652173913038</v>
      </c>
      <c r="Y18" s="31">
        <v>0</v>
      </c>
      <c r="Z18" s="36">
        <v>0</v>
      </c>
      <c r="AA18" s="31">
        <v>101.41934782608696</v>
      </c>
      <c r="AB18" s="31">
        <v>38.762282608695635</v>
      </c>
      <c r="AC18" s="36">
        <v>0.38219810558400424</v>
      </c>
      <c r="AD18" s="31">
        <v>0</v>
      </c>
      <c r="AE18" s="31">
        <v>0</v>
      </c>
      <c r="AF18" s="36" t="s">
        <v>1306</v>
      </c>
      <c r="AG18" s="31">
        <v>16.097173913043488</v>
      </c>
      <c r="AH18" s="31">
        <v>0</v>
      </c>
      <c r="AI18" s="36">
        <v>0</v>
      </c>
      <c r="AJ18" t="s">
        <v>99</v>
      </c>
      <c r="AK18" s="37">
        <v>4</v>
      </c>
      <c r="AT18"/>
    </row>
    <row r="19" spans="1:46" x14ac:dyDescent="0.25">
      <c r="A19" t="s">
        <v>1139</v>
      </c>
      <c r="B19" t="s">
        <v>445</v>
      </c>
      <c r="C19" t="s">
        <v>842</v>
      </c>
      <c r="D19" t="s">
        <v>1049</v>
      </c>
      <c r="E19" s="31">
        <v>82.326086956521735</v>
      </c>
      <c r="F19" s="31">
        <v>224.9420652173913</v>
      </c>
      <c r="G19" s="31">
        <v>12.163913043478262</v>
      </c>
      <c r="H19" s="36">
        <v>5.4075759603801371E-2</v>
      </c>
      <c r="I19" s="31">
        <v>24.657934782608685</v>
      </c>
      <c r="J19" s="31">
        <v>3.798369565217393</v>
      </c>
      <c r="K19" s="36">
        <v>0.15404248566252168</v>
      </c>
      <c r="L19" s="31">
        <v>15.331847826086948</v>
      </c>
      <c r="M19" s="31">
        <v>3.798369565217393</v>
      </c>
      <c r="N19" s="36">
        <v>0.24774375589317515</v>
      </c>
      <c r="O19" s="31">
        <v>3.4130434782608696</v>
      </c>
      <c r="P19" s="31">
        <v>0</v>
      </c>
      <c r="Q19" s="36">
        <v>0</v>
      </c>
      <c r="R19" s="31">
        <v>5.9130434782608692</v>
      </c>
      <c r="S19" s="31">
        <v>0</v>
      </c>
      <c r="T19" s="36">
        <v>0</v>
      </c>
      <c r="U19" s="31">
        <v>79.772173913043517</v>
      </c>
      <c r="V19" s="31">
        <v>4.6852173913043469</v>
      </c>
      <c r="W19" s="36">
        <v>5.8732477272231749E-2</v>
      </c>
      <c r="X19" s="31">
        <v>0</v>
      </c>
      <c r="Y19" s="31">
        <v>0</v>
      </c>
      <c r="Z19" s="36" t="s">
        <v>1306</v>
      </c>
      <c r="AA19" s="31">
        <v>120.51195652173909</v>
      </c>
      <c r="AB19" s="31">
        <v>3.6803260869565215</v>
      </c>
      <c r="AC19" s="36">
        <v>3.0539094984260995E-2</v>
      </c>
      <c r="AD19" s="31">
        <v>0</v>
      </c>
      <c r="AE19" s="31">
        <v>0</v>
      </c>
      <c r="AF19" s="36" t="s">
        <v>1306</v>
      </c>
      <c r="AG19" s="31">
        <v>0</v>
      </c>
      <c r="AH19" s="31">
        <v>0</v>
      </c>
      <c r="AI19" s="36" t="s">
        <v>1306</v>
      </c>
      <c r="AJ19" t="s">
        <v>33</v>
      </c>
      <c r="AK19" s="37">
        <v>4</v>
      </c>
      <c r="AT19"/>
    </row>
    <row r="20" spans="1:46" x14ac:dyDescent="0.25">
      <c r="A20" t="s">
        <v>1139</v>
      </c>
      <c r="B20" t="s">
        <v>446</v>
      </c>
      <c r="C20" t="s">
        <v>903</v>
      </c>
      <c r="D20" t="s">
        <v>1064</v>
      </c>
      <c r="E20" s="31">
        <v>68.978260869565219</v>
      </c>
      <c r="F20" s="31">
        <v>232.10054347826079</v>
      </c>
      <c r="G20" s="31">
        <v>8.9944565217391297</v>
      </c>
      <c r="H20" s="36">
        <v>3.8752414737803387E-2</v>
      </c>
      <c r="I20" s="31">
        <v>24.497282608695649</v>
      </c>
      <c r="J20" s="31">
        <v>2.2961956521739131</v>
      </c>
      <c r="K20" s="36">
        <v>9.3732667775929021E-2</v>
      </c>
      <c r="L20" s="31">
        <v>12.865978260869564</v>
      </c>
      <c r="M20" s="31">
        <v>2.2961956521739131</v>
      </c>
      <c r="N20" s="36">
        <v>0.17847035068895895</v>
      </c>
      <c r="O20" s="31">
        <v>6.8185869565217399</v>
      </c>
      <c r="P20" s="31">
        <v>0</v>
      </c>
      <c r="Q20" s="36">
        <v>0</v>
      </c>
      <c r="R20" s="31">
        <v>4.8127173913043473</v>
      </c>
      <c r="S20" s="31">
        <v>0</v>
      </c>
      <c r="T20" s="36">
        <v>0</v>
      </c>
      <c r="U20" s="31">
        <v>59.593695652173913</v>
      </c>
      <c r="V20" s="31">
        <v>3.152173913043478</v>
      </c>
      <c r="W20" s="36">
        <v>5.2894419091602189E-2</v>
      </c>
      <c r="X20" s="31">
        <v>9.2467391304347863</v>
      </c>
      <c r="Y20" s="31">
        <v>0</v>
      </c>
      <c r="Z20" s="36">
        <v>0</v>
      </c>
      <c r="AA20" s="31">
        <v>135.38956521739121</v>
      </c>
      <c r="AB20" s="31">
        <v>3.5460869565217386</v>
      </c>
      <c r="AC20" s="36">
        <v>2.6191730144253633E-2</v>
      </c>
      <c r="AD20" s="31">
        <v>0</v>
      </c>
      <c r="AE20" s="31">
        <v>0</v>
      </c>
      <c r="AF20" s="36" t="s">
        <v>1306</v>
      </c>
      <c r="AG20" s="31">
        <v>3.3732608695652178</v>
      </c>
      <c r="AH20" s="31">
        <v>0</v>
      </c>
      <c r="AI20" s="36">
        <v>0</v>
      </c>
      <c r="AJ20" t="s">
        <v>34</v>
      </c>
      <c r="AK20" s="37">
        <v>4</v>
      </c>
      <c r="AT20"/>
    </row>
    <row r="21" spans="1:46" x14ac:dyDescent="0.25">
      <c r="A21" t="s">
        <v>1139</v>
      </c>
      <c r="B21" t="s">
        <v>464</v>
      </c>
      <c r="C21" t="s">
        <v>840</v>
      </c>
      <c r="D21" t="s">
        <v>1045</v>
      </c>
      <c r="E21" s="31">
        <v>125.3695652173913</v>
      </c>
      <c r="F21" s="31">
        <v>310.81086956521739</v>
      </c>
      <c r="G21" s="31">
        <v>137.99934782608696</v>
      </c>
      <c r="H21" s="36">
        <v>0.44399781776978869</v>
      </c>
      <c r="I21" s="31">
        <v>39.539456521739133</v>
      </c>
      <c r="J21" s="31">
        <v>12.091847826086955</v>
      </c>
      <c r="K21" s="36">
        <v>0.30581724914298591</v>
      </c>
      <c r="L21" s="31">
        <v>23.361413043478265</v>
      </c>
      <c r="M21" s="31">
        <v>10.99641304347826</v>
      </c>
      <c r="N21" s="36">
        <v>0.47070838664650444</v>
      </c>
      <c r="O21" s="31">
        <v>10.00413043478261</v>
      </c>
      <c r="P21" s="31">
        <v>1.0954347826086954</v>
      </c>
      <c r="Q21" s="36">
        <v>0.10949825072252761</v>
      </c>
      <c r="R21" s="31">
        <v>6.1739130434782608</v>
      </c>
      <c r="S21" s="31">
        <v>0</v>
      </c>
      <c r="T21" s="36">
        <v>0</v>
      </c>
      <c r="U21" s="31">
        <v>33.034021739130438</v>
      </c>
      <c r="V21" s="31">
        <v>12.832934782608694</v>
      </c>
      <c r="W21" s="36">
        <v>0.38847630736427852</v>
      </c>
      <c r="X21" s="31">
        <v>0.48173913043478261</v>
      </c>
      <c r="Y21" s="31">
        <v>0</v>
      </c>
      <c r="Z21" s="36">
        <v>0</v>
      </c>
      <c r="AA21" s="31">
        <v>201.50434782608698</v>
      </c>
      <c r="AB21" s="31">
        <v>113.07456521739131</v>
      </c>
      <c r="AC21" s="36">
        <v>0.5611519872265136</v>
      </c>
      <c r="AD21" s="31">
        <v>0</v>
      </c>
      <c r="AE21" s="31">
        <v>0</v>
      </c>
      <c r="AF21" s="36" t="s">
        <v>1306</v>
      </c>
      <c r="AG21" s="31">
        <v>36.251304347826093</v>
      </c>
      <c r="AH21" s="31">
        <v>0</v>
      </c>
      <c r="AI21" s="36">
        <v>0</v>
      </c>
      <c r="AJ21" t="s">
        <v>52</v>
      </c>
      <c r="AK21" s="37">
        <v>4</v>
      </c>
      <c r="AT21"/>
    </row>
    <row r="22" spans="1:46" x14ac:dyDescent="0.25">
      <c r="A22" t="s">
        <v>1139</v>
      </c>
      <c r="B22" t="s">
        <v>664</v>
      </c>
      <c r="C22" t="s">
        <v>977</v>
      </c>
      <c r="D22" t="s">
        <v>1106</v>
      </c>
      <c r="E22" s="31">
        <v>46.858695652173914</v>
      </c>
      <c r="F22" s="31">
        <v>122.8775</v>
      </c>
      <c r="G22" s="31">
        <v>25.850760869565214</v>
      </c>
      <c r="H22" s="36">
        <v>0.21037831067172766</v>
      </c>
      <c r="I22" s="31">
        <v>24.470652173913038</v>
      </c>
      <c r="J22" s="31">
        <v>1.775869565217391</v>
      </c>
      <c r="K22" s="36">
        <v>7.2571403189268427E-2</v>
      </c>
      <c r="L22" s="31">
        <v>21.688043478260866</v>
      </c>
      <c r="M22" s="31">
        <v>1.775869565217391</v>
      </c>
      <c r="N22" s="36">
        <v>8.1882423695684867E-2</v>
      </c>
      <c r="O22" s="31">
        <v>0</v>
      </c>
      <c r="P22" s="31">
        <v>0</v>
      </c>
      <c r="Q22" s="36" t="s">
        <v>1306</v>
      </c>
      <c r="R22" s="31">
        <v>2.7826086956521738</v>
      </c>
      <c r="S22" s="31">
        <v>0</v>
      </c>
      <c r="T22" s="36">
        <v>0</v>
      </c>
      <c r="U22" s="31">
        <v>16.426521739130436</v>
      </c>
      <c r="V22" s="31">
        <v>6.5135869565217401</v>
      </c>
      <c r="W22" s="36">
        <v>0.39652867843625106</v>
      </c>
      <c r="X22" s="31">
        <v>5.0790217391304351</v>
      </c>
      <c r="Y22" s="31">
        <v>0</v>
      </c>
      <c r="Z22" s="36">
        <v>0</v>
      </c>
      <c r="AA22" s="31">
        <v>72.931086956521739</v>
      </c>
      <c r="AB22" s="31">
        <v>17.300434782608693</v>
      </c>
      <c r="AC22" s="36">
        <v>0.23721619277280814</v>
      </c>
      <c r="AD22" s="31">
        <v>0</v>
      </c>
      <c r="AE22" s="31">
        <v>0</v>
      </c>
      <c r="AF22" s="36" t="s">
        <v>1306</v>
      </c>
      <c r="AG22" s="31">
        <v>3.9702173913043479</v>
      </c>
      <c r="AH22" s="31">
        <v>0.2608695652173913</v>
      </c>
      <c r="AI22" s="36">
        <v>6.5706619941959143E-2</v>
      </c>
      <c r="AJ22" t="s">
        <v>253</v>
      </c>
      <c r="AK22" s="37">
        <v>4</v>
      </c>
      <c r="AT22"/>
    </row>
    <row r="23" spans="1:46" x14ac:dyDescent="0.25">
      <c r="A23" t="s">
        <v>1139</v>
      </c>
      <c r="B23" t="s">
        <v>471</v>
      </c>
      <c r="C23" t="s">
        <v>915</v>
      </c>
      <c r="D23" t="s">
        <v>1070</v>
      </c>
      <c r="E23" s="31">
        <v>85.739130434782609</v>
      </c>
      <c r="F23" s="31">
        <v>230.41956521739129</v>
      </c>
      <c r="G23" s="31">
        <v>107.37065217391306</v>
      </c>
      <c r="H23" s="36">
        <v>0.4659788853980924</v>
      </c>
      <c r="I23" s="31">
        <v>27.91097826086957</v>
      </c>
      <c r="J23" s="31">
        <v>8.0839130434782618</v>
      </c>
      <c r="K23" s="36">
        <v>0.28963202106074826</v>
      </c>
      <c r="L23" s="31">
        <v>15.041413043478263</v>
      </c>
      <c r="M23" s="31">
        <v>8.0839130434782618</v>
      </c>
      <c r="N23" s="36">
        <v>0.53744372421069364</v>
      </c>
      <c r="O23" s="31">
        <v>6.7826086956521738</v>
      </c>
      <c r="P23" s="31">
        <v>0</v>
      </c>
      <c r="Q23" s="36">
        <v>0</v>
      </c>
      <c r="R23" s="31">
        <v>6.0869565217391308</v>
      </c>
      <c r="S23" s="31">
        <v>0</v>
      </c>
      <c r="T23" s="36">
        <v>0</v>
      </c>
      <c r="U23" s="31">
        <v>61.086304347826093</v>
      </c>
      <c r="V23" s="31">
        <v>31.925326086956517</v>
      </c>
      <c r="W23" s="36">
        <v>0.52262657608444207</v>
      </c>
      <c r="X23" s="31">
        <v>5.1264130434782604</v>
      </c>
      <c r="Y23" s="31">
        <v>0</v>
      </c>
      <c r="Z23" s="36">
        <v>0</v>
      </c>
      <c r="AA23" s="31">
        <v>121.84369565217391</v>
      </c>
      <c r="AB23" s="31">
        <v>66.304347826086982</v>
      </c>
      <c r="AC23" s="36">
        <v>0.54417544930158224</v>
      </c>
      <c r="AD23" s="31">
        <v>0</v>
      </c>
      <c r="AE23" s="31">
        <v>0</v>
      </c>
      <c r="AF23" s="36" t="s">
        <v>1306</v>
      </c>
      <c r="AG23" s="31">
        <v>14.452173913043477</v>
      </c>
      <c r="AH23" s="31">
        <v>1.0570652173913044</v>
      </c>
      <c r="AI23" s="36">
        <v>7.3142298435619743E-2</v>
      </c>
      <c r="AJ23" t="s">
        <v>59</v>
      </c>
      <c r="AK23" s="37">
        <v>4</v>
      </c>
      <c r="AT23"/>
    </row>
    <row r="24" spans="1:46" x14ac:dyDescent="0.25">
      <c r="A24" t="s">
        <v>1139</v>
      </c>
      <c r="B24" t="s">
        <v>476</v>
      </c>
      <c r="C24" t="s">
        <v>918</v>
      </c>
      <c r="D24" t="s">
        <v>1037</v>
      </c>
      <c r="E24" s="31">
        <v>84.206521739130437</v>
      </c>
      <c r="F24" s="31">
        <v>240.09336956521742</v>
      </c>
      <c r="G24" s="31">
        <v>43.866304347826087</v>
      </c>
      <c r="H24" s="36">
        <v>0.1827051885158808</v>
      </c>
      <c r="I24" s="31">
        <v>32.850217391304348</v>
      </c>
      <c r="J24" s="31">
        <v>5.511086956521738</v>
      </c>
      <c r="K24" s="36">
        <v>0.16776409394418668</v>
      </c>
      <c r="L24" s="31">
        <v>16.241521739130437</v>
      </c>
      <c r="M24" s="31">
        <v>5.511086956521738</v>
      </c>
      <c r="N24" s="36">
        <v>0.33932084967407733</v>
      </c>
      <c r="O24" s="31">
        <v>12</v>
      </c>
      <c r="P24" s="31">
        <v>0</v>
      </c>
      <c r="Q24" s="36">
        <v>0</v>
      </c>
      <c r="R24" s="31">
        <v>4.6086956521739131</v>
      </c>
      <c r="S24" s="31">
        <v>0</v>
      </c>
      <c r="T24" s="36">
        <v>0</v>
      </c>
      <c r="U24" s="31">
        <v>44.516086956521733</v>
      </c>
      <c r="V24" s="31">
        <v>30.551521739130433</v>
      </c>
      <c r="W24" s="36">
        <v>0.68630294861652363</v>
      </c>
      <c r="X24" s="31">
        <v>2.0420652173913045</v>
      </c>
      <c r="Y24" s="31">
        <v>0</v>
      </c>
      <c r="Z24" s="36">
        <v>0</v>
      </c>
      <c r="AA24" s="31">
        <v>118.78793478260867</v>
      </c>
      <c r="AB24" s="31">
        <v>7.8036956521739134</v>
      </c>
      <c r="AC24" s="36">
        <v>6.5694345696431997E-2</v>
      </c>
      <c r="AD24" s="31">
        <v>0</v>
      </c>
      <c r="AE24" s="31">
        <v>0</v>
      </c>
      <c r="AF24" s="36" t="s">
        <v>1306</v>
      </c>
      <c r="AG24" s="31">
        <v>41.897065217391329</v>
      </c>
      <c r="AH24" s="31">
        <v>0</v>
      </c>
      <c r="AI24" s="36">
        <v>0</v>
      </c>
      <c r="AJ24" t="s">
        <v>64</v>
      </c>
      <c r="AK24" s="37">
        <v>4</v>
      </c>
      <c r="AT24"/>
    </row>
    <row r="25" spans="1:46" x14ac:dyDescent="0.25">
      <c r="A25" t="s">
        <v>1139</v>
      </c>
      <c r="B25" t="s">
        <v>558</v>
      </c>
      <c r="C25" t="s">
        <v>843</v>
      </c>
      <c r="D25" t="s">
        <v>1050</v>
      </c>
      <c r="E25" s="31">
        <v>83.608695652173907</v>
      </c>
      <c r="F25" s="31">
        <v>293.31576086956517</v>
      </c>
      <c r="G25" s="31">
        <v>41.353695652173904</v>
      </c>
      <c r="H25" s="36">
        <v>0.14098695388743027</v>
      </c>
      <c r="I25" s="31">
        <v>28.455760869565221</v>
      </c>
      <c r="J25" s="31">
        <v>0</v>
      </c>
      <c r="K25" s="36">
        <v>0</v>
      </c>
      <c r="L25" s="31">
        <v>16.065869565217394</v>
      </c>
      <c r="M25" s="31">
        <v>0</v>
      </c>
      <c r="N25" s="36">
        <v>0</v>
      </c>
      <c r="O25" s="31">
        <v>7.0855434782608695</v>
      </c>
      <c r="P25" s="31">
        <v>0</v>
      </c>
      <c r="Q25" s="36">
        <v>0</v>
      </c>
      <c r="R25" s="31">
        <v>5.3043478260869561</v>
      </c>
      <c r="S25" s="31">
        <v>0</v>
      </c>
      <c r="T25" s="36">
        <v>0</v>
      </c>
      <c r="U25" s="31">
        <v>88.060434782608667</v>
      </c>
      <c r="V25" s="31">
        <v>8.0282608695652158</v>
      </c>
      <c r="W25" s="36">
        <v>9.1167626975545465E-2</v>
      </c>
      <c r="X25" s="31">
        <v>12.261847826086955</v>
      </c>
      <c r="Y25" s="31">
        <v>0</v>
      </c>
      <c r="Z25" s="36">
        <v>0</v>
      </c>
      <c r="AA25" s="31">
        <v>144.8677173913043</v>
      </c>
      <c r="AB25" s="31">
        <v>33.325434782608689</v>
      </c>
      <c r="AC25" s="36">
        <v>0.23004044919540545</v>
      </c>
      <c r="AD25" s="31">
        <v>0</v>
      </c>
      <c r="AE25" s="31">
        <v>0</v>
      </c>
      <c r="AF25" s="36" t="s">
        <v>1306</v>
      </c>
      <c r="AG25" s="31">
        <v>19.670000000000005</v>
      </c>
      <c r="AH25" s="31">
        <v>0</v>
      </c>
      <c r="AI25" s="36">
        <v>0</v>
      </c>
      <c r="AJ25" t="s">
        <v>147</v>
      </c>
      <c r="AK25" s="37">
        <v>4</v>
      </c>
      <c r="AT25"/>
    </row>
    <row r="26" spans="1:46" x14ac:dyDescent="0.25">
      <c r="A26" t="s">
        <v>1139</v>
      </c>
      <c r="B26" t="s">
        <v>438</v>
      </c>
      <c r="C26" t="s">
        <v>864</v>
      </c>
      <c r="D26" t="s">
        <v>1044</v>
      </c>
      <c r="E26" s="31">
        <v>53.326086956521742</v>
      </c>
      <c r="F26" s="31">
        <v>172.96586956521739</v>
      </c>
      <c r="G26" s="31">
        <v>66.024673913043458</v>
      </c>
      <c r="H26" s="36">
        <v>0.38172082202696422</v>
      </c>
      <c r="I26" s="31">
        <v>18.3125</v>
      </c>
      <c r="J26" s="31">
        <v>5.7508695652173918</v>
      </c>
      <c r="K26" s="36">
        <v>0.31404065885146165</v>
      </c>
      <c r="L26" s="31">
        <v>6.6603260869565206</v>
      </c>
      <c r="M26" s="31">
        <v>5.7508695652173918</v>
      </c>
      <c r="N26" s="36">
        <v>0.86345165238678112</v>
      </c>
      <c r="O26" s="31">
        <v>6.4347826086956523</v>
      </c>
      <c r="P26" s="31">
        <v>0</v>
      </c>
      <c r="Q26" s="36">
        <v>0</v>
      </c>
      <c r="R26" s="31">
        <v>5.2173913043478262</v>
      </c>
      <c r="S26" s="31">
        <v>0</v>
      </c>
      <c r="T26" s="36">
        <v>0</v>
      </c>
      <c r="U26" s="31">
        <v>45.676521739130422</v>
      </c>
      <c r="V26" s="31">
        <v>31.818695652173901</v>
      </c>
      <c r="W26" s="36">
        <v>0.69660942735303066</v>
      </c>
      <c r="X26" s="31">
        <v>0</v>
      </c>
      <c r="Y26" s="31">
        <v>0</v>
      </c>
      <c r="Z26" s="36" t="s">
        <v>1306</v>
      </c>
      <c r="AA26" s="31">
        <v>93.835000000000036</v>
      </c>
      <c r="AB26" s="31">
        <v>28.367173913043466</v>
      </c>
      <c r="AC26" s="36">
        <v>0.30230909482648749</v>
      </c>
      <c r="AD26" s="31">
        <v>0</v>
      </c>
      <c r="AE26" s="31">
        <v>0</v>
      </c>
      <c r="AF26" s="36" t="s">
        <v>1306</v>
      </c>
      <c r="AG26" s="31">
        <v>15.141847826086956</v>
      </c>
      <c r="AH26" s="31">
        <v>8.7934782608695652E-2</v>
      </c>
      <c r="AI26" s="36">
        <v>5.8074010265245328E-3</v>
      </c>
      <c r="AJ26" t="s">
        <v>26</v>
      </c>
      <c r="AK26" s="37">
        <v>4</v>
      </c>
      <c r="AT26"/>
    </row>
    <row r="27" spans="1:46" x14ac:dyDescent="0.25">
      <c r="A27" t="s">
        <v>1139</v>
      </c>
      <c r="B27" t="s">
        <v>486</v>
      </c>
      <c r="C27" t="s">
        <v>890</v>
      </c>
      <c r="D27" t="s">
        <v>1040</v>
      </c>
      <c r="E27" s="31">
        <v>57.543478260869563</v>
      </c>
      <c r="F27" s="31">
        <v>214.10934782608695</v>
      </c>
      <c r="G27" s="31">
        <v>38.38739130434783</v>
      </c>
      <c r="H27" s="36">
        <v>0.17928872183352068</v>
      </c>
      <c r="I27" s="31">
        <v>26.420434782608694</v>
      </c>
      <c r="J27" s="31">
        <v>3.3682608695652174</v>
      </c>
      <c r="K27" s="36">
        <v>0.12748695838201657</v>
      </c>
      <c r="L27" s="31">
        <v>18.025760869565215</v>
      </c>
      <c r="M27" s="31">
        <v>3.3682608695652174</v>
      </c>
      <c r="N27" s="36">
        <v>0.18685818002014029</v>
      </c>
      <c r="O27" s="31">
        <v>3.3511956521739124</v>
      </c>
      <c r="P27" s="31">
        <v>0</v>
      </c>
      <c r="Q27" s="36">
        <v>0</v>
      </c>
      <c r="R27" s="31">
        <v>5.0434782608695654</v>
      </c>
      <c r="S27" s="31">
        <v>0</v>
      </c>
      <c r="T27" s="36">
        <v>0</v>
      </c>
      <c r="U27" s="31">
        <v>47.080108695652171</v>
      </c>
      <c r="V27" s="31">
        <v>7.6303260869565221</v>
      </c>
      <c r="W27" s="36">
        <v>0.1620711229934178</v>
      </c>
      <c r="X27" s="31">
        <v>15.294239130434784</v>
      </c>
      <c r="Y27" s="31">
        <v>0.84239130434782605</v>
      </c>
      <c r="Z27" s="36">
        <v>5.5078993937757177E-2</v>
      </c>
      <c r="AA27" s="31">
        <v>124.72891304347826</v>
      </c>
      <c r="AB27" s="31">
        <v>26.546413043478264</v>
      </c>
      <c r="AC27" s="36">
        <v>0.21283287407647544</v>
      </c>
      <c r="AD27" s="31">
        <v>0</v>
      </c>
      <c r="AE27" s="31">
        <v>0</v>
      </c>
      <c r="AF27" s="36" t="s">
        <v>1306</v>
      </c>
      <c r="AG27" s="31">
        <v>0.58565217391304347</v>
      </c>
      <c r="AH27" s="31">
        <v>0</v>
      </c>
      <c r="AI27" s="36">
        <v>0</v>
      </c>
      <c r="AJ27" t="s">
        <v>74</v>
      </c>
      <c r="AK27" s="37">
        <v>4</v>
      </c>
      <c r="AT27"/>
    </row>
    <row r="28" spans="1:46" x14ac:dyDescent="0.25">
      <c r="A28" t="s">
        <v>1139</v>
      </c>
      <c r="B28" t="s">
        <v>780</v>
      </c>
      <c r="C28" t="s">
        <v>870</v>
      </c>
      <c r="D28" t="s">
        <v>1052</v>
      </c>
      <c r="E28" s="31">
        <v>96.793478260869563</v>
      </c>
      <c r="F28" s="31">
        <v>316.19086956521738</v>
      </c>
      <c r="G28" s="31">
        <v>0</v>
      </c>
      <c r="H28" s="36">
        <v>0</v>
      </c>
      <c r="I28" s="31">
        <v>55.344021739130426</v>
      </c>
      <c r="J28" s="31">
        <v>0</v>
      </c>
      <c r="K28" s="36">
        <v>0</v>
      </c>
      <c r="L28" s="31">
        <v>33.778804347826082</v>
      </c>
      <c r="M28" s="31">
        <v>0</v>
      </c>
      <c r="N28" s="36">
        <v>0</v>
      </c>
      <c r="O28" s="31">
        <v>16.086956521739129</v>
      </c>
      <c r="P28" s="31">
        <v>0</v>
      </c>
      <c r="Q28" s="36">
        <v>0</v>
      </c>
      <c r="R28" s="31">
        <v>5.4782608695652177</v>
      </c>
      <c r="S28" s="31">
        <v>0</v>
      </c>
      <c r="T28" s="36">
        <v>0</v>
      </c>
      <c r="U28" s="31">
        <v>53.624782608695661</v>
      </c>
      <c r="V28" s="31">
        <v>0</v>
      </c>
      <c r="W28" s="36">
        <v>0</v>
      </c>
      <c r="X28" s="31">
        <v>11.506413043478263</v>
      </c>
      <c r="Y28" s="31">
        <v>0</v>
      </c>
      <c r="Z28" s="36">
        <v>0</v>
      </c>
      <c r="AA28" s="31">
        <v>153.19217391304346</v>
      </c>
      <c r="AB28" s="31">
        <v>0</v>
      </c>
      <c r="AC28" s="36">
        <v>0</v>
      </c>
      <c r="AD28" s="31">
        <v>0</v>
      </c>
      <c r="AE28" s="31">
        <v>0</v>
      </c>
      <c r="AF28" s="36" t="s">
        <v>1306</v>
      </c>
      <c r="AG28" s="31">
        <v>42.52347826086956</v>
      </c>
      <c r="AH28" s="31">
        <v>0</v>
      </c>
      <c r="AI28" s="36">
        <v>0</v>
      </c>
      <c r="AJ28" t="s">
        <v>369</v>
      </c>
      <c r="AK28" s="37">
        <v>4</v>
      </c>
      <c r="AT28"/>
    </row>
    <row r="29" spans="1:46" x14ac:dyDescent="0.25">
      <c r="A29" t="s">
        <v>1139</v>
      </c>
      <c r="B29" t="s">
        <v>700</v>
      </c>
      <c r="C29" t="s">
        <v>837</v>
      </c>
      <c r="D29" t="s">
        <v>1066</v>
      </c>
      <c r="E29" s="31">
        <v>142.20652173913044</v>
      </c>
      <c r="F29" s="31">
        <v>358.85630434782604</v>
      </c>
      <c r="G29" s="31">
        <v>69.261630434782603</v>
      </c>
      <c r="H29" s="36">
        <v>0.19300658674690549</v>
      </c>
      <c r="I29" s="31">
        <v>30.770652173913049</v>
      </c>
      <c r="J29" s="31">
        <v>0.89228260869565224</v>
      </c>
      <c r="K29" s="36">
        <v>2.8997845208237661E-2</v>
      </c>
      <c r="L29" s="31">
        <v>10.292065217391304</v>
      </c>
      <c r="M29" s="31">
        <v>0.89228260869565224</v>
      </c>
      <c r="N29" s="36">
        <v>8.6696167372500979E-2</v>
      </c>
      <c r="O29" s="31">
        <v>14.667173913043483</v>
      </c>
      <c r="P29" s="31">
        <v>0</v>
      </c>
      <c r="Q29" s="36">
        <v>0</v>
      </c>
      <c r="R29" s="31">
        <v>5.8114130434782618</v>
      </c>
      <c r="S29" s="31">
        <v>0</v>
      </c>
      <c r="T29" s="36">
        <v>0</v>
      </c>
      <c r="U29" s="31">
        <v>91.825108695652133</v>
      </c>
      <c r="V29" s="31">
        <v>28.848913043478266</v>
      </c>
      <c r="W29" s="36">
        <v>0.3141723810978102</v>
      </c>
      <c r="X29" s="31">
        <v>0.43163043478260871</v>
      </c>
      <c r="Y29" s="31">
        <v>0</v>
      </c>
      <c r="Z29" s="36">
        <v>0</v>
      </c>
      <c r="AA29" s="31">
        <v>235.82891304347825</v>
      </c>
      <c r="AB29" s="31">
        <v>39.520434782608689</v>
      </c>
      <c r="AC29" s="36">
        <v>0.16758095634915876</v>
      </c>
      <c r="AD29" s="31">
        <v>0</v>
      </c>
      <c r="AE29" s="31">
        <v>0</v>
      </c>
      <c r="AF29" s="36" t="s">
        <v>1306</v>
      </c>
      <c r="AG29" s="31">
        <v>0</v>
      </c>
      <c r="AH29" s="31">
        <v>0</v>
      </c>
      <c r="AI29" s="36" t="s">
        <v>1306</v>
      </c>
      <c r="AJ29" t="s">
        <v>289</v>
      </c>
      <c r="AK29" s="37">
        <v>4</v>
      </c>
      <c r="AT29"/>
    </row>
    <row r="30" spans="1:46" x14ac:dyDescent="0.25">
      <c r="A30" t="s">
        <v>1139</v>
      </c>
      <c r="B30" t="s">
        <v>714</v>
      </c>
      <c r="C30" t="s">
        <v>927</v>
      </c>
      <c r="D30" t="s">
        <v>1076</v>
      </c>
      <c r="E30" s="31">
        <v>45.836956521739133</v>
      </c>
      <c r="F30" s="31">
        <v>247.78521739130434</v>
      </c>
      <c r="G30" s="31">
        <v>122.47826086956522</v>
      </c>
      <c r="H30" s="36">
        <v>0.49429204114362724</v>
      </c>
      <c r="I30" s="31">
        <v>14.192934782608695</v>
      </c>
      <c r="J30" s="31">
        <v>0.25271739130434784</v>
      </c>
      <c r="K30" s="36">
        <v>1.7805858701895463E-2</v>
      </c>
      <c r="L30" s="31">
        <v>8.6277173913043477</v>
      </c>
      <c r="M30" s="31">
        <v>0.25271739130434784</v>
      </c>
      <c r="N30" s="36">
        <v>2.9291338582677167E-2</v>
      </c>
      <c r="O30" s="31">
        <v>0</v>
      </c>
      <c r="P30" s="31">
        <v>0</v>
      </c>
      <c r="Q30" s="36" t="s">
        <v>1306</v>
      </c>
      <c r="R30" s="31">
        <v>5.5652173913043477</v>
      </c>
      <c r="S30" s="31">
        <v>0</v>
      </c>
      <c r="T30" s="36">
        <v>0</v>
      </c>
      <c r="U30" s="31">
        <v>88.767282608695652</v>
      </c>
      <c r="V30" s="31">
        <v>51.114130434782609</v>
      </c>
      <c r="W30" s="36">
        <v>0.57582173220401667</v>
      </c>
      <c r="X30" s="31">
        <v>0</v>
      </c>
      <c r="Y30" s="31">
        <v>0</v>
      </c>
      <c r="Z30" s="36" t="s">
        <v>1306</v>
      </c>
      <c r="AA30" s="31">
        <v>122.0641304347826</v>
      </c>
      <c r="AB30" s="31">
        <v>71.111413043478265</v>
      </c>
      <c r="AC30" s="36">
        <v>0.58257419923596832</v>
      </c>
      <c r="AD30" s="31">
        <v>0</v>
      </c>
      <c r="AE30" s="31">
        <v>0</v>
      </c>
      <c r="AF30" s="36" t="s">
        <v>1306</v>
      </c>
      <c r="AG30" s="31">
        <v>22.760869565217391</v>
      </c>
      <c r="AH30" s="31">
        <v>0</v>
      </c>
      <c r="AI30" s="36">
        <v>0</v>
      </c>
      <c r="AJ30" t="s">
        <v>303</v>
      </c>
      <c r="AK30" s="37">
        <v>4</v>
      </c>
      <c r="AT30"/>
    </row>
    <row r="31" spans="1:46" x14ac:dyDescent="0.25">
      <c r="A31" t="s">
        <v>1139</v>
      </c>
      <c r="B31" t="s">
        <v>576</v>
      </c>
      <c r="C31" t="s">
        <v>850</v>
      </c>
      <c r="D31" t="s">
        <v>1096</v>
      </c>
      <c r="E31" s="31">
        <v>76.086956521739125</v>
      </c>
      <c r="F31" s="31">
        <v>211.25206521739133</v>
      </c>
      <c r="G31" s="31">
        <v>54.039239130434794</v>
      </c>
      <c r="H31" s="36">
        <v>0.25580454834761074</v>
      </c>
      <c r="I31" s="31">
        <v>43.326847826086954</v>
      </c>
      <c r="J31" s="31">
        <v>1.7046739130434785</v>
      </c>
      <c r="K31" s="36">
        <v>3.9344517281432595E-2</v>
      </c>
      <c r="L31" s="31">
        <v>22.83228260869565</v>
      </c>
      <c r="M31" s="31">
        <v>1.7046739130434785</v>
      </c>
      <c r="N31" s="36">
        <v>7.4660687337246581E-2</v>
      </c>
      <c r="O31" s="31">
        <v>16.521739130434781</v>
      </c>
      <c r="P31" s="31">
        <v>0</v>
      </c>
      <c r="Q31" s="36">
        <v>0</v>
      </c>
      <c r="R31" s="31">
        <v>3.972826086956522</v>
      </c>
      <c r="S31" s="31">
        <v>0</v>
      </c>
      <c r="T31" s="36">
        <v>0</v>
      </c>
      <c r="U31" s="31">
        <v>58.330652173913045</v>
      </c>
      <c r="V31" s="31">
        <v>15.386739130434787</v>
      </c>
      <c r="W31" s="36">
        <v>0.26378479507753777</v>
      </c>
      <c r="X31" s="31">
        <v>0.11141304347826086</v>
      </c>
      <c r="Y31" s="31">
        <v>0</v>
      </c>
      <c r="Z31" s="36">
        <v>0</v>
      </c>
      <c r="AA31" s="31">
        <v>109.48315217391307</v>
      </c>
      <c r="AB31" s="31">
        <v>36.947826086956525</v>
      </c>
      <c r="AC31" s="36">
        <v>0.33747499367085459</v>
      </c>
      <c r="AD31" s="31">
        <v>0</v>
      </c>
      <c r="AE31" s="31">
        <v>0</v>
      </c>
      <c r="AF31" s="36" t="s">
        <v>1306</v>
      </c>
      <c r="AG31" s="31">
        <v>0</v>
      </c>
      <c r="AH31" s="31">
        <v>0</v>
      </c>
      <c r="AI31" s="36" t="s">
        <v>1306</v>
      </c>
      <c r="AJ31" t="s">
        <v>165</v>
      </c>
      <c r="AK31" s="37">
        <v>4</v>
      </c>
      <c r="AT31"/>
    </row>
    <row r="32" spans="1:46" x14ac:dyDescent="0.25">
      <c r="A32" t="s">
        <v>1139</v>
      </c>
      <c r="B32" t="s">
        <v>491</v>
      </c>
      <c r="C32" t="s">
        <v>894</v>
      </c>
      <c r="D32" t="s">
        <v>1021</v>
      </c>
      <c r="E32" s="31">
        <v>120.3695652173913</v>
      </c>
      <c r="F32" s="31">
        <v>347.04728260869564</v>
      </c>
      <c r="G32" s="31">
        <v>20.823695652173917</v>
      </c>
      <c r="H32" s="36">
        <v>6.0002474290090167E-2</v>
      </c>
      <c r="I32" s="31">
        <v>37.623260869565208</v>
      </c>
      <c r="J32" s="31">
        <v>1.8559782608695652</v>
      </c>
      <c r="K32" s="36">
        <v>4.9330606065858901E-2</v>
      </c>
      <c r="L32" s="31">
        <v>16.894999999999989</v>
      </c>
      <c r="M32" s="31">
        <v>1.8559782608695652</v>
      </c>
      <c r="N32" s="36">
        <v>0.10985369996268519</v>
      </c>
      <c r="O32" s="31">
        <v>14.815217391304348</v>
      </c>
      <c r="P32" s="31">
        <v>0</v>
      </c>
      <c r="Q32" s="36">
        <v>0</v>
      </c>
      <c r="R32" s="31">
        <v>5.9130434782608692</v>
      </c>
      <c r="S32" s="31">
        <v>0</v>
      </c>
      <c r="T32" s="36">
        <v>0</v>
      </c>
      <c r="U32" s="31">
        <v>100.94836956521743</v>
      </c>
      <c r="V32" s="31">
        <v>18.967717391304351</v>
      </c>
      <c r="W32" s="36">
        <v>0.18789523271151304</v>
      </c>
      <c r="X32" s="31">
        <v>23.976195652173914</v>
      </c>
      <c r="Y32" s="31">
        <v>0</v>
      </c>
      <c r="Z32" s="36">
        <v>0</v>
      </c>
      <c r="AA32" s="31">
        <v>164.1653260869565</v>
      </c>
      <c r="AB32" s="31">
        <v>0</v>
      </c>
      <c r="AC32" s="36">
        <v>0</v>
      </c>
      <c r="AD32" s="31">
        <v>0</v>
      </c>
      <c r="AE32" s="31">
        <v>0</v>
      </c>
      <c r="AF32" s="36" t="s">
        <v>1306</v>
      </c>
      <c r="AG32" s="31">
        <v>20.334130434782615</v>
      </c>
      <c r="AH32" s="31">
        <v>0</v>
      </c>
      <c r="AI32" s="36">
        <v>0</v>
      </c>
      <c r="AJ32" t="s">
        <v>79</v>
      </c>
      <c r="AK32" s="37">
        <v>4</v>
      </c>
      <c r="AT32"/>
    </row>
    <row r="33" spans="1:46" x14ac:dyDescent="0.25">
      <c r="A33" t="s">
        <v>1139</v>
      </c>
      <c r="B33" t="s">
        <v>439</v>
      </c>
      <c r="C33" t="s">
        <v>866</v>
      </c>
      <c r="D33" t="s">
        <v>1056</v>
      </c>
      <c r="E33" s="31">
        <v>80.880434782608702</v>
      </c>
      <c r="F33" s="31">
        <v>266.57499999999999</v>
      </c>
      <c r="G33" s="31">
        <v>0</v>
      </c>
      <c r="H33" s="36">
        <v>0</v>
      </c>
      <c r="I33" s="31">
        <v>18.135869565217391</v>
      </c>
      <c r="J33" s="31">
        <v>0</v>
      </c>
      <c r="K33" s="36">
        <v>0</v>
      </c>
      <c r="L33" s="31">
        <v>18.135869565217391</v>
      </c>
      <c r="M33" s="31">
        <v>0</v>
      </c>
      <c r="N33" s="36">
        <v>0</v>
      </c>
      <c r="O33" s="31">
        <v>0</v>
      </c>
      <c r="P33" s="31">
        <v>0</v>
      </c>
      <c r="Q33" s="36" t="s">
        <v>1306</v>
      </c>
      <c r="R33" s="31">
        <v>0</v>
      </c>
      <c r="S33" s="31">
        <v>0</v>
      </c>
      <c r="T33" s="36" t="s">
        <v>1306</v>
      </c>
      <c r="U33" s="31">
        <v>86.605978260869563</v>
      </c>
      <c r="V33" s="31">
        <v>0</v>
      </c>
      <c r="W33" s="36">
        <v>0</v>
      </c>
      <c r="X33" s="31">
        <v>0</v>
      </c>
      <c r="Y33" s="31">
        <v>0</v>
      </c>
      <c r="Z33" s="36" t="s">
        <v>1306</v>
      </c>
      <c r="AA33" s="31">
        <v>138.66804347826087</v>
      </c>
      <c r="AB33" s="31">
        <v>0</v>
      </c>
      <c r="AC33" s="36">
        <v>0</v>
      </c>
      <c r="AD33" s="31">
        <v>0</v>
      </c>
      <c r="AE33" s="31">
        <v>0</v>
      </c>
      <c r="AF33" s="36" t="s">
        <v>1306</v>
      </c>
      <c r="AG33" s="31">
        <v>23.165108695652176</v>
      </c>
      <c r="AH33" s="31">
        <v>0</v>
      </c>
      <c r="AI33" s="36">
        <v>0</v>
      </c>
      <c r="AJ33" t="s">
        <v>27</v>
      </c>
      <c r="AK33" s="37">
        <v>4</v>
      </c>
      <c r="AT33"/>
    </row>
    <row r="34" spans="1:46" x14ac:dyDescent="0.25">
      <c r="A34" t="s">
        <v>1139</v>
      </c>
      <c r="B34" t="s">
        <v>434</v>
      </c>
      <c r="C34" t="s">
        <v>901</v>
      </c>
      <c r="D34" t="s">
        <v>1060</v>
      </c>
      <c r="E34" s="31">
        <v>79.065217391304344</v>
      </c>
      <c r="F34" s="31">
        <v>284.83858695652168</v>
      </c>
      <c r="G34" s="31">
        <v>2.0991304347826087</v>
      </c>
      <c r="H34" s="36">
        <v>7.3695437728843391E-3</v>
      </c>
      <c r="I34" s="31">
        <v>38.912608695652175</v>
      </c>
      <c r="J34" s="31">
        <v>0.34239130434782611</v>
      </c>
      <c r="K34" s="36">
        <v>8.7989809942010527E-3</v>
      </c>
      <c r="L34" s="31">
        <v>21.252065217391305</v>
      </c>
      <c r="M34" s="31">
        <v>0.24456521739130435</v>
      </c>
      <c r="N34" s="36">
        <v>1.1507832998327527E-2</v>
      </c>
      <c r="O34" s="31">
        <v>12.182282608695653</v>
      </c>
      <c r="P34" s="31">
        <v>9.7826086956521743E-2</v>
      </c>
      <c r="Q34" s="36">
        <v>8.0301935276640164E-3</v>
      </c>
      <c r="R34" s="31">
        <v>5.4782608695652177</v>
      </c>
      <c r="S34" s="31">
        <v>0</v>
      </c>
      <c r="T34" s="36">
        <v>0</v>
      </c>
      <c r="U34" s="31">
        <v>70.435217391304363</v>
      </c>
      <c r="V34" s="31">
        <v>0</v>
      </c>
      <c r="W34" s="36">
        <v>0</v>
      </c>
      <c r="X34" s="31">
        <v>7.1032608695652177</v>
      </c>
      <c r="Y34" s="31">
        <v>0</v>
      </c>
      <c r="Z34" s="36">
        <v>0</v>
      </c>
      <c r="AA34" s="31">
        <v>162.48684782608692</v>
      </c>
      <c r="AB34" s="31">
        <v>1.7567391304347826</v>
      </c>
      <c r="AC34" s="36">
        <v>1.0811577391882557E-2</v>
      </c>
      <c r="AD34" s="31">
        <v>5.900652173913044</v>
      </c>
      <c r="AE34" s="31">
        <v>0</v>
      </c>
      <c r="AF34" s="36">
        <v>0</v>
      </c>
      <c r="AG34" s="31">
        <v>0</v>
      </c>
      <c r="AH34" s="31">
        <v>0</v>
      </c>
      <c r="AI34" s="36" t="s">
        <v>1306</v>
      </c>
      <c r="AJ34" t="s">
        <v>22</v>
      </c>
      <c r="AK34" s="37">
        <v>4</v>
      </c>
      <c r="AT34"/>
    </row>
    <row r="35" spans="1:46" x14ac:dyDescent="0.25">
      <c r="A35" t="s">
        <v>1139</v>
      </c>
      <c r="B35" t="s">
        <v>815</v>
      </c>
      <c r="C35" t="s">
        <v>958</v>
      </c>
      <c r="D35" t="s">
        <v>1040</v>
      </c>
      <c r="E35" s="31">
        <v>3.0869565217391304</v>
      </c>
      <c r="F35" s="31">
        <v>21.702717391304347</v>
      </c>
      <c r="G35" s="31">
        <v>1.3405434782608696</v>
      </c>
      <c r="H35" s="36">
        <v>6.176846217414169E-2</v>
      </c>
      <c r="I35" s="31">
        <v>1.7736956521739122</v>
      </c>
      <c r="J35" s="31">
        <v>0.4679347826086957</v>
      </c>
      <c r="K35" s="36">
        <v>0.26381909547738708</v>
      </c>
      <c r="L35" s="31">
        <v>0.4679347826086957</v>
      </c>
      <c r="M35" s="31">
        <v>0.4679347826086957</v>
      </c>
      <c r="N35" s="36">
        <v>1</v>
      </c>
      <c r="O35" s="31">
        <v>0.9299999999999996</v>
      </c>
      <c r="P35" s="31">
        <v>0</v>
      </c>
      <c r="Q35" s="36">
        <v>0</v>
      </c>
      <c r="R35" s="31">
        <v>0.37576086956521687</v>
      </c>
      <c r="S35" s="31">
        <v>0</v>
      </c>
      <c r="T35" s="36">
        <v>0</v>
      </c>
      <c r="U35" s="31">
        <v>7.7075000000000031</v>
      </c>
      <c r="V35" s="31">
        <v>0.87260869565217392</v>
      </c>
      <c r="W35" s="36">
        <v>0.11321552976349965</v>
      </c>
      <c r="X35" s="31">
        <v>0.32934782608695651</v>
      </c>
      <c r="Y35" s="31">
        <v>0</v>
      </c>
      <c r="Z35" s="36">
        <v>0</v>
      </c>
      <c r="AA35" s="31">
        <v>11.892173913043475</v>
      </c>
      <c r="AB35" s="31">
        <v>0</v>
      </c>
      <c r="AC35" s="36">
        <v>0</v>
      </c>
      <c r="AD35" s="31">
        <v>0</v>
      </c>
      <c r="AE35" s="31">
        <v>0</v>
      </c>
      <c r="AF35" s="36" t="s">
        <v>1306</v>
      </c>
      <c r="AG35" s="31">
        <v>0</v>
      </c>
      <c r="AH35" s="31">
        <v>0</v>
      </c>
      <c r="AI35" s="36" t="s">
        <v>1306</v>
      </c>
      <c r="AJ35" t="s">
        <v>404</v>
      </c>
      <c r="AK35" s="37">
        <v>4</v>
      </c>
      <c r="AT35"/>
    </row>
    <row r="36" spans="1:46" x14ac:dyDescent="0.25">
      <c r="A36" t="s">
        <v>1139</v>
      </c>
      <c r="B36" t="s">
        <v>786</v>
      </c>
      <c r="C36" t="s">
        <v>892</v>
      </c>
      <c r="D36" t="s">
        <v>1053</v>
      </c>
      <c r="E36" s="31">
        <v>111.79347826086956</v>
      </c>
      <c r="F36" s="31">
        <v>494.35043478260872</v>
      </c>
      <c r="G36" s="31">
        <v>0</v>
      </c>
      <c r="H36" s="36">
        <v>0</v>
      </c>
      <c r="I36" s="31">
        <v>46.29358695652175</v>
      </c>
      <c r="J36" s="31">
        <v>0</v>
      </c>
      <c r="K36" s="36">
        <v>0</v>
      </c>
      <c r="L36" s="31">
        <v>46.29358695652175</v>
      </c>
      <c r="M36" s="31">
        <v>0</v>
      </c>
      <c r="N36" s="36">
        <v>0</v>
      </c>
      <c r="O36" s="31">
        <v>0</v>
      </c>
      <c r="P36" s="31">
        <v>0</v>
      </c>
      <c r="Q36" s="36" t="s">
        <v>1306</v>
      </c>
      <c r="R36" s="31">
        <v>0</v>
      </c>
      <c r="S36" s="31">
        <v>0</v>
      </c>
      <c r="T36" s="36" t="s">
        <v>1306</v>
      </c>
      <c r="U36" s="31">
        <v>131.79695652173913</v>
      </c>
      <c r="V36" s="31">
        <v>0</v>
      </c>
      <c r="W36" s="36">
        <v>0</v>
      </c>
      <c r="X36" s="31">
        <v>0</v>
      </c>
      <c r="Y36" s="31">
        <v>0</v>
      </c>
      <c r="Z36" s="36" t="s">
        <v>1306</v>
      </c>
      <c r="AA36" s="31">
        <v>316.25989130434783</v>
      </c>
      <c r="AB36" s="31">
        <v>0</v>
      </c>
      <c r="AC36" s="36">
        <v>0</v>
      </c>
      <c r="AD36" s="31">
        <v>0</v>
      </c>
      <c r="AE36" s="31">
        <v>0</v>
      </c>
      <c r="AF36" s="36" t="s">
        <v>1306</v>
      </c>
      <c r="AG36" s="31">
        <v>0</v>
      </c>
      <c r="AH36" s="31">
        <v>0</v>
      </c>
      <c r="AI36" s="36" t="s">
        <v>1306</v>
      </c>
      <c r="AJ36" t="s">
        <v>375</v>
      </c>
      <c r="AK36" s="37">
        <v>4</v>
      </c>
      <c r="AT36"/>
    </row>
    <row r="37" spans="1:46" x14ac:dyDescent="0.25">
      <c r="A37" t="s">
        <v>1139</v>
      </c>
      <c r="B37" t="s">
        <v>790</v>
      </c>
      <c r="C37" t="s">
        <v>1009</v>
      </c>
      <c r="D37" t="s">
        <v>1052</v>
      </c>
      <c r="E37" s="31">
        <v>101.16304347826087</v>
      </c>
      <c r="F37" s="31">
        <v>421.22282608695645</v>
      </c>
      <c r="G37" s="31">
        <v>13.05445652173913</v>
      </c>
      <c r="H37" s="36">
        <v>3.0991806980194832E-2</v>
      </c>
      <c r="I37" s="31">
        <v>36.688043478260873</v>
      </c>
      <c r="J37" s="31">
        <v>11.038043478260869</v>
      </c>
      <c r="K37" s="36">
        <v>0.30086214558705887</v>
      </c>
      <c r="L37" s="31">
        <v>16.606521739130436</v>
      </c>
      <c r="M37" s="31">
        <v>5.7391304347826084</v>
      </c>
      <c r="N37" s="36">
        <v>0.34559497316402665</v>
      </c>
      <c r="O37" s="31">
        <v>14.864130434782609</v>
      </c>
      <c r="P37" s="31">
        <v>5.2989130434782608</v>
      </c>
      <c r="Q37" s="36">
        <v>0.35648994515539301</v>
      </c>
      <c r="R37" s="31">
        <v>5.2173913043478262</v>
      </c>
      <c r="S37" s="31">
        <v>0</v>
      </c>
      <c r="T37" s="36">
        <v>0</v>
      </c>
      <c r="U37" s="31">
        <v>119.22728260869563</v>
      </c>
      <c r="V37" s="31">
        <v>0</v>
      </c>
      <c r="W37" s="36">
        <v>0</v>
      </c>
      <c r="X37" s="31">
        <v>0</v>
      </c>
      <c r="Y37" s="31">
        <v>0</v>
      </c>
      <c r="Z37" s="36" t="s">
        <v>1306</v>
      </c>
      <c r="AA37" s="31">
        <v>211.52076086956512</v>
      </c>
      <c r="AB37" s="31">
        <v>2.0164130434782606</v>
      </c>
      <c r="AC37" s="36">
        <v>9.532932063920134E-3</v>
      </c>
      <c r="AD37" s="31">
        <v>36.087391304347832</v>
      </c>
      <c r="AE37" s="31">
        <v>0</v>
      </c>
      <c r="AF37" s="36">
        <v>0</v>
      </c>
      <c r="AG37" s="31">
        <v>17.699347826086957</v>
      </c>
      <c r="AH37" s="31">
        <v>0</v>
      </c>
      <c r="AI37" s="36">
        <v>0</v>
      </c>
      <c r="AJ37" t="s">
        <v>379</v>
      </c>
      <c r="AK37" s="37">
        <v>4</v>
      </c>
      <c r="AT37"/>
    </row>
    <row r="38" spans="1:46" x14ac:dyDescent="0.25">
      <c r="A38" t="s">
        <v>1139</v>
      </c>
      <c r="B38" t="s">
        <v>527</v>
      </c>
      <c r="C38" t="s">
        <v>893</v>
      </c>
      <c r="D38" t="s">
        <v>1055</v>
      </c>
      <c r="E38" s="31">
        <v>86.347826086956516</v>
      </c>
      <c r="F38" s="31">
        <v>408.55413043478268</v>
      </c>
      <c r="G38" s="31">
        <v>135.31532608695653</v>
      </c>
      <c r="H38" s="36">
        <v>0.33120538016089612</v>
      </c>
      <c r="I38" s="31">
        <v>128.23945652173916</v>
      </c>
      <c r="J38" s="31">
        <v>0</v>
      </c>
      <c r="K38" s="36">
        <v>0</v>
      </c>
      <c r="L38" s="31">
        <v>101.40967391304351</v>
      </c>
      <c r="M38" s="31">
        <v>0</v>
      </c>
      <c r="N38" s="36">
        <v>0</v>
      </c>
      <c r="O38" s="31">
        <v>21.699347826086964</v>
      </c>
      <c r="P38" s="31">
        <v>0</v>
      </c>
      <c r="Q38" s="36">
        <v>0</v>
      </c>
      <c r="R38" s="31">
        <v>5.1304347826086953</v>
      </c>
      <c r="S38" s="31">
        <v>0</v>
      </c>
      <c r="T38" s="36">
        <v>0</v>
      </c>
      <c r="U38" s="31">
        <v>57.743804347826078</v>
      </c>
      <c r="V38" s="31">
        <v>35.979456521739131</v>
      </c>
      <c r="W38" s="36">
        <v>0.62308773950903829</v>
      </c>
      <c r="X38" s="31">
        <v>0</v>
      </c>
      <c r="Y38" s="31">
        <v>0</v>
      </c>
      <c r="Z38" s="36" t="s">
        <v>1306</v>
      </c>
      <c r="AA38" s="31">
        <v>216.9348913043479</v>
      </c>
      <c r="AB38" s="31">
        <v>99.335869565217408</v>
      </c>
      <c r="AC38" s="36">
        <v>0.45790637443312227</v>
      </c>
      <c r="AD38" s="31">
        <v>0</v>
      </c>
      <c r="AE38" s="31">
        <v>0</v>
      </c>
      <c r="AF38" s="36" t="s">
        <v>1306</v>
      </c>
      <c r="AG38" s="31">
        <v>5.6359782608695639</v>
      </c>
      <c r="AH38" s="31">
        <v>0</v>
      </c>
      <c r="AI38" s="36">
        <v>0</v>
      </c>
      <c r="AJ38" t="s">
        <v>115</v>
      </c>
      <c r="AK38" s="37">
        <v>4</v>
      </c>
      <c r="AT38"/>
    </row>
    <row r="39" spans="1:46" x14ac:dyDescent="0.25">
      <c r="A39" t="s">
        <v>1139</v>
      </c>
      <c r="B39" t="s">
        <v>412</v>
      </c>
      <c r="C39" t="s">
        <v>889</v>
      </c>
      <c r="D39" t="s">
        <v>1015</v>
      </c>
      <c r="E39" s="31">
        <v>78.934782608695656</v>
      </c>
      <c r="F39" s="31">
        <v>192.74847826086958</v>
      </c>
      <c r="G39" s="31">
        <v>24.327282608695654</v>
      </c>
      <c r="H39" s="36">
        <v>0.12621257935832123</v>
      </c>
      <c r="I39" s="31">
        <v>22.426630434782609</v>
      </c>
      <c r="J39" s="31">
        <v>6.4375</v>
      </c>
      <c r="K39" s="36">
        <v>0.28704713437537865</v>
      </c>
      <c r="L39" s="31">
        <v>11.296195652173912</v>
      </c>
      <c r="M39" s="31">
        <v>6.4375</v>
      </c>
      <c r="N39" s="36">
        <v>0.56988212653355785</v>
      </c>
      <c r="O39" s="31">
        <v>6</v>
      </c>
      <c r="P39" s="31">
        <v>0</v>
      </c>
      <c r="Q39" s="36">
        <v>0</v>
      </c>
      <c r="R39" s="31">
        <v>5.1304347826086953</v>
      </c>
      <c r="S39" s="31">
        <v>0</v>
      </c>
      <c r="T39" s="36">
        <v>0</v>
      </c>
      <c r="U39" s="31">
        <v>55.45402173913044</v>
      </c>
      <c r="V39" s="31">
        <v>15.714891304347827</v>
      </c>
      <c r="W39" s="36">
        <v>0.28338596212686967</v>
      </c>
      <c r="X39" s="31">
        <v>0</v>
      </c>
      <c r="Y39" s="31">
        <v>0</v>
      </c>
      <c r="Z39" s="36" t="s">
        <v>1306</v>
      </c>
      <c r="AA39" s="31">
        <v>70.446630434782605</v>
      </c>
      <c r="AB39" s="31">
        <v>2.1748913043478262</v>
      </c>
      <c r="AC39" s="36">
        <v>3.0872893294183544E-2</v>
      </c>
      <c r="AD39" s="31">
        <v>44.421195652173914</v>
      </c>
      <c r="AE39" s="31">
        <v>0</v>
      </c>
      <c r="AF39" s="36">
        <v>0</v>
      </c>
      <c r="AG39" s="31">
        <v>0</v>
      </c>
      <c r="AH39" s="31">
        <v>0</v>
      </c>
      <c r="AI39" s="36" t="s">
        <v>1306</v>
      </c>
      <c r="AJ39" t="s">
        <v>0</v>
      </c>
      <c r="AK39" s="37">
        <v>4</v>
      </c>
      <c r="AT39"/>
    </row>
    <row r="40" spans="1:46" x14ac:dyDescent="0.25">
      <c r="A40" t="s">
        <v>1139</v>
      </c>
      <c r="B40" t="s">
        <v>809</v>
      </c>
      <c r="C40" t="s">
        <v>1013</v>
      </c>
      <c r="D40" t="s">
        <v>1053</v>
      </c>
      <c r="E40" s="31">
        <v>85.130434782608702</v>
      </c>
      <c r="F40" s="31">
        <v>282.86673913043484</v>
      </c>
      <c r="G40" s="31">
        <v>36.374891304347827</v>
      </c>
      <c r="H40" s="36">
        <v>0.12859373787165101</v>
      </c>
      <c r="I40" s="31">
        <v>26.030108695652174</v>
      </c>
      <c r="J40" s="31">
        <v>5.8398913043478258</v>
      </c>
      <c r="K40" s="36">
        <v>0.22435139909051807</v>
      </c>
      <c r="L40" s="31">
        <v>9.7746739130434772</v>
      </c>
      <c r="M40" s="31">
        <v>5.3181521739130435</v>
      </c>
      <c r="N40" s="36">
        <v>0.54407463831774672</v>
      </c>
      <c r="O40" s="31">
        <v>10.842391304347826</v>
      </c>
      <c r="P40" s="31">
        <v>0</v>
      </c>
      <c r="Q40" s="36">
        <v>0</v>
      </c>
      <c r="R40" s="31">
        <v>5.4130434782608692</v>
      </c>
      <c r="S40" s="31">
        <v>0.52173913043478259</v>
      </c>
      <c r="T40" s="36">
        <v>9.6385542168674704E-2</v>
      </c>
      <c r="U40" s="31">
        <v>100.35652173913047</v>
      </c>
      <c r="V40" s="31">
        <v>23.024999999999999</v>
      </c>
      <c r="W40" s="36">
        <v>0.2294320249545099</v>
      </c>
      <c r="X40" s="31">
        <v>0</v>
      </c>
      <c r="Y40" s="31">
        <v>0</v>
      </c>
      <c r="Z40" s="36" t="s">
        <v>1306</v>
      </c>
      <c r="AA40" s="31">
        <v>88.118695652173912</v>
      </c>
      <c r="AB40" s="31">
        <v>6.7871739130434774</v>
      </c>
      <c r="AC40" s="36">
        <v>7.7023086449601069E-2</v>
      </c>
      <c r="AD40" s="31">
        <v>68.361413043478265</v>
      </c>
      <c r="AE40" s="31">
        <v>0.72282608695652173</v>
      </c>
      <c r="AF40" s="36">
        <v>1.0573597805779702E-2</v>
      </c>
      <c r="AG40" s="31">
        <v>0</v>
      </c>
      <c r="AH40" s="31">
        <v>0</v>
      </c>
      <c r="AI40" s="36" t="s">
        <v>1306</v>
      </c>
      <c r="AJ40" t="s">
        <v>398</v>
      </c>
      <c r="AK40" s="37">
        <v>4</v>
      </c>
      <c r="AT40"/>
    </row>
    <row r="41" spans="1:46" x14ac:dyDescent="0.25">
      <c r="A41" t="s">
        <v>1139</v>
      </c>
      <c r="B41" t="s">
        <v>547</v>
      </c>
      <c r="C41" t="s">
        <v>935</v>
      </c>
      <c r="D41" t="s">
        <v>1038</v>
      </c>
      <c r="E41" s="31">
        <v>80.869565217391298</v>
      </c>
      <c r="F41" s="31">
        <v>287.5856521739131</v>
      </c>
      <c r="G41" s="31">
        <v>12.515000000000001</v>
      </c>
      <c r="H41" s="36">
        <v>4.35174700316125E-2</v>
      </c>
      <c r="I41" s="31">
        <v>45.692934782608688</v>
      </c>
      <c r="J41" s="31">
        <v>0</v>
      </c>
      <c r="K41" s="36">
        <v>0</v>
      </c>
      <c r="L41" s="31">
        <v>24.388586956521738</v>
      </c>
      <c r="M41" s="31">
        <v>0</v>
      </c>
      <c r="N41" s="36">
        <v>0</v>
      </c>
      <c r="O41" s="31">
        <v>16.260869565217391</v>
      </c>
      <c r="P41" s="31">
        <v>0</v>
      </c>
      <c r="Q41" s="36">
        <v>0</v>
      </c>
      <c r="R41" s="31">
        <v>5.0434782608695654</v>
      </c>
      <c r="S41" s="31">
        <v>0</v>
      </c>
      <c r="T41" s="36">
        <v>0</v>
      </c>
      <c r="U41" s="31">
        <v>69.592826086956535</v>
      </c>
      <c r="V41" s="31">
        <v>5.2776086956521739</v>
      </c>
      <c r="W41" s="36">
        <v>7.5835527774914313E-2</v>
      </c>
      <c r="X41" s="31">
        <v>0</v>
      </c>
      <c r="Y41" s="31">
        <v>0</v>
      </c>
      <c r="Z41" s="36" t="s">
        <v>1306</v>
      </c>
      <c r="AA41" s="31">
        <v>151.22923913043482</v>
      </c>
      <c r="AB41" s="31">
        <v>7.2373913043478266</v>
      </c>
      <c r="AC41" s="36">
        <v>4.7857089977855378E-2</v>
      </c>
      <c r="AD41" s="31">
        <v>21.070652173913043</v>
      </c>
      <c r="AE41" s="31">
        <v>0</v>
      </c>
      <c r="AF41" s="36">
        <v>0</v>
      </c>
      <c r="AG41" s="31">
        <v>0</v>
      </c>
      <c r="AH41" s="31">
        <v>0</v>
      </c>
      <c r="AI41" s="36" t="s">
        <v>1306</v>
      </c>
      <c r="AJ41" t="s">
        <v>136</v>
      </c>
      <c r="AK41" s="37">
        <v>4</v>
      </c>
      <c r="AT41"/>
    </row>
    <row r="42" spans="1:46" x14ac:dyDescent="0.25">
      <c r="A42" t="s">
        <v>1139</v>
      </c>
      <c r="B42" t="s">
        <v>795</v>
      </c>
      <c r="C42" t="s">
        <v>829</v>
      </c>
      <c r="D42" t="s">
        <v>1042</v>
      </c>
      <c r="E42" s="31">
        <v>76.673913043478265</v>
      </c>
      <c r="F42" s="31">
        <v>264.02206521739129</v>
      </c>
      <c r="G42" s="31">
        <v>7.628043478260869</v>
      </c>
      <c r="H42" s="36">
        <v>2.8891689306270927E-2</v>
      </c>
      <c r="I42" s="31">
        <v>39.758152173913047</v>
      </c>
      <c r="J42" s="31">
        <v>0.17391304347826086</v>
      </c>
      <c r="K42" s="36">
        <v>4.3742738022008064E-3</v>
      </c>
      <c r="L42" s="31">
        <v>21.505434782608695</v>
      </c>
      <c r="M42" s="31">
        <v>0</v>
      </c>
      <c r="N42" s="36">
        <v>0</v>
      </c>
      <c r="O42" s="31">
        <v>12.513586956521738</v>
      </c>
      <c r="P42" s="31">
        <v>0</v>
      </c>
      <c r="Q42" s="36">
        <v>0</v>
      </c>
      <c r="R42" s="31">
        <v>5.7391304347826084</v>
      </c>
      <c r="S42" s="31">
        <v>0.17391304347826086</v>
      </c>
      <c r="T42" s="36">
        <v>3.0303030303030304E-2</v>
      </c>
      <c r="U42" s="31">
        <v>77.766304347826093</v>
      </c>
      <c r="V42" s="31">
        <v>0.29619565217391303</v>
      </c>
      <c r="W42" s="36">
        <v>3.8087916695785863E-3</v>
      </c>
      <c r="X42" s="31">
        <v>0</v>
      </c>
      <c r="Y42" s="31">
        <v>0</v>
      </c>
      <c r="Z42" s="36" t="s">
        <v>1306</v>
      </c>
      <c r="AA42" s="31">
        <v>124.98945652173911</v>
      </c>
      <c r="AB42" s="31">
        <v>7.1579347826086952</v>
      </c>
      <c r="AC42" s="36">
        <v>5.7268308718213624E-2</v>
      </c>
      <c r="AD42" s="31">
        <v>21.508152173913043</v>
      </c>
      <c r="AE42" s="31">
        <v>0</v>
      </c>
      <c r="AF42" s="36">
        <v>0</v>
      </c>
      <c r="AG42" s="31">
        <v>0</v>
      </c>
      <c r="AH42" s="31">
        <v>0</v>
      </c>
      <c r="AI42" s="36" t="s">
        <v>1306</v>
      </c>
      <c r="AJ42" t="s">
        <v>384</v>
      </c>
      <c r="AK42" s="37">
        <v>4</v>
      </c>
      <c r="AT42"/>
    </row>
    <row r="43" spans="1:46" x14ac:dyDescent="0.25">
      <c r="A43" t="s">
        <v>1139</v>
      </c>
      <c r="B43" t="s">
        <v>499</v>
      </c>
      <c r="C43" t="s">
        <v>820</v>
      </c>
      <c r="D43" t="s">
        <v>1078</v>
      </c>
      <c r="E43" s="31">
        <v>90.717391304347828</v>
      </c>
      <c r="F43" s="31">
        <v>292.99728260869563</v>
      </c>
      <c r="G43" s="31">
        <v>0.15217391304347827</v>
      </c>
      <c r="H43" s="36">
        <v>5.1936970776179491E-4</v>
      </c>
      <c r="I43" s="31">
        <v>52.288043478260867</v>
      </c>
      <c r="J43" s="31">
        <v>0</v>
      </c>
      <c r="K43" s="36">
        <v>0</v>
      </c>
      <c r="L43" s="31">
        <v>31.274456521739129</v>
      </c>
      <c r="M43" s="31">
        <v>0</v>
      </c>
      <c r="N43" s="36">
        <v>0</v>
      </c>
      <c r="O43" s="31">
        <v>15.796195652173912</v>
      </c>
      <c r="P43" s="31">
        <v>0</v>
      </c>
      <c r="Q43" s="36">
        <v>0</v>
      </c>
      <c r="R43" s="31">
        <v>5.2173913043478262</v>
      </c>
      <c r="S43" s="31">
        <v>0</v>
      </c>
      <c r="T43" s="36">
        <v>0</v>
      </c>
      <c r="U43" s="31">
        <v>72.380434782608702</v>
      </c>
      <c r="V43" s="31">
        <v>0</v>
      </c>
      <c r="W43" s="36">
        <v>0</v>
      </c>
      <c r="X43" s="31">
        <v>0</v>
      </c>
      <c r="Y43" s="31">
        <v>0</v>
      </c>
      <c r="Z43" s="36" t="s">
        <v>1306</v>
      </c>
      <c r="AA43" s="31">
        <v>168.1766304347826</v>
      </c>
      <c r="AB43" s="31">
        <v>0</v>
      </c>
      <c r="AC43" s="36">
        <v>0</v>
      </c>
      <c r="AD43" s="31">
        <v>0.15217391304347827</v>
      </c>
      <c r="AE43" s="31">
        <v>0.15217391304347827</v>
      </c>
      <c r="AF43" s="36">
        <v>1</v>
      </c>
      <c r="AG43" s="31">
        <v>0</v>
      </c>
      <c r="AH43" s="31">
        <v>0</v>
      </c>
      <c r="AI43" s="36" t="s">
        <v>1306</v>
      </c>
      <c r="AJ43" t="s">
        <v>87</v>
      </c>
      <c r="AK43" s="37">
        <v>4</v>
      </c>
      <c r="AT43"/>
    </row>
    <row r="44" spans="1:46" x14ac:dyDescent="0.25">
      <c r="A44" t="s">
        <v>1139</v>
      </c>
      <c r="B44" t="s">
        <v>583</v>
      </c>
      <c r="C44" t="s">
        <v>955</v>
      </c>
      <c r="D44" t="s">
        <v>1027</v>
      </c>
      <c r="E44" s="31">
        <v>81.086956521739125</v>
      </c>
      <c r="F44" s="31">
        <v>247.85326086956522</v>
      </c>
      <c r="G44" s="31">
        <v>0.38315217391304346</v>
      </c>
      <c r="H44" s="36">
        <v>1.545883126850126E-3</v>
      </c>
      <c r="I44" s="31">
        <v>48.407608695652172</v>
      </c>
      <c r="J44" s="31">
        <v>0</v>
      </c>
      <c r="K44" s="36">
        <v>0</v>
      </c>
      <c r="L44" s="31">
        <v>28.108695652173914</v>
      </c>
      <c r="M44" s="31">
        <v>0</v>
      </c>
      <c r="N44" s="36">
        <v>0</v>
      </c>
      <c r="O44" s="31">
        <v>14.820652173913043</v>
      </c>
      <c r="P44" s="31">
        <v>0</v>
      </c>
      <c r="Q44" s="36">
        <v>0</v>
      </c>
      <c r="R44" s="31">
        <v>5.4782608695652177</v>
      </c>
      <c r="S44" s="31">
        <v>0</v>
      </c>
      <c r="T44" s="36">
        <v>0</v>
      </c>
      <c r="U44" s="31">
        <v>73.649456521739125</v>
      </c>
      <c r="V44" s="31">
        <v>0.35054347826086957</v>
      </c>
      <c r="W44" s="36">
        <v>4.7596207061948864E-3</v>
      </c>
      <c r="X44" s="31">
        <v>0</v>
      </c>
      <c r="Y44" s="31">
        <v>0</v>
      </c>
      <c r="Z44" s="36" t="s">
        <v>1306</v>
      </c>
      <c r="AA44" s="31">
        <v>93.176630434782609</v>
      </c>
      <c r="AB44" s="31">
        <v>0</v>
      </c>
      <c r="AC44" s="36">
        <v>0</v>
      </c>
      <c r="AD44" s="31">
        <v>32.619565217391305</v>
      </c>
      <c r="AE44" s="31">
        <v>3.2608695652173912E-2</v>
      </c>
      <c r="AF44" s="36">
        <v>9.9966677774075306E-4</v>
      </c>
      <c r="AG44" s="31">
        <v>0</v>
      </c>
      <c r="AH44" s="31">
        <v>0</v>
      </c>
      <c r="AI44" s="36" t="s">
        <v>1306</v>
      </c>
      <c r="AJ44" t="s">
        <v>172</v>
      </c>
      <c r="AK44" s="37">
        <v>4</v>
      </c>
      <c r="AT44"/>
    </row>
    <row r="45" spans="1:46" x14ac:dyDescent="0.25">
      <c r="A45" t="s">
        <v>1139</v>
      </c>
      <c r="B45" t="s">
        <v>757</v>
      </c>
      <c r="C45" t="s">
        <v>843</v>
      </c>
      <c r="D45" t="s">
        <v>1050</v>
      </c>
      <c r="E45" s="31">
        <v>81.358695652173907</v>
      </c>
      <c r="F45" s="31">
        <v>301.57836956521737</v>
      </c>
      <c r="G45" s="31">
        <v>36.48054347826087</v>
      </c>
      <c r="H45" s="36">
        <v>0.12096538465558561</v>
      </c>
      <c r="I45" s="31">
        <v>52.430217391304346</v>
      </c>
      <c r="J45" s="31">
        <v>4.0497826086956517</v>
      </c>
      <c r="K45" s="36">
        <v>7.7241385029376511E-2</v>
      </c>
      <c r="L45" s="31">
        <v>31.979130434782604</v>
      </c>
      <c r="M45" s="31">
        <v>4.0497826086956517</v>
      </c>
      <c r="N45" s="36">
        <v>0.12663829671524907</v>
      </c>
      <c r="O45" s="31">
        <v>14.711956521739131</v>
      </c>
      <c r="P45" s="31">
        <v>0</v>
      </c>
      <c r="Q45" s="36">
        <v>0</v>
      </c>
      <c r="R45" s="31">
        <v>5.7391304347826084</v>
      </c>
      <c r="S45" s="31">
        <v>0</v>
      </c>
      <c r="T45" s="36">
        <v>0</v>
      </c>
      <c r="U45" s="31">
        <v>72.483260869565214</v>
      </c>
      <c r="V45" s="31">
        <v>8.2767391304347839</v>
      </c>
      <c r="W45" s="36">
        <v>0.1141882833517784</v>
      </c>
      <c r="X45" s="31">
        <v>0</v>
      </c>
      <c r="Y45" s="31">
        <v>0</v>
      </c>
      <c r="Z45" s="36" t="s">
        <v>1306</v>
      </c>
      <c r="AA45" s="31">
        <v>124.08880434782608</v>
      </c>
      <c r="AB45" s="31">
        <v>24.154021739130435</v>
      </c>
      <c r="AC45" s="36">
        <v>0.19465109577029777</v>
      </c>
      <c r="AD45" s="31">
        <v>52.576086956521742</v>
      </c>
      <c r="AE45" s="31">
        <v>0</v>
      </c>
      <c r="AF45" s="36">
        <v>0</v>
      </c>
      <c r="AG45" s="31">
        <v>0</v>
      </c>
      <c r="AH45" s="31">
        <v>0</v>
      </c>
      <c r="AI45" s="36" t="s">
        <v>1306</v>
      </c>
      <c r="AJ45" t="s">
        <v>346</v>
      </c>
      <c r="AK45" s="37">
        <v>4</v>
      </c>
      <c r="AT45"/>
    </row>
    <row r="46" spans="1:46" x14ac:dyDescent="0.25">
      <c r="A46" t="s">
        <v>1139</v>
      </c>
      <c r="B46" t="s">
        <v>764</v>
      </c>
      <c r="C46" t="s">
        <v>830</v>
      </c>
      <c r="D46" t="s">
        <v>1095</v>
      </c>
      <c r="E46" s="31">
        <v>52.347826086956523</v>
      </c>
      <c r="F46" s="31">
        <v>203.20923913043481</v>
      </c>
      <c r="G46" s="31">
        <v>33.328804347826079</v>
      </c>
      <c r="H46" s="36">
        <v>0.16401224910070733</v>
      </c>
      <c r="I46" s="31">
        <v>29.842391304347828</v>
      </c>
      <c r="J46" s="31">
        <v>4.3097826086956523</v>
      </c>
      <c r="K46" s="36">
        <v>0.14441813877253687</v>
      </c>
      <c r="L46" s="31">
        <v>16.467391304347824</v>
      </c>
      <c r="M46" s="31">
        <v>0</v>
      </c>
      <c r="N46" s="36">
        <v>0</v>
      </c>
      <c r="O46" s="31">
        <v>5.4021739130434785</v>
      </c>
      <c r="P46" s="31">
        <v>0</v>
      </c>
      <c r="Q46" s="36">
        <v>0</v>
      </c>
      <c r="R46" s="31">
        <v>7.9728260869565215</v>
      </c>
      <c r="S46" s="31">
        <v>4.3097826086956523</v>
      </c>
      <c r="T46" s="36">
        <v>0.54055896387184732</v>
      </c>
      <c r="U46" s="31">
        <v>55.234782608695653</v>
      </c>
      <c r="V46" s="31">
        <v>7.2782608695652167</v>
      </c>
      <c r="W46" s="36">
        <v>0.13176952141057932</v>
      </c>
      <c r="X46" s="31">
        <v>10.130434782608695</v>
      </c>
      <c r="Y46" s="31">
        <v>0</v>
      </c>
      <c r="Z46" s="36">
        <v>0</v>
      </c>
      <c r="AA46" s="31">
        <v>100.89021739130439</v>
      </c>
      <c r="AB46" s="31">
        <v>21.740760869565214</v>
      </c>
      <c r="AC46" s="36">
        <v>0.21548928559885355</v>
      </c>
      <c r="AD46" s="31">
        <v>7.1114130434782608</v>
      </c>
      <c r="AE46" s="31">
        <v>0</v>
      </c>
      <c r="AF46" s="36">
        <v>0</v>
      </c>
      <c r="AG46" s="31">
        <v>0</v>
      </c>
      <c r="AH46" s="31">
        <v>0</v>
      </c>
      <c r="AI46" s="36" t="s">
        <v>1306</v>
      </c>
      <c r="AJ46" t="s">
        <v>353</v>
      </c>
      <c r="AK46" s="37">
        <v>4</v>
      </c>
      <c r="AT46"/>
    </row>
    <row r="47" spans="1:46" x14ac:dyDescent="0.25">
      <c r="A47" t="s">
        <v>1139</v>
      </c>
      <c r="B47" t="s">
        <v>590</v>
      </c>
      <c r="C47" t="s">
        <v>957</v>
      </c>
      <c r="D47" t="s">
        <v>1099</v>
      </c>
      <c r="E47" s="31">
        <v>105.14130434782609</v>
      </c>
      <c r="F47" s="31">
        <v>313.74456521739131</v>
      </c>
      <c r="G47" s="31">
        <v>0</v>
      </c>
      <c r="H47" s="36">
        <v>0</v>
      </c>
      <c r="I47" s="31">
        <v>50.646739130434781</v>
      </c>
      <c r="J47" s="31">
        <v>0</v>
      </c>
      <c r="K47" s="36">
        <v>0</v>
      </c>
      <c r="L47" s="31">
        <v>33.970108695652172</v>
      </c>
      <c r="M47" s="31">
        <v>0</v>
      </c>
      <c r="N47" s="36">
        <v>0</v>
      </c>
      <c r="O47" s="31">
        <v>10.9375</v>
      </c>
      <c r="P47" s="31">
        <v>0</v>
      </c>
      <c r="Q47" s="36">
        <v>0</v>
      </c>
      <c r="R47" s="31">
        <v>5.7391304347826084</v>
      </c>
      <c r="S47" s="31">
        <v>0</v>
      </c>
      <c r="T47" s="36">
        <v>0</v>
      </c>
      <c r="U47" s="31">
        <v>71.709239130434781</v>
      </c>
      <c r="V47" s="31">
        <v>0</v>
      </c>
      <c r="W47" s="36">
        <v>0</v>
      </c>
      <c r="X47" s="31">
        <v>5.2989130434782608</v>
      </c>
      <c r="Y47" s="31">
        <v>0</v>
      </c>
      <c r="Z47" s="36">
        <v>0</v>
      </c>
      <c r="AA47" s="31">
        <v>139.11956521739131</v>
      </c>
      <c r="AB47" s="31">
        <v>0</v>
      </c>
      <c r="AC47" s="36">
        <v>0</v>
      </c>
      <c r="AD47" s="31">
        <v>46.970108695652172</v>
      </c>
      <c r="AE47" s="31">
        <v>0</v>
      </c>
      <c r="AF47" s="36">
        <v>0</v>
      </c>
      <c r="AG47" s="31">
        <v>0</v>
      </c>
      <c r="AH47" s="31">
        <v>0</v>
      </c>
      <c r="AI47" s="36" t="s">
        <v>1306</v>
      </c>
      <c r="AJ47" t="s">
        <v>179</v>
      </c>
      <c r="AK47" s="37">
        <v>4</v>
      </c>
      <c r="AT47"/>
    </row>
    <row r="48" spans="1:46" x14ac:dyDescent="0.25">
      <c r="A48" t="s">
        <v>1139</v>
      </c>
      <c r="B48" t="s">
        <v>584</v>
      </c>
      <c r="C48" t="s">
        <v>840</v>
      </c>
      <c r="D48" t="s">
        <v>1045</v>
      </c>
      <c r="E48" s="31">
        <v>88.130434782608702</v>
      </c>
      <c r="F48" s="31">
        <v>276.25815217391306</v>
      </c>
      <c r="G48" s="31">
        <v>0</v>
      </c>
      <c r="H48" s="36">
        <v>0</v>
      </c>
      <c r="I48" s="31">
        <v>40.89402173913043</v>
      </c>
      <c r="J48" s="31">
        <v>0</v>
      </c>
      <c r="K48" s="36">
        <v>0</v>
      </c>
      <c r="L48" s="31">
        <v>24.684782608695652</v>
      </c>
      <c r="M48" s="31">
        <v>0</v>
      </c>
      <c r="N48" s="36">
        <v>0</v>
      </c>
      <c r="O48" s="31">
        <v>11.165760869565217</v>
      </c>
      <c r="P48" s="31">
        <v>0</v>
      </c>
      <c r="Q48" s="36">
        <v>0</v>
      </c>
      <c r="R48" s="31">
        <v>5.0434782608695654</v>
      </c>
      <c r="S48" s="31">
        <v>0</v>
      </c>
      <c r="T48" s="36">
        <v>0</v>
      </c>
      <c r="U48" s="31">
        <v>55.861413043478258</v>
      </c>
      <c r="V48" s="31">
        <v>0</v>
      </c>
      <c r="W48" s="36">
        <v>0</v>
      </c>
      <c r="X48" s="31">
        <v>6.625</v>
      </c>
      <c r="Y48" s="31">
        <v>0</v>
      </c>
      <c r="Z48" s="36">
        <v>0</v>
      </c>
      <c r="AA48" s="31">
        <v>165.52173913043478</v>
      </c>
      <c r="AB48" s="31">
        <v>0</v>
      </c>
      <c r="AC48" s="36">
        <v>0</v>
      </c>
      <c r="AD48" s="31">
        <v>7.3559782608695654</v>
      </c>
      <c r="AE48" s="31">
        <v>0</v>
      </c>
      <c r="AF48" s="36">
        <v>0</v>
      </c>
      <c r="AG48" s="31">
        <v>0</v>
      </c>
      <c r="AH48" s="31">
        <v>0</v>
      </c>
      <c r="AI48" s="36" t="s">
        <v>1306</v>
      </c>
      <c r="AJ48" t="s">
        <v>173</v>
      </c>
      <c r="AK48" s="37">
        <v>4</v>
      </c>
      <c r="AT48"/>
    </row>
    <row r="49" spans="1:46" x14ac:dyDescent="0.25">
      <c r="A49" t="s">
        <v>1139</v>
      </c>
      <c r="B49" t="s">
        <v>646</v>
      </c>
      <c r="C49" t="s">
        <v>971</v>
      </c>
      <c r="D49" t="s">
        <v>1029</v>
      </c>
      <c r="E49" s="31">
        <v>65.934782608695656</v>
      </c>
      <c r="F49" s="31">
        <v>226.23097826086959</v>
      </c>
      <c r="G49" s="31">
        <v>23.067934782608699</v>
      </c>
      <c r="H49" s="36">
        <v>0.10196629550887056</v>
      </c>
      <c r="I49" s="31">
        <v>49.43010869565218</v>
      </c>
      <c r="J49" s="31">
        <v>0.25891304347826088</v>
      </c>
      <c r="K49" s="36">
        <v>5.2379622523677479E-3</v>
      </c>
      <c r="L49" s="31">
        <v>32.052391304347829</v>
      </c>
      <c r="M49" s="31">
        <v>0.25891304347826088</v>
      </c>
      <c r="N49" s="36">
        <v>8.0778073941440987E-3</v>
      </c>
      <c r="O49" s="31">
        <v>12.160326086956522</v>
      </c>
      <c r="P49" s="31">
        <v>0</v>
      </c>
      <c r="Q49" s="36">
        <v>0</v>
      </c>
      <c r="R49" s="31">
        <v>5.2173913043478262</v>
      </c>
      <c r="S49" s="31">
        <v>0</v>
      </c>
      <c r="T49" s="36">
        <v>0</v>
      </c>
      <c r="U49" s="31">
        <v>46.276304347826091</v>
      </c>
      <c r="V49" s="31">
        <v>3.0643478260869568</v>
      </c>
      <c r="W49" s="36">
        <v>6.6218507922638586E-2</v>
      </c>
      <c r="X49" s="31">
        <v>0</v>
      </c>
      <c r="Y49" s="31">
        <v>0</v>
      </c>
      <c r="Z49" s="36" t="s">
        <v>1306</v>
      </c>
      <c r="AA49" s="31">
        <v>108.17673913043477</v>
      </c>
      <c r="AB49" s="31">
        <v>19.744673913043481</v>
      </c>
      <c r="AC49" s="36">
        <v>0.18252236175501851</v>
      </c>
      <c r="AD49" s="31">
        <v>22.347826086956523</v>
      </c>
      <c r="AE49" s="31">
        <v>0</v>
      </c>
      <c r="AF49" s="36">
        <v>0</v>
      </c>
      <c r="AG49" s="31">
        <v>0</v>
      </c>
      <c r="AH49" s="31">
        <v>0</v>
      </c>
      <c r="AI49" s="36" t="s">
        <v>1306</v>
      </c>
      <c r="AJ49" t="s">
        <v>235</v>
      </c>
      <c r="AK49" s="37">
        <v>4</v>
      </c>
      <c r="AT49"/>
    </row>
    <row r="50" spans="1:46" x14ac:dyDescent="0.25">
      <c r="A50" t="s">
        <v>1139</v>
      </c>
      <c r="B50" t="s">
        <v>602</v>
      </c>
      <c r="C50" t="s">
        <v>962</v>
      </c>
      <c r="D50" t="s">
        <v>1103</v>
      </c>
      <c r="E50" s="31">
        <v>87.141304347826093</v>
      </c>
      <c r="F50" s="31">
        <v>261.25239130434784</v>
      </c>
      <c r="G50" s="31">
        <v>15.706195652173914</v>
      </c>
      <c r="H50" s="36">
        <v>6.0118858907886014E-2</v>
      </c>
      <c r="I50" s="31">
        <v>38.505434782608702</v>
      </c>
      <c r="J50" s="31">
        <v>0</v>
      </c>
      <c r="K50" s="36">
        <v>0</v>
      </c>
      <c r="L50" s="31">
        <v>21.989130434782609</v>
      </c>
      <c r="M50" s="31">
        <v>0</v>
      </c>
      <c r="N50" s="36">
        <v>0</v>
      </c>
      <c r="O50" s="31">
        <v>10.945652173913043</v>
      </c>
      <c r="P50" s="31">
        <v>0</v>
      </c>
      <c r="Q50" s="36">
        <v>0</v>
      </c>
      <c r="R50" s="31">
        <v>5.5706521739130439</v>
      </c>
      <c r="S50" s="31">
        <v>0</v>
      </c>
      <c r="T50" s="36">
        <v>0</v>
      </c>
      <c r="U50" s="31">
        <v>87.967065217391294</v>
      </c>
      <c r="V50" s="31">
        <v>4.3393478260869571</v>
      </c>
      <c r="W50" s="36">
        <v>4.9329232655008E-2</v>
      </c>
      <c r="X50" s="31">
        <v>0</v>
      </c>
      <c r="Y50" s="31">
        <v>0</v>
      </c>
      <c r="Z50" s="36" t="s">
        <v>1306</v>
      </c>
      <c r="AA50" s="31">
        <v>109.91032608695652</v>
      </c>
      <c r="AB50" s="31">
        <v>11.366847826086957</v>
      </c>
      <c r="AC50" s="36">
        <v>0.1034192894405024</v>
      </c>
      <c r="AD50" s="31">
        <v>24.869565217391305</v>
      </c>
      <c r="AE50" s="31">
        <v>0</v>
      </c>
      <c r="AF50" s="36">
        <v>0</v>
      </c>
      <c r="AG50" s="31">
        <v>0</v>
      </c>
      <c r="AH50" s="31">
        <v>0</v>
      </c>
      <c r="AI50" s="36" t="s">
        <v>1306</v>
      </c>
      <c r="AJ50" t="s">
        <v>191</v>
      </c>
      <c r="AK50" s="37">
        <v>4</v>
      </c>
      <c r="AT50"/>
    </row>
    <row r="51" spans="1:46" x14ac:dyDescent="0.25">
      <c r="A51" t="s">
        <v>1139</v>
      </c>
      <c r="B51" t="s">
        <v>761</v>
      </c>
      <c r="C51" t="s">
        <v>915</v>
      </c>
      <c r="D51" t="s">
        <v>1070</v>
      </c>
      <c r="E51" s="31">
        <v>74.043478260869563</v>
      </c>
      <c r="F51" s="31">
        <v>302.50967391304351</v>
      </c>
      <c r="G51" s="31">
        <v>103.02163043478259</v>
      </c>
      <c r="H51" s="36">
        <v>0.34055648238342351</v>
      </c>
      <c r="I51" s="31">
        <v>23.845108695652176</v>
      </c>
      <c r="J51" s="31">
        <v>0</v>
      </c>
      <c r="K51" s="36">
        <v>0</v>
      </c>
      <c r="L51" s="31">
        <v>10.516304347826088</v>
      </c>
      <c r="M51" s="31">
        <v>0</v>
      </c>
      <c r="N51" s="36">
        <v>0</v>
      </c>
      <c r="O51" s="31">
        <v>7.8505434782608692</v>
      </c>
      <c r="P51" s="31">
        <v>0</v>
      </c>
      <c r="Q51" s="36">
        <v>0</v>
      </c>
      <c r="R51" s="31">
        <v>5.4782608695652177</v>
      </c>
      <c r="S51" s="31">
        <v>0</v>
      </c>
      <c r="T51" s="36">
        <v>0</v>
      </c>
      <c r="U51" s="31">
        <v>78.523152173913061</v>
      </c>
      <c r="V51" s="31">
        <v>14.275869565217388</v>
      </c>
      <c r="W51" s="36">
        <v>0.18180459100265353</v>
      </c>
      <c r="X51" s="31">
        <v>5.8179347826086953</v>
      </c>
      <c r="Y51" s="31">
        <v>0</v>
      </c>
      <c r="Z51" s="36">
        <v>0</v>
      </c>
      <c r="AA51" s="31">
        <v>177.94576086956522</v>
      </c>
      <c r="AB51" s="31">
        <v>88.745760869565203</v>
      </c>
      <c r="AC51" s="36">
        <v>0.49872365846700956</v>
      </c>
      <c r="AD51" s="31">
        <v>16.377717391304348</v>
      </c>
      <c r="AE51" s="31">
        <v>0</v>
      </c>
      <c r="AF51" s="36">
        <v>0</v>
      </c>
      <c r="AG51" s="31">
        <v>0</v>
      </c>
      <c r="AH51" s="31">
        <v>0</v>
      </c>
      <c r="AI51" s="36" t="s">
        <v>1306</v>
      </c>
      <c r="AJ51" t="s">
        <v>350</v>
      </c>
      <c r="AK51" s="37">
        <v>4</v>
      </c>
      <c r="AT51"/>
    </row>
    <row r="52" spans="1:46" x14ac:dyDescent="0.25">
      <c r="A52" t="s">
        <v>1139</v>
      </c>
      <c r="B52" t="s">
        <v>461</v>
      </c>
      <c r="C52" t="s">
        <v>883</v>
      </c>
      <c r="D52" t="s">
        <v>1068</v>
      </c>
      <c r="E52" s="31">
        <v>73.336956521739125</v>
      </c>
      <c r="F52" s="31">
        <v>254.90760869565219</v>
      </c>
      <c r="G52" s="31">
        <v>0</v>
      </c>
      <c r="H52" s="36">
        <v>0</v>
      </c>
      <c r="I52" s="31">
        <v>49.39402173913043</v>
      </c>
      <c r="J52" s="31">
        <v>0</v>
      </c>
      <c r="K52" s="36">
        <v>0</v>
      </c>
      <c r="L52" s="31">
        <v>28.524456521739129</v>
      </c>
      <c r="M52" s="31">
        <v>0</v>
      </c>
      <c r="N52" s="36">
        <v>0</v>
      </c>
      <c r="O52" s="31">
        <v>15.739130434782609</v>
      </c>
      <c r="P52" s="31">
        <v>0</v>
      </c>
      <c r="Q52" s="36">
        <v>0</v>
      </c>
      <c r="R52" s="31">
        <v>5.1304347826086953</v>
      </c>
      <c r="S52" s="31">
        <v>0</v>
      </c>
      <c r="T52" s="36">
        <v>0</v>
      </c>
      <c r="U52" s="31">
        <v>37.502717391304351</v>
      </c>
      <c r="V52" s="31">
        <v>0</v>
      </c>
      <c r="W52" s="36">
        <v>0</v>
      </c>
      <c r="X52" s="31">
        <v>0</v>
      </c>
      <c r="Y52" s="31">
        <v>0</v>
      </c>
      <c r="Z52" s="36" t="s">
        <v>1306</v>
      </c>
      <c r="AA52" s="31">
        <v>164.61956521739131</v>
      </c>
      <c r="AB52" s="31">
        <v>0</v>
      </c>
      <c r="AC52" s="36">
        <v>0</v>
      </c>
      <c r="AD52" s="31">
        <v>3.3913043478260869</v>
      </c>
      <c r="AE52" s="31">
        <v>0</v>
      </c>
      <c r="AF52" s="36">
        <v>0</v>
      </c>
      <c r="AG52" s="31">
        <v>0</v>
      </c>
      <c r="AH52" s="31">
        <v>0</v>
      </c>
      <c r="AI52" s="36" t="s">
        <v>1306</v>
      </c>
      <c r="AJ52" t="s">
        <v>49</v>
      </c>
      <c r="AK52" s="37">
        <v>4</v>
      </c>
      <c r="AT52"/>
    </row>
    <row r="53" spans="1:46" x14ac:dyDescent="0.25">
      <c r="A53" t="s">
        <v>1139</v>
      </c>
      <c r="B53" t="s">
        <v>744</v>
      </c>
      <c r="C53" t="s">
        <v>1000</v>
      </c>
      <c r="D53" t="s">
        <v>1080</v>
      </c>
      <c r="E53" s="31">
        <v>76.923913043478265</v>
      </c>
      <c r="F53" s="31">
        <v>255.36565217391302</v>
      </c>
      <c r="G53" s="31">
        <v>0</v>
      </c>
      <c r="H53" s="36">
        <v>0</v>
      </c>
      <c r="I53" s="31">
        <v>60.12913043478261</v>
      </c>
      <c r="J53" s="31">
        <v>0</v>
      </c>
      <c r="K53" s="36">
        <v>0</v>
      </c>
      <c r="L53" s="31">
        <v>33.221521739130438</v>
      </c>
      <c r="M53" s="31">
        <v>0</v>
      </c>
      <c r="N53" s="36">
        <v>0</v>
      </c>
      <c r="O53" s="31">
        <v>26.907608695652176</v>
      </c>
      <c r="P53" s="31">
        <v>0</v>
      </c>
      <c r="Q53" s="36">
        <v>0</v>
      </c>
      <c r="R53" s="31">
        <v>0</v>
      </c>
      <c r="S53" s="31">
        <v>0</v>
      </c>
      <c r="T53" s="36" t="s">
        <v>1306</v>
      </c>
      <c r="U53" s="31">
        <v>33.852499999999999</v>
      </c>
      <c r="V53" s="31">
        <v>0</v>
      </c>
      <c r="W53" s="36">
        <v>0</v>
      </c>
      <c r="X53" s="31">
        <v>4.3672826086956524</v>
      </c>
      <c r="Y53" s="31">
        <v>0</v>
      </c>
      <c r="Z53" s="36">
        <v>0</v>
      </c>
      <c r="AA53" s="31">
        <v>81.904673913043453</v>
      </c>
      <c r="AB53" s="31">
        <v>0</v>
      </c>
      <c r="AC53" s="36">
        <v>0</v>
      </c>
      <c r="AD53" s="31">
        <v>63.719130434782606</v>
      </c>
      <c r="AE53" s="31">
        <v>0</v>
      </c>
      <c r="AF53" s="36">
        <v>0</v>
      </c>
      <c r="AG53" s="31">
        <v>11.392934782608696</v>
      </c>
      <c r="AH53" s="31">
        <v>0</v>
      </c>
      <c r="AI53" s="36">
        <v>0</v>
      </c>
      <c r="AJ53" t="s">
        <v>333</v>
      </c>
      <c r="AK53" s="37">
        <v>4</v>
      </c>
      <c r="AT53"/>
    </row>
    <row r="54" spans="1:46" x14ac:dyDescent="0.25">
      <c r="A54" t="s">
        <v>1139</v>
      </c>
      <c r="B54" t="s">
        <v>799</v>
      </c>
      <c r="C54" t="s">
        <v>843</v>
      </c>
      <c r="D54" t="s">
        <v>1050</v>
      </c>
      <c r="E54" s="31">
        <v>68.086956521739125</v>
      </c>
      <c r="F54" s="31">
        <v>255.61891304347824</v>
      </c>
      <c r="G54" s="31">
        <v>12.373804347826088</v>
      </c>
      <c r="H54" s="36">
        <v>4.8407233253986284E-2</v>
      </c>
      <c r="I54" s="31">
        <v>43.5625</v>
      </c>
      <c r="J54" s="31">
        <v>0</v>
      </c>
      <c r="K54" s="36">
        <v>0</v>
      </c>
      <c r="L54" s="31">
        <v>29.173913043478262</v>
      </c>
      <c r="M54" s="31">
        <v>0</v>
      </c>
      <c r="N54" s="36">
        <v>0</v>
      </c>
      <c r="O54" s="31">
        <v>9.5190217391304355</v>
      </c>
      <c r="P54" s="31">
        <v>0</v>
      </c>
      <c r="Q54" s="36">
        <v>0</v>
      </c>
      <c r="R54" s="31">
        <v>4.8695652173913047</v>
      </c>
      <c r="S54" s="31">
        <v>0</v>
      </c>
      <c r="T54" s="36">
        <v>0</v>
      </c>
      <c r="U54" s="31">
        <v>62.689347826086944</v>
      </c>
      <c r="V54" s="31">
        <v>8.0534782608695643</v>
      </c>
      <c r="W54" s="36">
        <v>0.12846645467123949</v>
      </c>
      <c r="X54" s="31">
        <v>0</v>
      </c>
      <c r="Y54" s="31">
        <v>0</v>
      </c>
      <c r="Z54" s="36" t="s">
        <v>1306</v>
      </c>
      <c r="AA54" s="31">
        <v>143.79913043478263</v>
      </c>
      <c r="AB54" s="31">
        <v>4.3203260869565225</v>
      </c>
      <c r="AC54" s="36">
        <v>3.0044173938283476E-2</v>
      </c>
      <c r="AD54" s="31">
        <v>5.5679347826086953</v>
      </c>
      <c r="AE54" s="31">
        <v>0</v>
      </c>
      <c r="AF54" s="36">
        <v>0</v>
      </c>
      <c r="AG54" s="31">
        <v>0</v>
      </c>
      <c r="AH54" s="31">
        <v>0</v>
      </c>
      <c r="AI54" s="36" t="s">
        <v>1306</v>
      </c>
      <c r="AJ54" t="s">
        <v>388</v>
      </c>
      <c r="AK54" s="37">
        <v>4</v>
      </c>
      <c r="AT54"/>
    </row>
    <row r="55" spans="1:46" x14ac:dyDescent="0.25">
      <c r="A55" t="s">
        <v>1139</v>
      </c>
      <c r="B55" t="s">
        <v>559</v>
      </c>
      <c r="C55" t="s">
        <v>932</v>
      </c>
      <c r="D55" t="s">
        <v>1083</v>
      </c>
      <c r="E55" s="31">
        <v>137.71739130434781</v>
      </c>
      <c r="F55" s="31">
        <v>436.10043478260866</v>
      </c>
      <c r="G55" s="31">
        <v>201.29076086956525</v>
      </c>
      <c r="H55" s="36">
        <v>0.46156973214187808</v>
      </c>
      <c r="I55" s="31">
        <v>63.033695652173918</v>
      </c>
      <c r="J55" s="31">
        <v>30.682065217391305</v>
      </c>
      <c r="K55" s="36">
        <v>0.48675656567398384</v>
      </c>
      <c r="L55" s="31">
        <v>45.154891304347828</v>
      </c>
      <c r="M55" s="31">
        <v>30.682065217391305</v>
      </c>
      <c r="N55" s="36">
        <v>0.67948486489739424</v>
      </c>
      <c r="O55" s="31">
        <v>13.052717391304347</v>
      </c>
      <c r="P55" s="31">
        <v>0</v>
      </c>
      <c r="Q55" s="36">
        <v>0</v>
      </c>
      <c r="R55" s="31">
        <v>4.8260869565217392</v>
      </c>
      <c r="S55" s="31">
        <v>0</v>
      </c>
      <c r="T55" s="36">
        <v>0</v>
      </c>
      <c r="U55" s="31">
        <v>153.97054347826085</v>
      </c>
      <c r="V55" s="31">
        <v>95.163043478260875</v>
      </c>
      <c r="W55" s="36">
        <v>0.6180600608953295</v>
      </c>
      <c r="X55" s="31">
        <v>6.3430434782608698</v>
      </c>
      <c r="Y55" s="31">
        <v>0</v>
      </c>
      <c r="Z55" s="36">
        <v>0</v>
      </c>
      <c r="AA55" s="31">
        <v>174.68684782608693</v>
      </c>
      <c r="AB55" s="31">
        <v>75.445652173913047</v>
      </c>
      <c r="AC55" s="36">
        <v>0.43189085562425689</v>
      </c>
      <c r="AD55" s="31">
        <v>35.463043478260872</v>
      </c>
      <c r="AE55" s="31">
        <v>0</v>
      </c>
      <c r="AF55" s="36">
        <v>0</v>
      </c>
      <c r="AG55" s="31">
        <v>2.6032608695652173</v>
      </c>
      <c r="AH55" s="31">
        <v>0</v>
      </c>
      <c r="AI55" s="36">
        <v>0</v>
      </c>
      <c r="AJ55" t="s">
        <v>148</v>
      </c>
      <c r="AK55" s="37">
        <v>4</v>
      </c>
      <c r="AT55"/>
    </row>
    <row r="56" spans="1:46" x14ac:dyDescent="0.25">
      <c r="A56" t="s">
        <v>1139</v>
      </c>
      <c r="B56" t="s">
        <v>730</v>
      </c>
      <c r="C56" t="s">
        <v>943</v>
      </c>
      <c r="D56" t="s">
        <v>1089</v>
      </c>
      <c r="E56" s="31">
        <v>50.5</v>
      </c>
      <c r="F56" s="31">
        <v>222.72836956521743</v>
      </c>
      <c r="G56" s="31">
        <v>0</v>
      </c>
      <c r="H56" s="36">
        <v>0</v>
      </c>
      <c r="I56" s="31">
        <v>26.981630434782634</v>
      </c>
      <c r="J56" s="31">
        <v>0</v>
      </c>
      <c r="K56" s="36">
        <v>0</v>
      </c>
      <c r="L56" s="31">
        <v>22.307717391304372</v>
      </c>
      <c r="M56" s="31">
        <v>0</v>
      </c>
      <c r="N56" s="36">
        <v>0</v>
      </c>
      <c r="O56" s="31">
        <v>0</v>
      </c>
      <c r="P56" s="31">
        <v>0</v>
      </c>
      <c r="Q56" s="36" t="s">
        <v>1306</v>
      </c>
      <c r="R56" s="31">
        <v>4.6739130434782608</v>
      </c>
      <c r="S56" s="31">
        <v>0</v>
      </c>
      <c r="T56" s="36">
        <v>0</v>
      </c>
      <c r="U56" s="31">
        <v>60.901739130434791</v>
      </c>
      <c r="V56" s="31">
        <v>0</v>
      </c>
      <c r="W56" s="36">
        <v>0</v>
      </c>
      <c r="X56" s="31">
        <v>20.376521739130443</v>
      </c>
      <c r="Y56" s="31">
        <v>0</v>
      </c>
      <c r="Z56" s="36">
        <v>0</v>
      </c>
      <c r="AA56" s="31">
        <v>114.46847826086957</v>
      </c>
      <c r="AB56" s="31">
        <v>0</v>
      </c>
      <c r="AC56" s="36">
        <v>0</v>
      </c>
      <c r="AD56" s="31">
        <v>0</v>
      </c>
      <c r="AE56" s="31">
        <v>0</v>
      </c>
      <c r="AF56" s="36" t="s">
        <v>1306</v>
      </c>
      <c r="AG56" s="31">
        <v>0</v>
      </c>
      <c r="AH56" s="31">
        <v>0</v>
      </c>
      <c r="AI56" s="36" t="s">
        <v>1306</v>
      </c>
      <c r="AJ56" t="s">
        <v>319</v>
      </c>
      <c r="AK56" s="37">
        <v>4</v>
      </c>
      <c r="AT56"/>
    </row>
    <row r="57" spans="1:46" x14ac:dyDescent="0.25">
      <c r="A57" t="s">
        <v>1139</v>
      </c>
      <c r="B57" t="s">
        <v>723</v>
      </c>
      <c r="C57" t="s">
        <v>927</v>
      </c>
      <c r="D57" t="s">
        <v>1076</v>
      </c>
      <c r="E57" s="31">
        <v>76.445652173913047</v>
      </c>
      <c r="F57" s="31">
        <v>231.72597826086954</v>
      </c>
      <c r="G57" s="31">
        <v>0.31141304347826088</v>
      </c>
      <c r="H57" s="36">
        <v>1.3438849015352187E-3</v>
      </c>
      <c r="I57" s="31">
        <v>39.174021739130453</v>
      </c>
      <c r="J57" s="31">
        <v>0</v>
      </c>
      <c r="K57" s="36">
        <v>0</v>
      </c>
      <c r="L57" s="31">
        <v>17.900978260869572</v>
      </c>
      <c r="M57" s="31">
        <v>0</v>
      </c>
      <c r="N57" s="36">
        <v>0</v>
      </c>
      <c r="O57" s="31">
        <v>14.863913043478266</v>
      </c>
      <c r="P57" s="31">
        <v>0</v>
      </c>
      <c r="Q57" s="36">
        <v>0</v>
      </c>
      <c r="R57" s="31">
        <v>6.4091304347826075</v>
      </c>
      <c r="S57" s="31">
        <v>0</v>
      </c>
      <c r="T57" s="36">
        <v>0</v>
      </c>
      <c r="U57" s="31">
        <v>52.974456521739128</v>
      </c>
      <c r="V57" s="31">
        <v>0.31141304347826088</v>
      </c>
      <c r="W57" s="36">
        <v>5.8785509833492351E-3</v>
      </c>
      <c r="X57" s="31">
        <v>2.5274999999999999</v>
      </c>
      <c r="Y57" s="31">
        <v>0</v>
      </c>
      <c r="Z57" s="36">
        <v>0</v>
      </c>
      <c r="AA57" s="31">
        <v>137.04999999999995</v>
      </c>
      <c r="AB57" s="31">
        <v>0</v>
      </c>
      <c r="AC57" s="36">
        <v>0</v>
      </c>
      <c r="AD57" s="31">
        <v>0</v>
      </c>
      <c r="AE57" s="31">
        <v>0</v>
      </c>
      <c r="AF57" s="36" t="s">
        <v>1306</v>
      </c>
      <c r="AG57" s="31">
        <v>0</v>
      </c>
      <c r="AH57" s="31">
        <v>0</v>
      </c>
      <c r="AI57" s="36" t="s">
        <v>1306</v>
      </c>
      <c r="AJ57" t="s">
        <v>312</v>
      </c>
      <c r="AK57" s="37">
        <v>4</v>
      </c>
      <c r="AT57"/>
    </row>
    <row r="58" spans="1:46" x14ac:dyDescent="0.25">
      <c r="A58" t="s">
        <v>1139</v>
      </c>
      <c r="B58" t="s">
        <v>816</v>
      </c>
      <c r="C58" t="s">
        <v>862</v>
      </c>
      <c r="D58" t="s">
        <v>1054</v>
      </c>
      <c r="E58" s="31">
        <v>79.434782608695656</v>
      </c>
      <c r="F58" s="31">
        <v>372.81923913043477</v>
      </c>
      <c r="G58" s="31">
        <v>81.827934782608679</v>
      </c>
      <c r="H58" s="36">
        <v>0.2194842062696778</v>
      </c>
      <c r="I58" s="31">
        <v>52.210217391304326</v>
      </c>
      <c r="J58" s="31">
        <v>3.1498913043478267</v>
      </c>
      <c r="K58" s="36">
        <v>6.0330936390095263E-2</v>
      </c>
      <c r="L58" s="31">
        <v>44.284782608695629</v>
      </c>
      <c r="M58" s="31">
        <v>3.1498913043478267</v>
      </c>
      <c r="N58" s="36">
        <v>7.112807422316042E-2</v>
      </c>
      <c r="O58" s="31">
        <v>3.1428260869565223</v>
      </c>
      <c r="P58" s="31">
        <v>0</v>
      </c>
      <c r="Q58" s="36">
        <v>0</v>
      </c>
      <c r="R58" s="31">
        <v>4.7826086956521738</v>
      </c>
      <c r="S58" s="31">
        <v>0</v>
      </c>
      <c r="T58" s="36">
        <v>0</v>
      </c>
      <c r="U58" s="31">
        <v>119.57728260869568</v>
      </c>
      <c r="V58" s="31">
        <v>12.159239130434781</v>
      </c>
      <c r="W58" s="36">
        <v>0.10168519358501092</v>
      </c>
      <c r="X58" s="31">
        <v>2.3043478260869561</v>
      </c>
      <c r="Y58" s="31">
        <v>0</v>
      </c>
      <c r="Z58" s="36">
        <v>0</v>
      </c>
      <c r="AA58" s="31">
        <v>198.7273913043478</v>
      </c>
      <c r="AB58" s="31">
        <v>66.518804347826077</v>
      </c>
      <c r="AC58" s="36">
        <v>0.33472388436858008</v>
      </c>
      <c r="AD58" s="31">
        <v>0</v>
      </c>
      <c r="AE58" s="31">
        <v>0</v>
      </c>
      <c r="AF58" s="36" t="s">
        <v>1306</v>
      </c>
      <c r="AG58" s="31">
        <v>0</v>
      </c>
      <c r="AH58" s="31">
        <v>0</v>
      </c>
      <c r="AI58" s="36" t="s">
        <v>1306</v>
      </c>
      <c r="AJ58" t="s">
        <v>405</v>
      </c>
      <c r="AK58" s="37">
        <v>4</v>
      </c>
      <c r="AT58"/>
    </row>
    <row r="59" spans="1:46" x14ac:dyDescent="0.25">
      <c r="A59" t="s">
        <v>1139</v>
      </c>
      <c r="B59" t="s">
        <v>785</v>
      </c>
      <c r="C59" t="s">
        <v>884</v>
      </c>
      <c r="D59" t="s">
        <v>1071</v>
      </c>
      <c r="E59" s="31">
        <v>86.793478260869563</v>
      </c>
      <c r="F59" s="31">
        <v>294.39565217391294</v>
      </c>
      <c r="G59" s="31">
        <v>83.134782608695659</v>
      </c>
      <c r="H59" s="36">
        <v>0.28239133966416102</v>
      </c>
      <c r="I59" s="31">
        <v>37.210869565217379</v>
      </c>
      <c r="J59" s="31">
        <v>1.9652173913043476</v>
      </c>
      <c r="K59" s="36">
        <v>5.2812992931004277E-2</v>
      </c>
      <c r="L59" s="31">
        <v>27.286956521739121</v>
      </c>
      <c r="M59" s="31">
        <v>1.9652173913043476</v>
      </c>
      <c r="N59" s="36">
        <v>7.2020395156150427E-2</v>
      </c>
      <c r="O59" s="31">
        <v>4.8586956521739131</v>
      </c>
      <c r="P59" s="31">
        <v>0</v>
      </c>
      <c r="Q59" s="36">
        <v>0</v>
      </c>
      <c r="R59" s="31">
        <v>5.0652173913043477</v>
      </c>
      <c r="S59" s="31">
        <v>0</v>
      </c>
      <c r="T59" s="36">
        <v>0</v>
      </c>
      <c r="U59" s="31">
        <v>67.347826086956516</v>
      </c>
      <c r="V59" s="31">
        <v>14.060869565217377</v>
      </c>
      <c r="W59" s="36">
        <v>0.20877985797288554</v>
      </c>
      <c r="X59" s="31">
        <v>4.8043478260869552</v>
      </c>
      <c r="Y59" s="31">
        <v>0</v>
      </c>
      <c r="Z59" s="36">
        <v>0</v>
      </c>
      <c r="AA59" s="31">
        <v>160.8923913043478</v>
      </c>
      <c r="AB59" s="31">
        <v>60.003260869565231</v>
      </c>
      <c r="AC59" s="36">
        <v>0.37294032603481952</v>
      </c>
      <c r="AD59" s="31">
        <v>13.856521739130432</v>
      </c>
      <c r="AE59" s="31">
        <v>0</v>
      </c>
      <c r="AF59" s="36">
        <v>0</v>
      </c>
      <c r="AG59" s="31">
        <v>10.283695652173913</v>
      </c>
      <c r="AH59" s="31">
        <v>7.1054347826086959</v>
      </c>
      <c r="AI59" s="36">
        <v>0.69094176091322268</v>
      </c>
      <c r="AJ59" t="s">
        <v>374</v>
      </c>
      <c r="AK59" s="37">
        <v>4</v>
      </c>
      <c r="AT59"/>
    </row>
    <row r="60" spans="1:46" x14ac:dyDescent="0.25">
      <c r="A60" t="s">
        <v>1139</v>
      </c>
      <c r="B60" t="s">
        <v>696</v>
      </c>
      <c r="C60" t="s">
        <v>987</v>
      </c>
      <c r="D60" t="s">
        <v>1071</v>
      </c>
      <c r="E60" s="31">
        <v>33.978260869565219</v>
      </c>
      <c r="F60" s="31">
        <v>149.58423913043478</v>
      </c>
      <c r="G60" s="31">
        <v>0</v>
      </c>
      <c r="H60" s="36">
        <v>0</v>
      </c>
      <c r="I60" s="31">
        <v>17.024456521739133</v>
      </c>
      <c r="J60" s="31">
        <v>0</v>
      </c>
      <c r="K60" s="36">
        <v>0</v>
      </c>
      <c r="L60" s="31">
        <v>6.8722826086956523</v>
      </c>
      <c r="M60" s="31">
        <v>0</v>
      </c>
      <c r="N60" s="36">
        <v>0</v>
      </c>
      <c r="O60" s="31">
        <v>5.2173913043478262</v>
      </c>
      <c r="P60" s="31">
        <v>0</v>
      </c>
      <c r="Q60" s="36">
        <v>0</v>
      </c>
      <c r="R60" s="31">
        <v>4.9347826086956523</v>
      </c>
      <c r="S60" s="31">
        <v>0</v>
      </c>
      <c r="T60" s="36">
        <v>0</v>
      </c>
      <c r="U60" s="31">
        <v>0</v>
      </c>
      <c r="V60" s="31">
        <v>0</v>
      </c>
      <c r="W60" s="36" t="s">
        <v>1306</v>
      </c>
      <c r="X60" s="31">
        <v>49.168478260869563</v>
      </c>
      <c r="Y60" s="31">
        <v>0</v>
      </c>
      <c r="Z60" s="36">
        <v>0</v>
      </c>
      <c r="AA60" s="31">
        <v>83.391304347826093</v>
      </c>
      <c r="AB60" s="31">
        <v>0</v>
      </c>
      <c r="AC60" s="36">
        <v>0</v>
      </c>
      <c r="AD60" s="31">
        <v>0</v>
      </c>
      <c r="AE60" s="31">
        <v>0</v>
      </c>
      <c r="AF60" s="36" t="s">
        <v>1306</v>
      </c>
      <c r="AG60" s="31">
        <v>0</v>
      </c>
      <c r="AH60" s="31">
        <v>0</v>
      </c>
      <c r="AI60" s="36" t="s">
        <v>1306</v>
      </c>
      <c r="AJ60" t="s">
        <v>285</v>
      </c>
      <c r="AK60" s="37">
        <v>4</v>
      </c>
      <c r="AT60"/>
    </row>
    <row r="61" spans="1:46" x14ac:dyDescent="0.25">
      <c r="A61" t="s">
        <v>1139</v>
      </c>
      <c r="B61" t="s">
        <v>485</v>
      </c>
      <c r="C61" t="s">
        <v>910</v>
      </c>
      <c r="D61" t="s">
        <v>1069</v>
      </c>
      <c r="E61" s="31">
        <v>111.05434782608695</v>
      </c>
      <c r="F61" s="31">
        <v>331.16793478260871</v>
      </c>
      <c r="G61" s="31">
        <v>79.557065217391312</v>
      </c>
      <c r="H61" s="36">
        <v>0.24023178835117479</v>
      </c>
      <c r="I61" s="31">
        <v>56.291413043478265</v>
      </c>
      <c r="J61" s="31">
        <v>8.2554347826086953</v>
      </c>
      <c r="K61" s="36">
        <v>0.14665531270697321</v>
      </c>
      <c r="L61" s="31">
        <v>22.855652173913047</v>
      </c>
      <c r="M61" s="31">
        <v>3.2173913043478262</v>
      </c>
      <c r="N61" s="36">
        <v>0.14077005022066655</v>
      </c>
      <c r="O61" s="31">
        <v>28.639565217391301</v>
      </c>
      <c r="P61" s="31">
        <v>0.61413043478260865</v>
      </c>
      <c r="Q61" s="36">
        <v>2.1443427304883789E-2</v>
      </c>
      <c r="R61" s="31">
        <v>4.7961956521739131</v>
      </c>
      <c r="S61" s="31">
        <v>4.4239130434782608</v>
      </c>
      <c r="T61" s="36">
        <v>0.92237960339943337</v>
      </c>
      <c r="U61" s="31">
        <v>95.813369565217386</v>
      </c>
      <c r="V61" s="31">
        <v>40.489130434782609</v>
      </c>
      <c r="W61" s="36">
        <v>0.42258330563380125</v>
      </c>
      <c r="X61" s="31">
        <v>0</v>
      </c>
      <c r="Y61" s="31">
        <v>0</v>
      </c>
      <c r="Z61" s="36" t="s">
        <v>1306</v>
      </c>
      <c r="AA61" s="31">
        <v>141.2613043478261</v>
      </c>
      <c r="AB61" s="31">
        <v>30.8125</v>
      </c>
      <c r="AC61" s="36">
        <v>0.21812413627535771</v>
      </c>
      <c r="AD61" s="31">
        <v>29.379021739130433</v>
      </c>
      <c r="AE61" s="31">
        <v>0</v>
      </c>
      <c r="AF61" s="36">
        <v>0</v>
      </c>
      <c r="AG61" s="31">
        <v>8.4228260869565208</v>
      </c>
      <c r="AH61" s="31">
        <v>0</v>
      </c>
      <c r="AI61" s="36">
        <v>0</v>
      </c>
      <c r="AJ61" t="s">
        <v>73</v>
      </c>
      <c r="AK61" s="37">
        <v>4</v>
      </c>
      <c r="AT61"/>
    </row>
    <row r="62" spans="1:46" x14ac:dyDescent="0.25">
      <c r="A62" t="s">
        <v>1139</v>
      </c>
      <c r="B62" t="s">
        <v>539</v>
      </c>
      <c r="C62" t="s">
        <v>944</v>
      </c>
      <c r="D62" t="s">
        <v>1042</v>
      </c>
      <c r="E62" s="31">
        <v>57.684782608695649</v>
      </c>
      <c r="F62" s="31">
        <v>182.64673913043478</v>
      </c>
      <c r="G62" s="31">
        <v>0</v>
      </c>
      <c r="H62" s="36">
        <v>0</v>
      </c>
      <c r="I62" s="31">
        <v>22.241847826086957</v>
      </c>
      <c r="J62" s="31">
        <v>0</v>
      </c>
      <c r="K62" s="36">
        <v>0</v>
      </c>
      <c r="L62" s="31">
        <v>16.9375</v>
      </c>
      <c r="M62" s="31">
        <v>0</v>
      </c>
      <c r="N62" s="36">
        <v>0</v>
      </c>
      <c r="O62" s="31">
        <v>0</v>
      </c>
      <c r="P62" s="31">
        <v>0</v>
      </c>
      <c r="Q62" s="36" t="s">
        <v>1306</v>
      </c>
      <c r="R62" s="31">
        <v>5.3043478260869561</v>
      </c>
      <c r="S62" s="31">
        <v>0</v>
      </c>
      <c r="T62" s="36">
        <v>0</v>
      </c>
      <c r="U62" s="31">
        <v>51.309782608695649</v>
      </c>
      <c r="V62" s="31">
        <v>0</v>
      </c>
      <c r="W62" s="36">
        <v>0</v>
      </c>
      <c r="X62" s="31">
        <v>6.7092391304347823</v>
      </c>
      <c r="Y62" s="31">
        <v>0</v>
      </c>
      <c r="Z62" s="36">
        <v>0</v>
      </c>
      <c r="AA62" s="31">
        <v>102.38586956521739</v>
      </c>
      <c r="AB62" s="31">
        <v>0</v>
      </c>
      <c r="AC62" s="36">
        <v>0</v>
      </c>
      <c r="AD62" s="31">
        <v>0</v>
      </c>
      <c r="AE62" s="31">
        <v>0</v>
      </c>
      <c r="AF62" s="36" t="s">
        <v>1306</v>
      </c>
      <c r="AG62" s="31">
        <v>0</v>
      </c>
      <c r="AH62" s="31">
        <v>0</v>
      </c>
      <c r="AI62" s="36" t="s">
        <v>1306</v>
      </c>
      <c r="AJ62" t="s">
        <v>128</v>
      </c>
      <c r="AK62" s="37">
        <v>4</v>
      </c>
      <c r="AT62"/>
    </row>
    <row r="63" spans="1:46" x14ac:dyDescent="0.25">
      <c r="A63" t="s">
        <v>1139</v>
      </c>
      <c r="B63" t="s">
        <v>639</v>
      </c>
      <c r="C63" t="s">
        <v>951</v>
      </c>
      <c r="D63" t="s">
        <v>1045</v>
      </c>
      <c r="E63" s="31">
        <v>40.347826086956523</v>
      </c>
      <c r="F63" s="31">
        <v>203.35739130434783</v>
      </c>
      <c r="G63" s="31">
        <v>0</v>
      </c>
      <c r="H63" s="36">
        <v>0</v>
      </c>
      <c r="I63" s="31">
        <v>15.51358695652174</v>
      </c>
      <c r="J63" s="31">
        <v>0</v>
      </c>
      <c r="K63" s="36">
        <v>0</v>
      </c>
      <c r="L63" s="31">
        <v>14.209239130434783</v>
      </c>
      <c r="M63" s="31">
        <v>0</v>
      </c>
      <c r="N63" s="36">
        <v>0</v>
      </c>
      <c r="O63" s="31">
        <v>0</v>
      </c>
      <c r="P63" s="31">
        <v>0</v>
      </c>
      <c r="Q63" s="36" t="s">
        <v>1306</v>
      </c>
      <c r="R63" s="31">
        <v>1.3043478260869565</v>
      </c>
      <c r="S63" s="31">
        <v>0</v>
      </c>
      <c r="T63" s="36">
        <v>0</v>
      </c>
      <c r="U63" s="31">
        <v>49.459999999999994</v>
      </c>
      <c r="V63" s="31">
        <v>0</v>
      </c>
      <c r="W63" s="36">
        <v>0</v>
      </c>
      <c r="X63" s="31">
        <v>0</v>
      </c>
      <c r="Y63" s="31">
        <v>0</v>
      </c>
      <c r="Z63" s="36" t="s">
        <v>1306</v>
      </c>
      <c r="AA63" s="31">
        <v>105.47347826086956</v>
      </c>
      <c r="AB63" s="31">
        <v>0</v>
      </c>
      <c r="AC63" s="36">
        <v>0</v>
      </c>
      <c r="AD63" s="31">
        <v>0</v>
      </c>
      <c r="AE63" s="31">
        <v>0</v>
      </c>
      <c r="AF63" s="36" t="s">
        <v>1306</v>
      </c>
      <c r="AG63" s="31">
        <v>32.910326086956523</v>
      </c>
      <c r="AH63" s="31">
        <v>0</v>
      </c>
      <c r="AI63" s="36">
        <v>0</v>
      </c>
      <c r="AJ63" t="s">
        <v>228</v>
      </c>
      <c r="AK63" s="37">
        <v>4</v>
      </c>
      <c r="AT63"/>
    </row>
    <row r="64" spans="1:46" x14ac:dyDescent="0.25">
      <c r="A64" t="s">
        <v>1139</v>
      </c>
      <c r="B64" t="s">
        <v>582</v>
      </c>
      <c r="C64" t="s">
        <v>867</v>
      </c>
      <c r="D64" t="s">
        <v>1088</v>
      </c>
      <c r="E64" s="31">
        <v>56.217391304347828</v>
      </c>
      <c r="F64" s="31">
        <v>186.49489130434782</v>
      </c>
      <c r="G64" s="31">
        <v>0</v>
      </c>
      <c r="H64" s="36">
        <v>0</v>
      </c>
      <c r="I64" s="31">
        <v>37.707826086956516</v>
      </c>
      <c r="J64" s="31">
        <v>0</v>
      </c>
      <c r="K64" s="36">
        <v>0</v>
      </c>
      <c r="L64" s="31">
        <v>24.71815217391304</v>
      </c>
      <c r="M64" s="31">
        <v>0</v>
      </c>
      <c r="N64" s="36">
        <v>0</v>
      </c>
      <c r="O64" s="31">
        <v>7.5983695652173919</v>
      </c>
      <c r="P64" s="31">
        <v>0</v>
      </c>
      <c r="Q64" s="36">
        <v>0</v>
      </c>
      <c r="R64" s="31">
        <v>5.3913043478260869</v>
      </c>
      <c r="S64" s="31">
        <v>0</v>
      </c>
      <c r="T64" s="36">
        <v>0</v>
      </c>
      <c r="U64" s="31">
        <v>46.424891304347831</v>
      </c>
      <c r="V64" s="31">
        <v>0</v>
      </c>
      <c r="W64" s="36">
        <v>0</v>
      </c>
      <c r="X64" s="31">
        <v>0</v>
      </c>
      <c r="Y64" s="31">
        <v>0</v>
      </c>
      <c r="Z64" s="36" t="s">
        <v>1306</v>
      </c>
      <c r="AA64" s="31">
        <v>102.36217391304348</v>
      </c>
      <c r="AB64" s="31">
        <v>0</v>
      </c>
      <c r="AC64" s="36">
        <v>0</v>
      </c>
      <c r="AD64" s="31">
        <v>0</v>
      </c>
      <c r="AE64" s="31">
        <v>0</v>
      </c>
      <c r="AF64" s="36" t="s">
        <v>1306</v>
      </c>
      <c r="AG64" s="31">
        <v>0</v>
      </c>
      <c r="AH64" s="31">
        <v>0</v>
      </c>
      <c r="AI64" s="36" t="s">
        <v>1306</v>
      </c>
      <c r="AJ64" t="s">
        <v>171</v>
      </c>
      <c r="AK64" s="37">
        <v>4</v>
      </c>
      <c r="AT64"/>
    </row>
    <row r="65" spans="1:46" x14ac:dyDescent="0.25">
      <c r="A65" t="s">
        <v>1139</v>
      </c>
      <c r="B65" t="s">
        <v>548</v>
      </c>
      <c r="C65" t="s">
        <v>912</v>
      </c>
      <c r="D65" t="s">
        <v>1043</v>
      </c>
      <c r="E65" s="31">
        <v>74.706521739130437</v>
      </c>
      <c r="F65" s="31">
        <v>240.52521739130438</v>
      </c>
      <c r="G65" s="31">
        <v>56.957282608695657</v>
      </c>
      <c r="H65" s="36">
        <v>0.23680378808694016</v>
      </c>
      <c r="I65" s="31">
        <v>46.317934782608695</v>
      </c>
      <c r="J65" s="31">
        <v>0</v>
      </c>
      <c r="K65" s="36">
        <v>0</v>
      </c>
      <c r="L65" s="31">
        <v>25.239130434782609</v>
      </c>
      <c r="M65" s="31">
        <v>0</v>
      </c>
      <c r="N65" s="36">
        <v>0</v>
      </c>
      <c r="O65" s="31">
        <v>16.730978260869566</v>
      </c>
      <c r="P65" s="31">
        <v>0</v>
      </c>
      <c r="Q65" s="36">
        <v>0</v>
      </c>
      <c r="R65" s="31">
        <v>4.3478260869565215</v>
      </c>
      <c r="S65" s="31">
        <v>0</v>
      </c>
      <c r="T65" s="36">
        <v>0</v>
      </c>
      <c r="U65" s="31">
        <v>41.276304347826091</v>
      </c>
      <c r="V65" s="31">
        <v>1.9936956521739129</v>
      </c>
      <c r="W65" s="36">
        <v>4.830121503547144E-2</v>
      </c>
      <c r="X65" s="31">
        <v>4.6820652173913047</v>
      </c>
      <c r="Y65" s="31">
        <v>0</v>
      </c>
      <c r="Z65" s="36">
        <v>0</v>
      </c>
      <c r="AA65" s="31">
        <v>143.00434782608698</v>
      </c>
      <c r="AB65" s="31">
        <v>54.963586956521745</v>
      </c>
      <c r="AC65" s="36">
        <v>0.38434906205344921</v>
      </c>
      <c r="AD65" s="31">
        <v>5.2445652173913047</v>
      </c>
      <c r="AE65" s="31">
        <v>0</v>
      </c>
      <c r="AF65" s="36">
        <v>0</v>
      </c>
      <c r="AG65" s="31">
        <v>0</v>
      </c>
      <c r="AH65" s="31">
        <v>0</v>
      </c>
      <c r="AI65" s="36" t="s">
        <v>1306</v>
      </c>
      <c r="AJ65" t="s">
        <v>137</v>
      </c>
      <c r="AK65" s="37">
        <v>4</v>
      </c>
      <c r="AT65"/>
    </row>
    <row r="66" spans="1:46" x14ac:dyDescent="0.25">
      <c r="A66" t="s">
        <v>1139</v>
      </c>
      <c r="B66" t="s">
        <v>417</v>
      </c>
      <c r="C66" t="s">
        <v>827</v>
      </c>
      <c r="D66" t="s">
        <v>1052</v>
      </c>
      <c r="E66" s="31">
        <v>117.65217391304348</v>
      </c>
      <c r="F66" s="31">
        <v>351.46771739130435</v>
      </c>
      <c r="G66" s="31">
        <v>13.715</v>
      </c>
      <c r="H66" s="36">
        <v>3.9022076058070766E-2</v>
      </c>
      <c r="I66" s="31">
        <v>38.690217391304351</v>
      </c>
      <c r="J66" s="31">
        <v>0</v>
      </c>
      <c r="K66" s="36">
        <v>0</v>
      </c>
      <c r="L66" s="31">
        <v>24.095108695652176</v>
      </c>
      <c r="M66" s="31">
        <v>0</v>
      </c>
      <c r="N66" s="36">
        <v>0</v>
      </c>
      <c r="O66" s="31">
        <v>11.986413043478262</v>
      </c>
      <c r="P66" s="31">
        <v>0</v>
      </c>
      <c r="Q66" s="36">
        <v>0</v>
      </c>
      <c r="R66" s="31">
        <v>2.6086956521739131</v>
      </c>
      <c r="S66" s="31">
        <v>0</v>
      </c>
      <c r="T66" s="36">
        <v>0</v>
      </c>
      <c r="U66" s="31">
        <v>62.790543478260844</v>
      </c>
      <c r="V66" s="31">
        <v>6.2986956521739135</v>
      </c>
      <c r="W66" s="36">
        <v>0.10031280672629676</v>
      </c>
      <c r="X66" s="31">
        <v>4.8994565217391308</v>
      </c>
      <c r="Y66" s="31">
        <v>0</v>
      </c>
      <c r="Z66" s="36">
        <v>0</v>
      </c>
      <c r="AA66" s="31">
        <v>162.266847826087</v>
      </c>
      <c r="AB66" s="31">
        <v>7.4163043478260855</v>
      </c>
      <c r="AC66" s="36">
        <v>4.5704371824457142E-2</v>
      </c>
      <c r="AD66" s="31">
        <v>26.864130434782609</v>
      </c>
      <c r="AE66" s="31">
        <v>0</v>
      </c>
      <c r="AF66" s="36">
        <v>0</v>
      </c>
      <c r="AG66" s="31">
        <v>55.956521739130437</v>
      </c>
      <c r="AH66" s="31">
        <v>0</v>
      </c>
      <c r="AI66" s="36">
        <v>0</v>
      </c>
      <c r="AJ66" t="s">
        <v>5</v>
      </c>
      <c r="AK66" s="37">
        <v>4</v>
      </c>
      <c r="AT66"/>
    </row>
    <row r="67" spans="1:46" x14ac:dyDescent="0.25">
      <c r="A67" t="s">
        <v>1139</v>
      </c>
      <c r="B67" t="s">
        <v>813</v>
      </c>
      <c r="C67" t="s">
        <v>843</v>
      </c>
      <c r="D67" t="s">
        <v>1050</v>
      </c>
      <c r="E67" s="31">
        <v>30.163043478260871</v>
      </c>
      <c r="F67" s="31">
        <v>180.91956521739124</v>
      </c>
      <c r="G67" s="31">
        <v>0</v>
      </c>
      <c r="H67" s="36">
        <v>0</v>
      </c>
      <c r="I67" s="31">
        <v>39.096739130434791</v>
      </c>
      <c r="J67" s="31">
        <v>0</v>
      </c>
      <c r="K67" s="36">
        <v>0</v>
      </c>
      <c r="L67" s="31">
        <v>29.334782608695658</v>
      </c>
      <c r="M67" s="31">
        <v>0</v>
      </c>
      <c r="N67" s="36">
        <v>0</v>
      </c>
      <c r="O67" s="31">
        <v>4.6554347826086966</v>
      </c>
      <c r="P67" s="31">
        <v>0</v>
      </c>
      <c r="Q67" s="36">
        <v>0</v>
      </c>
      <c r="R67" s="31">
        <v>5.1065217391304349</v>
      </c>
      <c r="S67" s="31">
        <v>0</v>
      </c>
      <c r="T67" s="36">
        <v>0</v>
      </c>
      <c r="U67" s="31">
        <v>23.188043478260866</v>
      </c>
      <c r="V67" s="31">
        <v>0</v>
      </c>
      <c r="W67" s="36">
        <v>0</v>
      </c>
      <c r="X67" s="31">
        <v>0</v>
      </c>
      <c r="Y67" s="31">
        <v>0</v>
      </c>
      <c r="Z67" s="36" t="s">
        <v>1306</v>
      </c>
      <c r="AA67" s="31">
        <v>118.63478260869559</v>
      </c>
      <c r="AB67" s="31">
        <v>0</v>
      </c>
      <c r="AC67" s="36">
        <v>0</v>
      </c>
      <c r="AD67" s="31">
        <v>0</v>
      </c>
      <c r="AE67" s="31">
        <v>0</v>
      </c>
      <c r="AF67" s="36" t="s">
        <v>1306</v>
      </c>
      <c r="AG67" s="31">
        <v>0</v>
      </c>
      <c r="AH67" s="31">
        <v>0</v>
      </c>
      <c r="AI67" s="36" t="s">
        <v>1306</v>
      </c>
      <c r="AJ67" t="s">
        <v>402</v>
      </c>
      <c r="AK67" s="37">
        <v>4</v>
      </c>
      <c r="AT67"/>
    </row>
    <row r="68" spans="1:46" x14ac:dyDescent="0.25">
      <c r="A68" t="s">
        <v>1139</v>
      </c>
      <c r="B68" t="s">
        <v>554</v>
      </c>
      <c r="C68" t="s">
        <v>902</v>
      </c>
      <c r="D68" t="s">
        <v>1063</v>
      </c>
      <c r="E68" s="31">
        <v>115.16304347826087</v>
      </c>
      <c r="F68" s="31">
        <v>380.16250000000008</v>
      </c>
      <c r="G68" s="31">
        <v>3.616304347826087</v>
      </c>
      <c r="H68" s="36">
        <v>9.5125225339850357E-3</v>
      </c>
      <c r="I68" s="31">
        <v>46.399456521739133</v>
      </c>
      <c r="J68" s="31">
        <v>0</v>
      </c>
      <c r="K68" s="36">
        <v>0</v>
      </c>
      <c r="L68" s="31">
        <v>22.413043478260871</v>
      </c>
      <c r="M68" s="31">
        <v>0</v>
      </c>
      <c r="N68" s="36">
        <v>0</v>
      </c>
      <c r="O68" s="31">
        <v>18.638586956521738</v>
      </c>
      <c r="P68" s="31">
        <v>0</v>
      </c>
      <c r="Q68" s="36">
        <v>0</v>
      </c>
      <c r="R68" s="31">
        <v>5.3478260869565215</v>
      </c>
      <c r="S68" s="31">
        <v>0</v>
      </c>
      <c r="T68" s="36">
        <v>0</v>
      </c>
      <c r="U68" s="31">
        <v>85.855978260869577</v>
      </c>
      <c r="V68" s="31">
        <v>1.5163043478260869</v>
      </c>
      <c r="W68" s="36">
        <v>1.766102231365722E-2</v>
      </c>
      <c r="X68" s="31">
        <v>5.8858695652173916</v>
      </c>
      <c r="Y68" s="31">
        <v>0</v>
      </c>
      <c r="Z68" s="36">
        <v>0</v>
      </c>
      <c r="AA68" s="31">
        <v>190.97499999999999</v>
      </c>
      <c r="AB68" s="31">
        <v>2.1</v>
      </c>
      <c r="AC68" s="36">
        <v>1.0996203691582669E-2</v>
      </c>
      <c r="AD68" s="31">
        <v>0</v>
      </c>
      <c r="AE68" s="31">
        <v>0</v>
      </c>
      <c r="AF68" s="36" t="s">
        <v>1306</v>
      </c>
      <c r="AG68" s="31">
        <v>51.046195652173914</v>
      </c>
      <c r="AH68" s="31">
        <v>0</v>
      </c>
      <c r="AI68" s="36">
        <v>0</v>
      </c>
      <c r="AJ68" t="s">
        <v>143</v>
      </c>
      <c r="AK68" s="37">
        <v>4</v>
      </c>
      <c r="AT68"/>
    </row>
    <row r="69" spans="1:46" x14ac:dyDescent="0.25">
      <c r="A69" t="s">
        <v>1139</v>
      </c>
      <c r="B69" t="s">
        <v>444</v>
      </c>
      <c r="C69" t="s">
        <v>902</v>
      </c>
      <c r="D69" t="s">
        <v>1063</v>
      </c>
      <c r="E69" s="31">
        <v>85.771739130434781</v>
      </c>
      <c r="F69" s="31">
        <v>268.32967391304345</v>
      </c>
      <c r="G69" s="31">
        <v>28.008152173913043</v>
      </c>
      <c r="H69" s="36">
        <v>0.10437963034602553</v>
      </c>
      <c r="I69" s="31">
        <v>48.94119565217391</v>
      </c>
      <c r="J69" s="31">
        <v>2.4466304347826089</v>
      </c>
      <c r="K69" s="36">
        <v>4.9991227271414904E-2</v>
      </c>
      <c r="L69" s="31">
        <v>33.115108695652175</v>
      </c>
      <c r="M69" s="31">
        <v>2.4466304347826089</v>
      </c>
      <c r="N69" s="36">
        <v>7.3882603172727546E-2</v>
      </c>
      <c r="O69" s="31">
        <v>10.521739130434783</v>
      </c>
      <c r="P69" s="31">
        <v>0</v>
      </c>
      <c r="Q69" s="36">
        <v>0</v>
      </c>
      <c r="R69" s="31">
        <v>5.3043478260869561</v>
      </c>
      <c r="S69" s="31">
        <v>0</v>
      </c>
      <c r="T69" s="36">
        <v>0</v>
      </c>
      <c r="U69" s="31">
        <v>54.341195652173916</v>
      </c>
      <c r="V69" s="31">
        <v>13.365652173913043</v>
      </c>
      <c r="W69" s="36">
        <v>0.24595800687683894</v>
      </c>
      <c r="X69" s="31">
        <v>4.7581521739130439</v>
      </c>
      <c r="Y69" s="31">
        <v>0</v>
      </c>
      <c r="Z69" s="36">
        <v>0</v>
      </c>
      <c r="AA69" s="31">
        <v>154.55815217391302</v>
      </c>
      <c r="AB69" s="31">
        <v>12.195869565217391</v>
      </c>
      <c r="AC69" s="36">
        <v>7.890796696051508E-2</v>
      </c>
      <c r="AD69" s="31">
        <v>0</v>
      </c>
      <c r="AE69" s="31">
        <v>0</v>
      </c>
      <c r="AF69" s="36" t="s">
        <v>1306</v>
      </c>
      <c r="AG69" s="31">
        <v>5.7309782608695654</v>
      </c>
      <c r="AH69" s="31">
        <v>0</v>
      </c>
      <c r="AI69" s="36">
        <v>0</v>
      </c>
      <c r="AJ69" t="s">
        <v>32</v>
      </c>
      <c r="AK69" s="37">
        <v>4</v>
      </c>
      <c r="AT69"/>
    </row>
    <row r="70" spans="1:46" x14ac:dyDescent="0.25">
      <c r="A70" t="s">
        <v>1139</v>
      </c>
      <c r="B70" t="s">
        <v>562</v>
      </c>
      <c r="C70" t="s">
        <v>888</v>
      </c>
      <c r="D70" t="s">
        <v>1048</v>
      </c>
      <c r="E70" s="31">
        <v>95.228260869565219</v>
      </c>
      <c r="F70" s="31">
        <v>314.31413043478256</v>
      </c>
      <c r="G70" s="31">
        <v>44.787826086956542</v>
      </c>
      <c r="H70" s="36">
        <v>0.14249383578461047</v>
      </c>
      <c r="I70" s="31">
        <v>27.458695652173912</v>
      </c>
      <c r="J70" s="31">
        <v>0.16793478260869565</v>
      </c>
      <c r="K70" s="36">
        <v>6.1159053123268151E-3</v>
      </c>
      <c r="L70" s="31">
        <v>1.4478260869565218</v>
      </c>
      <c r="M70" s="31">
        <v>0.16793478260869565</v>
      </c>
      <c r="N70" s="36">
        <v>0.11599099099099099</v>
      </c>
      <c r="O70" s="31">
        <v>20.445652173913043</v>
      </c>
      <c r="P70" s="31">
        <v>0</v>
      </c>
      <c r="Q70" s="36">
        <v>0</v>
      </c>
      <c r="R70" s="31">
        <v>5.5652173913043477</v>
      </c>
      <c r="S70" s="31">
        <v>0</v>
      </c>
      <c r="T70" s="36">
        <v>0</v>
      </c>
      <c r="U70" s="31">
        <v>90.734999999999985</v>
      </c>
      <c r="V70" s="31">
        <v>13.055652173913048</v>
      </c>
      <c r="W70" s="36">
        <v>0.14388771889472696</v>
      </c>
      <c r="X70" s="31">
        <v>10.051630434782609</v>
      </c>
      <c r="Y70" s="31">
        <v>0</v>
      </c>
      <c r="Z70" s="36">
        <v>0</v>
      </c>
      <c r="AA70" s="31">
        <v>171.72913043478258</v>
      </c>
      <c r="AB70" s="31">
        <v>31.564239130434796</v>
      </c>
      <c r="AC70" s="36">
        <v>0.18380247457446899</v>
      </c>
      <c r="AD70" s="31">
        <v>0</v>
      </c>
      <c r="AE70" s="31">
        <v>0</v>
      </c>
      <c r="AF70" s="36" t="s">
        <v>1306</v>
      </c>
      <c r="AG70" s="31">
        <v>14.339673913043478</v>
      </c>
      <c r="AH70" s="31">
        <v>0</v>
      </c>
      <c r="AI70" s="36">
        <v>0</v>
      </c>
      <c r="AJ70" t="s">
        <v>151</v>
      </c>
      <c r="AK70" s="37">
        <v>4</v>
      </c>
      <c r="AT70"/>
    </row>
    <row r="71" spans="1:46" x14ac:dyDescent="0.25">
      <c r="A71" t="s">
        <v>1139</v>
      </c>
      <c r="B71" t="s">
        <v>503</v>
      </c>
      <c r="C71" t="s">
        <v>927</v>
      </c>
      <c r="D71" t="s">
        <v>1076</v>
      </c>
      <c r="E71" s="31">
        <v>119.17391304347827</v>
      </c>
      <c r="F71" s="31">
        <v>362.81902173913039</v>
      </c>
      <c r="G71" s="31">
        <v>3.8190217391304357</v>
      </c>
      <c r="H71" s="36">
        <v>1.0525968899933645E-2</v>
      </c>
      <c r="I71" s="31">
        <v>58.749999999999993</v>
      </c>
      <c r="J71" s="31">
        <v>0</v>
      </c>
      <c r="K71" s="36">
        <v>0</v>
      </c>
      <c r="L71" s="31">
        <v>24.989130434782609</v>
      </c>
      <c r="M71" s="31">
        <v>0</v>
      </c>
      <c r="N71" s="36">
        <v>0</v>
      </c>
      <c r="O71" s="31">
        <v>29.586956521739129</v>
      </c>
      <c r="P71" s="31">
        <v>0</v>
      </c>
      <c r="Q71" s="36">
        <v>0</v>
      </c>
      <c r="R71" s="31">
        <v>4.1739130434782608</v>
      </c>
      <c r="S71" s="31">
        <v>0</v>
      </c>
      <c r="T71" s="36">
        <v>0</v>
      </c>
      <c r="U71" s="31">
        <v>97.915760869565219</v>
      </c>
      <c r="V71" s="31">
        <v>0</v>
      </c>
      <c r="W71" s="36">
        <v>0</v>
      </c>
      <c r="X71" s="31">
        <v>5.8152173913043477</v>
      </c>
      <c r="Y71" s="31">
        <v>0</v>
      </c>
      <c r="Z71" s="36">
        <v>0</v>
      </c>
      <c r="AA71" s="31">
        <v>177.35163043478258</v>
      </c>
      <c r="AB71" s="31">
        <v>3.8190217391304357</v>
      </c>
      <c r="AC71" s="36">
        <v>2.153361505483764E-2</v>
      </c>
      <c r="AD71" s="31">
        <v>0</v>
      </c>
      <c r="AE71" s="31">
        <v>0</v>
      </c>
      <c r="AF71" s="36" t="s">
        <v>1306</v>
      </c>
      <c r="AG71" s="31">
        <v>22.986413043478262</v>
      </c>
      <c r="AH71" s="31">
        <v>0</v>
      </c>
      <c r="AI71" s="36">
        <v>0</v>
      </c>
      <c r="AJ71" t="s">
        <v>91</v>
      </c>
      <c r="AK71" s="37">
        <v>4</v>
      </c>
      <c r="AT71"/>
    </row>
    <row r="72" spans="1:46" x14ac:dyDescent="0.25">
      <c r="A72" t="s">
        <v>1139</v>
      </c>
      <c r="B72" t="s">
        <v>616</v>
      </c>
      <c r="C72" t="s">
        <v>912</v>
      </c>
      <c r="D72" t="s">
        <v>1043</v>
      </c>
      <c r="E72" s="31">
        <v>59.597826086956523</v>
      </c>
      <c r="F72" s="31">
        <v>194.93717391304349</v>
      </c>
      <c r="G72" s="31">
        <v>91.852934782608699</v>
      </c>
      <c r="H72" s="36">
        <v>0.4711925023781352</v>
      </c>
      <c r="I72" s="31">
        <v>52.283369565217392</v>
      </c>
      <c r="J72" s="31">
        <v>16.998043478260868</v>
      </c>
      <c r="K72" s="36">
        <v>0.32511377173305167</v>
      </c>
      <c r="L72" s="31">
        <v>38.875760869565212</v>
      </c>
      <c r="M72" s="31">
        <v>11.677391304347825</v>
      </c>
      <c r="N72" s="36">
        <v>0.30037717701596783</v>
      </c>
      <c r="O72" s="31">
        <v>8.0869565217391308</v>
      </c>
      <c r="P72" s="31">
        <v>0</v>
      </c>
      <c r="Q72" s="36">
        <v>0</v>
      </c>
      <c r="R72" s="31">
        <v>5.3206521739130439</v>
      </c>
      <c r="S72" s="31">
        <v>5.3206521739130439</v>
      </c>
      <c r="T72" s="36">
        <v>1</v>
      </c>
      <c r="U72" s="31">
        <v>41.096739130434791</v>
      </c>
      <c r="V72" s="31">
        <v>24.876630434782609</v>
      </c>
      <c r="W72" s="36">
        <v>0.60531883942976528</v>
      </c>
      <c r="X72" s="31">
        <v>2.7635869565217392</v>
      </c>
      <c r="Y72" s="31">
        <v>0</v>
      </c>
      <c r="Z72" s="36">
        <v>0</v>
      </c>
      <c r="AA72" s="31">
        <v>98.353260869565233</v>
      </c>
      <c r="AB72" s="31">
        <v>49.978260869565219</v>
      </c>
      <c r="AC72" s="36">
        <v>0.50815052218599766</v>
      </c>
      <c r="AD72" s="31">
        <v>0.44021739130434784</v>
      </c>
      <c r="AE72" s="31">
        <v>0</v>
      </c>
      <c r="AF72" s="36">
        <v>0</v>
      </c>
      <c r="AG72" s="31">
        <v>0</v>
      </c>
      <c r="AH72" s="31">
        <v>0</v>
      </c>
      <c r="AI72" s="36" t="s">
        <v>1306</v>
      </c>
      <c r="AJ72" t="s">
        <v>205</v>
      </c>
      <c r="AK72" s="37">
        <v>4</v>
      </c>
      <c r="AT72"/>
    </row>
    <row r="73" spans="1:46" x14ac:dyDescent="0.25">
      <c r="A73" t="s">
        <v>1139</v>
      </c>
      <c r="B73" t="s">
        <v>577</v>
      </c>
      <c r="C73" t="s">
        <v>952</v>
      </c>
      <c r="D73" t="s">
        <v>1097</v>
      </c>
      <c r="E73" s="31">
        <v>52.869565217391305</v>
      </c>
      <c r="F73" s="31">
        <v>181.15695652173909</v>
      </c>
      <c r="G73" s="31">
        <v>30.875978260869555</v>
      </c>
      <c r="H73" s="36">
        <v>0.17043771795296414</v>
      </c>
      <c r="I73" s="31">
        <v>26.021739130434785</v>
      </c>
      <c r="J73" s="31">
        <v>0.20923913043478262</v>
      </c>
      <c r="K73" s="36">
        <v>8.0409356725146194E-3</v>
      </c>
      <c r="L73" s="31">
        <v>9.9347826086956523</v>
      </c>
      <c r="M73" s="31">
        <v>0.20923913043478262</v>
      </c>
      <c r="N73" s="36">
        <v>2.1061269146608316E-2</v>
      </c>
      <c r="O73" s="31">
        <v>10.521739130434783</v>
      </c>
      <c r="P73" s="31">
        <v>0</v>
      </c>
      <c r="Q73" s="36">
        <v>0</v>
      </c>
      <c r="R73" s="31">
        <v>5.5652173913043477</v>
      </c>
      <c r="S73" s="31">
        <v>0</v>
      </c>
      <c r="T73" s="36">
        <v>0</v>
      </c>
      <c r="U73" s="31">
        <v>30.635326086956525</v>
      </c>
      <c r="V73" s="31">
        <v>2.2059782608695651</v>
      </c>
      <c r="W73" s="36">
        <v>7.2007663786833181E-2</v>
      </c>
      <c r="X73" s="31">
        <v>5.3423913043478262</v>
      </c>
      <c r="Y73" s="31">
        <v>0</v>
      </c>
      <c r="Z73" s="36">
        <v>0</v>
      </c>
      <c r="AA73" s="31">
        <v>99.467282608695626</v>
      </c>
      <c r="AB73" s="31">
        <v>28.460760869565206</v>
      </c>
      <c r="AC73" s="36">
        <v>0.28613188299845149</v>
      </c>
      <c r="AD73" s="31">
        <v>0</v>
      </c>
      <c r="AE73" s="31">
        <v>0</v>
      </c>
      <c r="AF73" s="36" t="s">
        <v>1306</v>
      </c>
      <c r="AG73" s="31">
        <v>19.690217391304348</v>
      </c>
      <c r="AH73" s="31">
        <v>0</v>
      </c>
      <c r="AI73" s="36">
        <v>0</v>
      </c>
      <c r="AJ73" t="s">
        <v>166</v>
      </c>
      <c r="AK73" s="37">
        <v>4</v>
      </c>
      <c r="AT73"/>
    </row>
    <row r="74" spans="1:46" x14ac:dyDescent="0.25">
      <c r="A74" t="s">
        <v>1139</v>
      </c>
      <c r="B74" t="s">
        <v>580</v>
      </c>
      <c r="C74" t="s">
        <v>954</v>
      </c>
      <c r="D74" t="s">
        <v>1098</v>
      </c>
      <c r="E74" s="31">
        <v>104.69565217391305</v>
      </c>
      <c r="F74" s="31">
        <v>322.62445652173915</v>
      </c>
      <c r="G74" s="31">
        <v>11.05108695652174</v>
      </c>
      <c r="H74" s="36">
        <v>3.4253717389143727E-2</v>
      </c>
      <c r="I74" s="31">
        <v>55.278478260869562</v>
      </c>
      <c r="J74" s="31">
        <v>0.57195652173913047</v>
      </c>
      <c r="K74" s="36">
        <v>1.0346821036569781E-2</v>
      </c>
      <c r="L74" s="31">
        <v>29.639891304347824</v>
      </c>
      <c r="M74" s="31">
        <v>0.57195652173913047</v>
      </c>
      <c r="N74" s="36">
        <v>1.9296849501443048E-2</v>
      </c>
      <c r="O74" s="31">
        <v>20.508152173913043</v>
      </c>
      <c r="P74" s="31">
        <v>0</v>
      </c>
      <c r="Q74" s="36">
        <v>0</v>
      </c>
      <c r="R74" s="31">
        <v>5.1304347826086953</v>
      </c>
      <c r="S74" s="31">
        <v>0</v>
      </c>
      <c r="T74" s="36">
        <v>0</v>
      </c>
      <c r="U74" s="31">
        <v>54.866521739130427</v>
      </c>
      <c r="V74" s="31">
        <v>8.5893478260869571</v>
      </c>
      <c r="W74" s="36">
        <v>0.15654988787016716</v>
      </c>
      <c r="X74" s="31">
        <v>11.779891304347826</v>
      </c>
      <c r="Y74" s="31">
        <v>0</v>
      </c>
      <c r="Z74" s="36">
        <v>0</v>
      </c>
      <c r="AA74" s="31">
        <v>183.80282608695651</v>
      </c>
      <c r="AB74" s="31">
        <v>1.889782608695652</v>
      </c>
      <c r="AC74" s="36">
        <v>1.0281575364905446E-2</v>
      </c>
      <c r="AD74" s="31">
        <v>0</v>
      </c>
      <c r="AE74" s="31">
        <v>0</v>
      </c>
      <c r="AF74" s="36" t="s">
        <v>1306</v>
      </c>
      <c r="AG74" s="31">
        <v>16.896739130434781</v>
      </c>
      <c r="AH74" s="31">
        <v>0</v>
      </c>
      <c r="AI74" s="36">
        <v>0</v>
      </c>
      <c r="AJ74" t="s">
        <v>169</v>
      </c>
      <c r="AK74" s="37">
        <v>4</v>
      </c>
      <c r="AT74"/>
    </row>
    <row r="75" spans="1:46" x14ac:dyDescent="0.25">
      <c r="A75" t="s">
        <v>1139</v>
      </c>
      <c r="B75" t="s">
        <v>624</v>
      </c>
      <c r="C75" t="s">
        <v>966</v>
      </c>
      <c r="D75" t="s">
        <v>1074</v>
      </c>
      <c r="E75" s="31">
        <v>70.380434782608702</v>
      </c>
      <c r="F75" s="31">
        <v>226.45989130434779</v>
      </c>
      <c r="G75" s="31">
        <v>57.609347826086946</v>
      </c>
      <c r="H75" s="36">
        <v>0.25439095415206936</v>
      </c>
      <c r="I75" s="31">
        <v>22.810000000000002</v>
      </c>
      <c r="J75" s="31">
        <v>2.3670652173913043</v>
      </c>
      <c r="K75" s="36">
        <v>0.10377313535253416</v>
      </c>
      <c r="L75" s="31">
        <v>8.3806521739130435</v>
      </c>
      <c r="M75" s="31">
        <v>2.3670652173913043</v>
      </c>
      <c r="N75" s="36">
        <v>0.28244403517418482</v>
      </c>
      <c r="O75" s="31">
        <v>10.516304347826088</v>
      </c>
      <c r="P75" s="31">
        <v>0</v>
      </c>
      <c r="Q75" s="36">
        <v>0</v>
      </c>
      <c r="R75" s="31">
        <v>3.9130434782608696</v>
      </c>
      <c r="S75" s="31">
        <v>0</v>
      </c>
      <c r="T75" s="36">
        <v>0</v>
      </c>
      <c r="U75" s="31">
        <v>55.237934782608697</v>
      </c>
      <c r="V75" s="31">
        <v>20.294999999999995</v>
      </c>
      <c r="W75" s="36">
        <v>0.36741055001190492</v>
      </c>
      <c r="X75" s="31">
        <v>5.4402173913043477</v>
      </c>
      <c r="Y75" s="31">
        <v>0</v>
      </c>
      <c r="Z75" s="36">
        <v>0</v>
      </c>
      <c r="AA75" s="31">
        <v>124.66739130434779</v>
      </c>
      <c r="AB75" s="31">
        <v>34.947282608695652</v>
      </c>
      <c r="AC75" s="36">
        <v>0.28032416691370088</v>
      </c>
      <c r="AD75" s="31">
        <v>0</v>
      </c>
      <c r="AE75" s="31">
        <v>0</v>
      </c>
      <c r="AF75" s="36" t="s">
        <v>1306</v>
      </c>
      <c r="AG75" s="31">
        <v>18.304347826086957</v>
      </c>
      <c r="AH75" s="31">
        <v>0</v>
      </c>
      <c r="AI75" s="36">
        <v>0</v>
      </c>
      <c r="AJ75" t="s">
        <v>213</v>
      </c>
      <c r="AK75" s="37">
        <v>4</v>
      </c>
      <c r="AT75"/>
    </row>
    <row r="76" spans="1:46" x14ac:dyDescent="0.25">
      <c r="A76" t="s">
        <v>1139</v>
      </c>
      <c r="B76" t="s">
        <v>546</v>
      </c>
      <c r="C76" t="s">
        <v>945</v>
      </c>
      <c r="D76" t="s">
        <v>1055</v>
      </c>
      <c r="E76" s="31">
        <v>99.347826086956516</v>
      </c>
      <c r="F76" s="31">
        <v>291.98619565217393</v>
      </c>
      <c r="G76" s="31">
        <v>39.334021739130428</v>
      </c>
      <c r="H76" s="36">
        <v>0.13471192242932864</v>
      </c>
      <c r="I76" s="31">
        <v>74.382826086956513</v>
      </c>
      <c r="J76" s="31">
        <v>2.1301086956521735</v>
      </c>
      <c r="K76" s="36">
        <v>2.8637103585738875E-2</v>
      </c>
      <c r="L76" s="31">
        <v>45.361086956521731</v>
      </c>
      <c r="M76" s="31">
        <v>2.1301086956521735</v>
      </c>
      <c r="N76" s="36">
        <v>4.6958942974489722E-2</v>
      </c>
      <c r="O76" s="31">
        <v>24.184782608695652</v>
      </c>
      <c r="P76" s="31">
        <v>0</v>
      </c>
      <c r="Q76" s="36">
        <v>0</v>
      </c>
      <c r="R76" s="31">
        <v>4.8369565217391308</v>
      </c>
      <c r="S76" s="31">
        <v>0</v>
      </c>
      <c r="T76" s="36">
        <v>0</v>
      </c>
      <c r="U76" s="31">
        <v>60.230543478260891</v>
      </c>
      <c r="V76" s="31">
        <v>6.627282608695654</v>
      </c>
      <c r="W76" s="36">
        <v>0.11003192443527676</v>
      </c>
      <c r="X76" s="31">
        <v>6.6114130434782608</v>
      </c>
      <c r="Y76" s="31">
        <v>0</v>
      </c>
      <c r="Z76" s="36">
        <v>0</v>
      </c>
      <c r="AA76" s="31">
        <v>144.20706521739135</v>
      </c>
      <c r="AB76" s="31">
        <v>30.576630434782601</v>
      </c>
      <c r="AC76" s="36">
        <v>0.21203281814721422</v>
      </c>
      <c r="AD76" s="31">
        <v>6.5543478260869561</v>
      </c>
      <c r="AE76" s="31">
        <v>0</v>
      </c>
      <c r="AF76" s="36">
        <v>0</v>
      </c>
      <c r="AG76" s="31">
        <v>0</v>
      </c>
      <c r="AH76" s="31">
        <v>0</v>
      </c>
      <c r="AI76" s="36" t="s">
        <v>1306</v>
      </c>
      <c r="AJ76" t="s">
        <v>135</v>
      </c>
      <c r="AK76" s="37">
        <v>4</v>
      </c>
      <c r="AT76"/>
    </row>
    <row r="77" spans="1:46" x14ac:dyDescent="0.25">
      <c r="A77" t="s">
        <v>1139</v>
      </c>
      <c r="B77" t="s">
        <v>585</v>
      </c>
      <c r="C77" t="s">
        <v>956</v>
      </c>
      <c r="D77" t="s">
        <v>1035</v>
      </c>
      <c r="E77" s="31">
        <v>69.195652173913047</v>
      </c>
      <c r="F77" s="31">
        <v>228.77934782608696</v>
      </c>
      <c r="G77" s="31">
        <v>40.072826086956525</v>
      </c>
      <c r="H77" s="36">
        <v>0.17515928106158868</v>
      </c>
      <c r="I77" s="31">
        <v>43.644021739130437</v>
      </c>
      <c r="J77" s="31">
        <v>7.3940217391304355</v>
      </c>
      <c r="K77" s="36">
        <v>0.16941659921549096</v>
      </c>
      <c r="L77" s="31">
        <v>18.790760869565219</v>
      </c>
      <c r="M77" s="31">
        <v>2.4592391304347827</v>
      </c>
      <c r="N77" s="36">
        <v>0.13087490961677511</v>
      </c>
      <c r="O77" s="31">
        <v>16.614130434782609</v>
      </c>
      <c r="P77" s="31">
        <v>0</v>
      </c>
      <c r="Q77" s="36">
        <v>0</v>
      </c>
      <c r="R77" s="31">
        <v>8.2391304347826093</v>
      </c>
      <c r="S77" s="31">
        <v>4.9347826086956523</v>
      </c>
      <c r="T77" s="36">
        <v>0.59894459102902375</v>
      </c>
      <c r="U77" s="31">
        <v>49.121195652173931</v>
      </c>
      <c r="V77" s="31">
        <v>12.50163043478261</v>
      </c>
      <c r="W77" s="36">
        <v>0.25450582521049309</v>
      </c>
      <c r="X77" s="31">
        <v>5.5625</v>
      </c>
      <c r="Y77" s="31">
        <v>0</v>
      </c>
      <c r="Z77" s="36">
        <v>0</v>
      </c>
      <c r="AA77" s="31">
        <v>109.07934782608694</v>
      </c>
      <c r="AB77" s="31">
        <v>20.177173913043479</v>
      </c>
      <c r="AC77" s="36">
        <v>0.18497703108028662</v>
      </c>
      <c r="AD77" s="31">
        <v>21.372282608695652</v>
      </c>
      <c r="AE77" s="31">
        <v>0</v>
      </c>
      <c r="AF77" s="36">
        <v>0</v>
      </c>
      <c r="AG77" s="31">
        <v>0</v>
      </c>
      <c r="AH77" s="31">
        <v>0</v>
      </c>
      <c r="AI77" s="36" t="s">
        <v>1306</v>
      </c>
      <c r="AJ77" t="s">
        <v>174</v>
      </c>
      <c r="AK77" s="37">
        <v>4</v>
      </c>
      <c r="AT77"/>
    </row>
    <row r="78" spans="1:46" x14ac:dyDescent="0.25">
      <c r="A78" t="s">
        <v>1139</v>
      </c>
      <c r="B78" t="s">
        <v>636</v>
      </c>
      <c r="C78" t="s">
        <v>836</v>
      </c>
      <c r="D78" t="s">
        <v>1109</v>
      </c>
      <c r="E78" s="31">
        <v>41.228260869565219</v>
      </c>
      <c r="F78" s="31">
        <v>164.55999999999997</v>
      </c>
      <c r="G78" s="31">
        <v>38.698586956521737</v>
      </c>
      <c r="H78" s="36">
        <v>0.23516399463126972</v>
      </c>
      <c r="I78" s="31">
        <v>61.394239130434784</v>
      </c>
      <c r="J78" s="31">
        <v>14.494782608695651</v>
      </c>
      <c r="K78" s="36">
        <v>0.23609352952319912</v>
      </c>
      <c r="L78" s="31">
        <v>28.454021739130436</v>
      </c>
      <c r="M78" s="31">
        <v>9.5708695652173894</v>
      </c>
      <c r="N78" s="36">
        <v>0.33636262926078297</v>
      </c>
      <c r="O78" s="31">
        <v>22.538043478260871</v>
      </c>
      <c r="P78" s="31">
        <v>0</v>
      </c>
      <c r="Q78" s="36">
        <v>0</v>
      </c>
      <c r="R78" s="31">
        <v>10.402173913043478</v>
      </c>
      <c r="S78" s="31">
        <v>4.9239130434782608</v>
      </c>
      <c r="T78" s="36">
        <v>0.4733542319749216</v>
      </c>
      <c r="U78" s="31">
        <v>11.759782608695648</v>
      </c>
      <c r="V78" s="31">
        <v>5.841304347826088</v>
      </c>
      <c r="W78" s="36">
        <v>0.49671873555781521</v>
      </c>
      <c r="X78" s="31">
        <v>0</v>
      </c>
      <c r="Y78" s="31">
        <v>0</v>
      </c>
      <c r="Z78" s="36" t="s">
        <v>1306</v>
      </c>
      <c r="AA78" s="31">
        <v>91.405978260869546</v>
      </c>
      <c r="AB78" s="31">
        <v>18.362499999999997</v>
      </c>
      <c r="AC78" s="36">
        <v>0.20088948610772533</v>
      </c>
      <c r="AD78" s="31">
        <v>0</v>
      </c>
      <c r="AE78" s="31">
        <v>0</v>
      </c>
      <c r="AF78" s="36" t="s">
        <v>1306</v>
      </c>
      <c r="AG78" s="31">
        <v>0</v>
      </c>
      <c r="AH78" s="31">
        <v>0</v>
      </c>
      <c r="AI78" s="36" t="s">
        <v>1306</v>
      </c>
      <c r="AJ78" t="s">
        <v>225</v>
      </c>
      <c r="AK78" s="37">
        <v>4</v>
      </c>
      <c r="AT78"/>
    </row>
    <row r="79" spans="1:46" x14ac:dyDescent="0.25">
      <c r="A79" t="s">
        <v>1139</v>
      </c>
      <c r="B79" t="s">
        <v>620</v>
      </c>
      <c r="C79" t="s">
        <v>854</v>
      </c>
      <c r="D79" t="s">
        <v>1083</v>
      </c>
      <c r="E79" s="31">
        <v>68.641304347826093</v>
      </c>
      <c r="F79" s="31">
        <v>257.74445652173915</v>
      </c>
      <c r="G79" s="31">
        <v>52.940108695652164</v>
      </c>
      <c r="H79" s="36">
        <v>0.20539766173860269</v>
      </c>
      <c r="I79" s="31">
        <v>38.649456521739133</v>
      </c>
      <c r="J79" s="31">
        <v>0</v>
      </c>
      <c r="K79" s="36">
        <v>0</v>
      </c>
      <c r="L79" s="31">
        <v>13.885869565217391</v>
      </c>
      <c r="M79" s="31">
        <v>0</v>
      </c>
      <c r="N79" s="36">
        <v>0</v>
      </c>
      <c r="O79" s="31">
        <v>20.154891304347824</v>
      </c>
      <c r="P79" s="31">
        <v>0</v>
      </c>
      <c r="Q79" s="36">
        <v>0</v>
      </c>
      <c r="R79" s="31">
        <v>4.6086956521739131</v>
      </c>
      <c r="S79" s="31">
        <v>0</v>
      </c>
      <c r="T79" s="36">
        <v>0</v>
      </c>
      <c r="U79" s="31">
        <v>68.560434782608695</v>
      </c>
      <c r="V79" s="31">
        <v>0.33760869565217388</v>
      </c>
      <c r="W79" s="36">
        <v>4.9242496306020076E-3</v>
      </c>
      <c r="X79" s="31">
        <v>8.0489130434782616</v>
      </c>
      <c r="Y79" s="31">
        <v>0</v>
      </c>
      <c r="Z79" s="36">
        <v>0</v>
      </c>
      <c r="AA79" s="31">
        <v>137.68402173913046</v>
      </c>
      <c r="AB79" s="31">
        <v>52.602499999999992</v>
      </c>
      <c r="AC79" s="36">
        <v>0.38205232049123178</v>
      </c>
      <c r="AD79" s="31">
        <v>0</v>
      </c>
      <c r="AE79" s="31">
        <v>0</v>
      </c>
      <c r="AF79" s="36" t="s">
        <v>1306</v>
      </c>
      <c r="AG79" s="31">
        <v>4.8016304347826084</v>
      </c>
      <c r="AH79" s="31">
        <v>0</v>
      </c>
      <c r="AI79" s="36">
        <v>0</v>
      </c>
      <c r="AJ79" t="s">
        <v>209</v>
      </c>
      <c r="AK79" s="37">
        <v>4</v>
      </c>
      <c r="AT79"/>
    </row>
    <row r="80" spans="1:46" x14ac:dyDescent="0.25">
      <c r="A80" t="s">
        <v>1139</v>
      </c>
      <c r="B80" t="s">
        <v>654</v>
      </c>
      <c r="C80" t="s">
        <v>835</v>
      </c>
      <c r="D80" t="s">
        <v>1072</v>
      </c>
      <c r="E80" s="31">
        <v>79.445652173913047</v>
      </c>
      <c r="F80" s="31">
        <v>289.19391304347829</v>
      </c>
      <c r="G80" s="31">
        <v>112.35423913043478</v>
      </c>
      <c r="H80" s="36">
        <v>0.38850831246072287</v>
      </c>
      <c r="I80" s="31">
        <v>54.175652173913022</v>
      </c>
      <c r="J80" s="31">
        <v>15.697391304347828</v>
      </c>
      <c r="K80" s="36">
        <v>0.28974992777117925</v>
      </c>
      <c r="L80" s="31">
        <v>39.41206521739128</v>
      </c>
      <c r="M80" s="31">
        <v>7.4691304347826106</v>
      </c>
      <c r="N80" s="36">
        <v>0.1895138048103788</v>
      </c>
      <c r="O80" s="31">
        <v>6.5353260869565215</v>
      </c>
      <c r="P80" s="31">
        <v>0</v>
      </c>
      <c r="Q80" s="36">
        <v>0</v>
      </c>
      <c r="R80" s="31">
        <v>8.2282608695652169</v>
      </c>
      <c r="S80" s="31">
        <v>8.2282608695652169</v>
      </c>
      <c r="T80" s="36">
        <v>1</v>
      </c>
      <c r="U80" s="31">
        <v>68.858804347826094</v>
      </c>
      <c r="V80" s="31">
        <v>23.804456521739127</v>
      </c>
      <c r="W80" s="36">
        <v>0.34569953322883457</v>
      </c>
      <c r="X80" s="31">
        <v>16.576086956521738</v>
      </c>
      <c r="Y80" s="31">
        <v>0</v>
      </c>
      <c r="Z80" s="36">
        <v>0</v>
      </c>
      <c r="AA80" s="31">
        <v>149.53989130434783</v>
      </c>
      <c r="AB80" s="31">
        <v>72.852391304347819</v>
      </c>
      <c r="AC80" s="36">
        <v>0.48717697110048425</v>
      </c>
      <c r="AD80" s="31">
        <v>4.3478260869565216E-2</v>
      </c>
      <c r="AE80" s="31">
        <v>0</v>
      </c>
      <c r="AF80" s="36">
        <v>0</v>
      </c>
      <c r="AG80" s="31">
        <v>0</v>
      </c>
      <c r="AH80" s="31">
        <v>0</v>
      </c>
      <c r="AI80" s="36" t="s">
        <v>1306</v>
      </c>
      <c r="AJ80" t="s">
        <v>243</v>
      </c>
      <c r="AK80" s="37">
        <v>4</v>
      </c>
      <c r="AT80"/>
    </row>
    <row r="81" spans="1:46" x14ac:dyDescent="0.25">
      <c r="A81" t="s">
        <v>1139</v>
      </c>
      <c r="B81" t="s">
        <v>569</v>
      </c>
      <c r="C81" t="s">
        <v>926</v>
      </c>
      <c r="D81" t="s">
        <v>1028</v>
      </c>
      <c r="E81" s="31">
        <v>94.869565217391298</v>
      </c>
      <c r="F81" s="31">
        <v>367.98913043478262</v>
      </c>
      <c r="G81" s="31">
        <v>0</v>
      </c>
      <c r="H81" s="36">
        <v>0</v>
      </c>
      <c r="I81" s="31">
        <v>91.239130434782609</v>
      </c>
      <c r="J81" s="31">
        <v>0</v>
      </c>
      <c r="K81" s="36">
        <v>0</v>
      </c>
      <c r="L81" s="31">
        <v>47.404891304347828</v>
      </c>
      <c r="M81" s="31">
        <v>0</v>
      </c>
      <c r="N81" s="36">
        <v>0</v>
      </c>
      <c r="O81" s="31">
        <v>38.529891304347828</v>
      </c>
      <c r="P81" s="31">
        <v>0</v>
      </c>
      <c r="Q81" s="36">
        <v>0</v>
      </c>
      <c r="R81" s="31">
        <v>5.3043478260869561</v>
      </c>
      <c r="S81" s="31">
        <v>0</v>
      </c>
      <c r="T81" s="36">
        <v>0</v>
      </c>
      <c r="U81" s="31">
        <v>58.918478260869563</v>
      </c>
      <c r="V81" s="31">
        <v>0</v>
      </c>
      <c r="W81" s="36">
        <v>0</v>
      </c>
      <c r="X81" s="31">
        <v>9.0815217391304355</v>
      </c>
      <c r="Y81" s="31">
        <v>0</v>
      </c>
      <c r="Z81" s="36">
        <v>0</v>
      </c>
      <c r="AA81" s="31">
        <v>163.92119565217391</v>
      </c>
      <c r="AB81" s="31">
        <v>0</v>
      </c>
      <c r="AC81" s="36">
        <v>0</v>
      </c>
      <c r="AD81" s="31">
        <v>27.546195652173914</v>
      </c>
      <c r="AE81" s="31">
        <v>0</v>
      </c>
      <c r="AF81" s="36">
        <v>0</v>
      </c>
      <c r="AG81" s="31">
        <v>17.282608695652176</v>
      </c>
      <c r="AH81" s="31">
        <v>0</v>
      </c>
      <c r="AI81" s="36">
        <v>0</v>
      </c>
      <c r="AJ81" t="s">
        <v>158</v>
      </c>
      <c r="AK81" s="37">
        <v>4</v>
      </c>
      <c r="AT81"/>
    </row>
    <row r="82" spans="1:46" x14ac:dyDescent="0.25">
      <c r="A82" t="s">
        <v>1139</v>
      </c>
      <c r="B82" t="s">
        <v>640</v>
      </c>
      <c r="C82" t="s">
        <v>911</v>
      </c>
      <c r="D82" t="s">
        <v>1039</v>
      </c>
      <c r="E82" s="31">
        <v>106.59782608695652</v>
      </c>
      <c r="F82" s="31">
        <v>387.71076086956526</v>
      </c>
      <c r="G82" s="31">
        <v>77.183586956521751</v>
      </c>
      <c r="H82" s="36">
        <v>0.19907517341900158</v>
      </c>
      <c r="I82" s="31">
        <v>60.13271739130434</v>
      </c>
      <c r="J82" s="31">
        <v>5.98054347826087</v>
      </c>
      <c r="K82" s="36">
        <v>9.9455732880711342E-2</v>
      </c>
      <c r="L82" s="31">
        <v>36.980543478260863</v>
      </c>
      <c r="M82" s="31">
        <v>2.6164130434782606</v>
      </c>
      <c r="N82" s="36">
        <v>7.0751070627621468E-2</v>
      </c>
      <c r="O82" s="31">
        <v>16.048913043478262</v>
      </c>
      <c r="P82" s="31">
        <v>0</v>
      </c>
      <c r="Q82" s="36">
        <v>0</v>
      </c>
      <c r="R82" s="31">
        <v>7.1032608695652177</v>
      </c>
      <c r="S82" s="31">
        <v>3.3641304347826089</v>
      </c>
      <c r="T82" s="36">
        <v>0.47360367253251723</v>
      </c>
      <c r="U82" s="31">
        <v>72.12228260869567</v>
      </c>
      <c r="V82" s="31">
        <v>15.483695652173916</v>
      </c>
      <c r="W82" s="36">
        <v>0.21468671112618212</v>
      </c>
      <c r="X82" s="31">
        <v>20.690217391304348</v>
      </c>
      <c r="Y82" s="31">
        <v>0</v>
      </c>
      <c r="Z82" s="36">
        <v>0</v>
      </c>
      <c r="AA82" s="31">
        <v>210.79271739130442</v>
      </c>
      <c r="AB82" s="31">
        <v>55.719347826086967</v>
      </c>
      <c r="AC82" s="36">
        <v>0.26433241392610601</v>
      </c>
      <c r="AD82" s="31">
        <v>0</v>
      </c>
      <c r="AE82" s="31">
        <v>0</v>
      </c>
      <c r="AF82" s="36" t="s">
        <v>1306</v>
      </c>
      <c r="AG82" s="31">
        <v>23.972826086956523</v>
      </c>
      <c r="AH82" s="31">
        <v>0</v>
      </c>
      <c r="AI82" s="36">
        <v>0</v>
      </c>
      <c r="AJ82" t="s">
        <v>229</v>
      </c>
      <c r="AK82" s="37">
        <v>4</v>
      </c>
      <c r="AT82"/>
    </row>
    <row r="83" spans="1:46" x14ac:dyDescent="0.25">
      <c r="A83" t="s">
        <v>1139</v>
      </c>
      <c r="B83" t="s">
        <v>631</v>
      </c>
      <c r="C83" t="s">
        <v>864</v>
      </c>
      <c r="D83" t="s">
        <v>1044</v>
      </c>
      <c r="E83" s="31">
        <v>78.5</v>
      </c>
      <c r="F83" s="31">
        <v>301.15195652173912</v>
      </c>
      <c r="G83" s="31">
        <v>89.323152173913044</v>
      </c>
      <c r="H83" s="36">
        <v>0.29660492067055561</v>
      </c>
      <c r="I83" s="31">
        <v>41.093695652173913</v>
      </c>
      <c r="J83" s="31">
        <v>9.5013043478260837</v>
      </c>
      <c r="K83" s="36">
        <v>0.23121075379170605</v>
      </c>
      <c r="L83" s="31">
        <v>20.275760869565218</v>
      </c>
      <c r="M83" s="31">
        <v>9.5013043478260837</v>
      </c>
      <c r="N83" s="36">
        <v>0.46860408390828612</v>
      </c>
      <c r="O83" s="31">
        <v>15.774456521739131</v>
      </c>
      <c r="P83" s="31">
        <v>0</v>
      </c>
      <c r="Q83" s="36">
        <v>0</v>
      </c>
      <c r="R83" s="31">
        <v>5.0434782608695654</v>
      </c>
      <c r="S83" s="31">
        <v>0</v>
      </c>
      <c r="T83" s="36">
        <v>0</v>
      </c>
      <c r="U83" s="31">
        <v>71.491413043478275</v>
      </c>
      <c r="V83" s="31">
        <v>29.684347826086956</v>
      </c>
      <c r="W83" s="36">
        <v>0.41521557012775923</v>
      </c>
      <c r="X83" s="31">
        <v>2.2336956521739131</v>
      </c>
      <c r="Y83" s="31">
        <v>0</v>
      </c>
      <c r="Z83" s="36">
        <v>0</v>
      </c>
      <c r="AA83" s="31">
        <v>176.18913043478256</v>
      </c>
      <c r="AB83" s="31">
        <v>50.137500000000003</v>
      </c>
      <c r="AC83" s="36">
        <v>0.2845663627278</v>
      </c>
      <c r="AD83" s="31">
        <v>0</v>
      </c>
      <c r="AE83" s="31">
        <v>0</v>
      </c>
      <c r="AF83" s="36" t="s">
        <v>1306</v>
      </c>
      <c r="AG83" s="31">
        <v>10.144021739130435</v>
      </c>
      <c r="AH83" s="31">
        <v>0</v>
      </c>
      <c r="AI83" s="36">
        <v>0</v>
      </c>
      <c r="AJ83" t="s">
        <v>220</v>
      </c>
      <c r="AK83" s="37">
        <v>4</v>
      </c>
      <c r="AT83"/>
    </row>
    <row r="84" spans="1:46" x14ac:dyDescent="0.25">
      <c r="A84" t="s">
        <v>1139</v>
      </c>
      <c r="B84" t="s">
        <v>689</v>
      </c>
      <c r="C84" t="s">
        <v>842</v>
      </c>
      <c r="D84" t="s">
        <v>1049</v>
      </c>
      <c r="E84" s="31">
        <v>115.68478260869566</v>
      </c>
      <c r="F84" s="31">
        <v>404.03695652173911</v>
      </c>
      <c r="G84" s="31">
        <v>0</v>
      </c>
      <c r="H84" s="36">
        <v>0</v>
      </c>
      <c r="I84" s="31">
        <v>92.771739130434781</v>
      </c>
      <c r="J84" s="31">
        <v>0</v>
      </c>
      <c r="K84" s="36">
        <v>0</v>
      </c>
      <c r="L84" s="31">
        <v>54.095108695652172</v>
      </c>
      <c r="M84" s="31">
        <v>0</v>
      </c>
      <c r="N84" s="36">
        <v>0</v>
      </c>
      <c r="O84" s="31">
        <v>33.198369565217391</v>
      </c>
      <c r="P84" s="31">
        <v>0</v>
      </c>
      <c r="Q84" s="36">
        <v>0</v>
      </c>
      <c r="R84" s="31">
        <v>5.4782608695652177</v>
      </c>
      <c r="S84" s="31">
        <v>0</v>
      </c>
      <c r="T84" s="36">
        <v>0</v>
      </c>
      <c r="U84" s="31">
        <v>93.230978260869563</v>
      </c>
      <c r="V84" s="31">
        <v>0</v>
      </c>
      <c r="W84" s="36">
        <v>0</v>
      </c>
      <c r="X84" s="31">
        <v>11.769021739130435</v>
      </c>
      <c r="Y84" s="31">
        <v>0</v>
      </c>
      <c r="Z84" s="36">
        <v>0</v>
      </c>
      <c r="AA84" s="31">
        <v>200.16195652173914</v>
      </c>
      <c r="AB84" s="31">
        <v>0</v>
      </c>
      <c r="AC84" s="36">
        <v>0</v>
      </c>
      <c r="AD84" s="31">
        <v>6.1032608695652177</v>
      </c>
      <c r="AE84" s="31">
        <v>0</v>
      </c>
      <c r="AF84" s="36">
        <v>0</v>
      </c>
      <c r="AG84" s="31">
        <v>0</v>
      </c>
      <c r="AH84" s="31">
        <v>0</v>
      </c>
      <c r="AI84" s="36" t="s">
        <v>1306</v>
      </c>
      <c r="AJ84" t="s">
        <v>278</v>
      </c>
      <c r="AK84" s="37">
        <v>4</v>
      </c>
      <c r="AT84"/>
    </row>
    <row r="85" spans="1:46" x14ac:dyDescent="0.25">
      <c r="A85" t="s">
        <v>1139</v>
      </c>
      <c r="B85" t="s">
        <v>480</v>
      </c>
      <c r="C85" t="s">
        <v>840</v>
      </c>
      <c r="D85" t="s">
        <v>1045</v>
      </c>
      <c r="E85" s="31">
        <v>22.130434782608695</v>
      </c>
      <c r="F85" s="31">
        <v>95.620978260869521</v>
      </c>
      <c r="G85" s="31">
        <v>33.876086956521732</v>
      </c>
      <c r="H85" s="36">
        <v>0.35427463274954457</v>
      </c>
      <c r="I85" s="31">
        <v>6.8506521739130424</v>
      </c>
      <c r="J85" s="31">
        <v>0</v>
      </c>
      <c r="K85" s="36">
        <v>0</v>
      </c>
      <c r="L85" s="31">
        <v>5.3847826086956516</v>
      </c>
      <c r="M85" s="31">
        <v>0</v>
      </c>
      <c r="N85" s="36">
        <v>0</v>
      </c>
      <c r="O85" s="31">
        <v>0</v>
      </c>
      <c r="P85" s="31">
        <v>0</v>
      </c>
      <c r="Q85" s="36" t="s">
        <v>1306</v>
      </c>
      <c r="R85" s="31">
        <v>1.4658695652173912</v>
      </c>
      <c r="S85" s="31">
        <v>0</v>
      </c>
      <c r="T85" s="36">
        <v>0</v>
      </c>
      <c r="U85" s="31">
        <v>29.328913043478249</v>
      </c>
      <c r="V85" s="31">
        <v>13.076630434782601</v>
      </c>
      <c r="W85" s="36">
        <v>0.44586140698079496</v>
      </c>
      <c r="X85" s="31">
        <v>0</v>
      </c>
      <c r="Y85" s="31">
        <v>0</v>
      </c>
      <c r="Z85" s="36" t="s">
        <v>1306</v>
      </c>
      <c r="AA85" s="31">
        <v>44.766956521739132</v>
      </c>
      <c r="AB85" s="31">
        <v>14.815217391304348</v>
      </c>
      <c r="AC85" s="36">
        <v>0.330940911386504</v>
      </c>
      <c r="AD85" s="31">
        <v>0</v>
      </c>
      <c r="AE85" s="31">
        <v>0</v>
      </c>
      <c r="AF85" s="36" t="s">
        <v>1306</v>
      </c>
      <c r="AG85" s="31">
        <v>14.67445652173911</v>
      </c>
      <c r="AH85" s="31">
        <v>5.9842391304347844</v>
      </c>
      <c r="AI85" s="36">
        <v>0.40779971112181101</v>
      </c>
      <c r="AJ85" t="s">
        <v>68</v>
      </c>
      <c r="AK85" s="37">
        <v>4</v>
      </c>
      <c r="AT85"/>
    </row>
    <row r="86" spans="1:46" x14ac:dyDescent="0.25">
      <c r="A86" t="s">
        <v>1139</v>
      </c>
      <c r="B86" t="s">
        <v>679</v>
      </c>
      <c r="C86" t="s">
        <v>984</v>
      </c>
      <c r="D86" t="s">
        <v>1041</v>
      </c>
      <c r="E86" s="31">
        <v>35.173913043478258</v>
      </c>
      <c r="F86" s="31">
        <v>121.32369565217392</v>
      </c>
      <c r="G86" s="31">
        <v>0</v>
      </c>
      <c r="H86" s="36">
        <v>0</v>
      </c>
      <c r="I86" s="31">
        <v>10.880434782608695</v>
      </c>
      <c r="J86" s="31">
        <v>0</v>
      </c>
      <c r="K86" s="36">
        <v>0</v>
      </c>
      <c r="L86" s="31">
        <v>5.5951086956521738</v>
      </c>
      <c r="M86" s="31">
        <v>0</v>
      </c>
      <c r="N86" s="36">
        <v>0</v>
      </c>
      <c r="O86" s="31">
        <v>0</v>
      </c>
      <c r="P86" s="31">
        <v>0</v>
      </c>
      <c r="Q86" s="36" t="s">
        <v>1306</v>
      </c>
      <c r="R86" s="31">
        <v>5.2853260869565215</v>
      </c>
      <c r="S86" s="31">
        <v>0</v>
      </c>
      <c r="T86" s="36">
        <v>0</v>
      </c>
      <c r="U86" s="31">
        <v>45.937826086956527</v>
      </c>
      <c r="V86" s="31">
        <v>0</v>
      </c>
      <c r="W86" s="36">
        <v>0</v>
      </c>
      <c r="X86" s="31">
        <v>5.0081521739130439</v>
      </c>
      <c r="Y86" s="31">
        <v>0</v>
      </c>
      <c r="Z86" s="36">
        <v>0</v>
      </c>
      <c r="AA86" s="31">
        <v>54.605978260869563</v>
      </c>
      <c r="AB86" s="31">
        <v>0</v>
      </c>
      <c r="AC86" s="36">
        <v>0</v>
      </c>
      <c r="AD86" s="31">
        <v>0</v>
      </c>
      <c r="AE86" s="31">
        <v>0</v>
      </c>
      <c r="AF86" s="36" t="s">
        <v>1306</v>
      </c>
      <c r="AG86" s="31">
        <v>4.8913043478260869</v>
      </c>
      <c r="AH86" s="31">
        <v>0</v>
      </c>
      <c r="AI86" s="36">
        <v>0</v>
      </c>
      <c r="AJ86" t="s">
        <v>268</v>
      </c>
      <c r="AK86" s="37">
        <v>4</v>
      </c>
      <c r="AT86"/>
    </row>
    <row r="87" spans="1:46" x14ac:dyDescent="0.25">
      <c r="A87" t="s">
        <v>1139</v>
      </c>
      <c r="B87" t="s">
        <v>536</v>
      </c>
      <c r="C87" t="s">
        <v>890</v>
      </c>
      <c r="D87" t="s">
        <v>1040</v>
      </c>
      <c r="E87" s="31">
        <v>34.336956521739133</v>
      </c>
      <c r="F87" s="31">
        <v>171.90597826086957</v>
      </c>
      <c r="G87" s="31">
        <v>16.571086956521739</v>
      </c>
      <c r="H87" s="36">
        <v>9.6396222657102112E-2</v>
      </c>
      <c r="I87" s="31">
        <v>21.615217391304348</v>
      </c>
      <c r="J87" s="31">
        <v>0.35054347826086957</v>
      </c>
      <c r="K87" s="36">
        <v>1.6217439404606255E-2</v>
      </c>
      <c r="L87" s="31">
        <v>9.9739130434782624</v>
      </c>
      <c r="M87" s="31">
        <v>0.35054347826086957</v>
      </c>
      <c r="N87" s="36">
        <v>3.5146033129904095E-2</v>
      </c>
      <c r="O87" s="31">
        <v>8.1576086956521738</v>
      </c>
      <c r="P87" s="31">
        <v>0</v>
      </c>
      <c r="Q87" s="36">
        <v>0</v>
      </c>
      <c r="R87" s="31">
        <v>3.4836956521739131</v>
      </c>
      <c r="S87" s="31">
        <v>0</v>
      </c>
      <c r="T87" s="36">
        <v>0</v>
      </c>
      <c r="U87" s="31">
        <v>38.474021739130436</v>
      </c>
      <c r="V87" s="31">
        <v>0.36445652173913046</v>
      </c>
      <c r="W87" s="36">
        <v>9.4727950254406557E-3</v>
      </c>
      <c r="X87" s="31">
        <v>0</v>
      </c>
      <c r="Y87" s="31">
        <v>0</v>
      </c>
      <c r="Z87" s="36" t="s">
        <v>1306</v>
      </c>
      <c r="AA87" s="31">
        <v>104.53347826086956</v>
      </c>
      <c r="AB87" s="31">
        <v>15.856086956521739</v>
      </c>
      <c r="AC87" s="36">
        <v>0.1516842950251012</v>
      </c>
      <c r="AD87" s="31">
        <v>0</v>
      </c>
      <c r="AE87" s="31">
        <v>0</v>
      </c>
      <c r="AF87" s="36" t="s">
        <v>1306</v>
      </c>
      <c r="AG87" s="31">
        <v>7.2832608695652166</v>
      </c>
      <c r="AH87" s="31">
        <v>0</v>
      </c>
      <c r="AI87" s="36">
        <v>0</v>
      </c>
      <c r="AJ87" t="s">
        <v>125</v>
      </c>
      <c r="AK87" s="37">
        <v>4</v>
      </c>
      <c r="AT87"/>
    </row>
    <row r="88" spans="1:46" x14ac:dyDescent="0.25">
      <c r="A88" t="s">
        <v>1139</v>
      </c>
      <c r="B88" t="s">
        <v>817</v>
      </c>
      <c r="C88" t="s">
        <v>1014</v>
      </c>
      <c r="D88" t="s">
        <v>1103</v>
      </c>
      <c r="E88" s="31">
        <v>78</v>
      </c>
      <c r="F88" s="31">
        <v>220.99999999999997</v>
      </c>
      <c r="G88" s="31">
        <v>27.589673913043477</v>
      </c>
      <c r="H88" s="36">
        <v>0.12484015345268543</v>
      </c>
      <c r="I88" s="31">
        <v>31.54619565217391</v>
      </c>
      <c r="J88" s="31">
        <v>0</v>
      </c>
      <c r="K88" s="36">
        <v>0</v>
      </c>
      <c r="L88" s="31">
        <v>16.154891304347824</v>
      </c>
      <c r="M88" s="31">
        <v>0</v>
      </c>
      <c r="N88" s="36">
        <v>0</v>
      </c>
      <c r="O88" s="31">
        <v>10.086956521739131</v>
      </c>
      <c r="P88" s="31">
        <v>0</v>
      </c>
      <c r="Q88" s="36">
        <v>0</v>
      </c>
      <c r="R88" s="31">
        <v>5.3043478260869561</v>
      </c>
      <c r="S88" s="31">
        <v>0</v>
      </c>
      <c r="T88" s="36">
        <v>0</v>
      </c>
      <c r="U88" s="31">
        <v>75.168478260869563</v>
      </c>
      <c r="V88" s="31">
        <v>1.8097826086956521</v>
      </c>
      <c r="W88" s="36">
        <v>2.407635022774926E-2</v>
      </c>
      <c r="X88" s="31">
        <v>0</v>
      </c>
      <c r="Y88" s="31">
        <v>0</v>
      </c>
      <c r="Z88" s="36" t="s">
        <v>1306</v>
      </c>
      <c r="AA88" s="31">
        <v>85.845108695652172</v>
      </c>
      <c r="AB88" s="31">
        <v>25.779891304347824</v>
      </c>
      <c r="AC88" s="36">
        <v>0.30030704947611658</v>
      </c>
      <c r="AD88" s="31">
        <v>28.440217391304348</v>
      </c>
      <c r="AE88" s="31">
        <v>0</v>
      </c>
      <c r="AF88" s="36">
        <v>0</v>
      </c>
      <c r="AG88" s="31">
        <v>0</v>
      </c>
      <c r="AH88" s="31">
        <v>0</v>
      </c>
      <c r="AI88" s="36" t="s">
        <v>1306</v>
      </c>
      <c r="AJ88" t="s">
        <v>406</v>
      </c>
      <c r="AK88" s="37">
        <v>4</v>
      </c>
      <c r="AT88"/>
    </row>
    <row r="89" spans="1:46" x14ac:dyDescent="0.25">
      <c r="A89" t="s">
        <v>1139</v>
      </c>
      <c r="B89" t="s">
        <v>789</v>
      </c>
      <c r="C89" t="s">
        <v>827</v>
      </c>
      <c r="D89" t="s">
        <v>1052</v>
      </c>
      <c r="E89" s="31">
        <v>124.32608695652173</v>
      </c>
      <c r="F89" s="31">
        <v>403.24663043478267</v>
      </c>
      <c r="G89" s="31">
        <v>2.941630434782609</v>
      </c>
      <c r="H89" s="36">
        <v>7.294866745968658E-3</v>
      </c>
      <c r="I89" s="31">
        <v>48.608260869565228</v>
      </c>
      <c r="J89" s="31">
        <v>1.173913043478261</v>
      </c>
      <c r="K89" s="36">
        <v>2.4150484351380598E-2</v>
      </c>
      <c r="L89" s="31">
        <v>30.575652173913049</v>
      </c>
      <c r="M89" s="31">
        <v>0</v>
      </c>
      <c r="N89" s="36">
        <v>0</v>
      </c>
      <c r="O89" s="31">
        <v>12.467391304347826</v>
      </c>
      <c r="P89" s="31">
        <v>1.173913043478261</v>
      </c>
      <c r="Q89" s="36">
        <v>9.4158674803836107E-2</v>
      </c>
      <c r="R89" s="31">
        <v>5.5652173913043477</v>
      </c>
      <c r="S89" s="31">
        <v>0</v>
      </c>
      <c r="T89" s="36">
        <v>0</v>
      </c>
      <c r="U89" s="31">
        <v>76.121847826086963</v>
      </c>
      <c r="V89" s="31">
        <v>0</v>
      </c>
      <c r="W89" s="36">
        <v>0</v>
      </c>
      <c r="X89" s="31">
        <v>6.1239130434782583</v>
      </c>
      <c r="Y89" s="31">
        <v>0</v>
      </c>
      <c r="Z89" s="36">
        <v>0</v>
      </c>
      <c r="AA89" s="31">
        <v>220.28282608695656</v>
      </c>
      <c r="AB89" s="31">
        <v>1.767717391304348</v>
      </c>
      <c r="AC89" s="36">
        <v>8.0247626322287255E-3</v>
      </c>
      <c r="AD89" s="31">
        <v>22.043695652173913</v>
      </c>
      <c r="AE89" s="31">
        <v>0</v>
      </c>
      <c r="AF89" s="36">
        <v>0</v>
      </c>
      <c r="AG89" s="31">
        <v>30.066086956521737</v>
      </c>
      <c r="AH89" s="31">
        <v>0</v>
      </c>
      <c r="AI89" s="36">
        <v>0</v>
      </c>
      <c r="AJ89" t="s">
        <v>378</v>
      </c>
      <c r="AK89" s="37">
        <v>4</v>
      </c>
      <c r="AT89"/>
    </row>
    <row r="90" spans="1:46" x14ac:dyDescent="0.25">
      <c r="A90" t="s">
        <v>1139</v>
      </c>
      <c r="B90" t="s">
        <v>530</v>
      </c>
      <c r="C90" t="s">
        <v>882</v>
      </c>
      <c r="D90" t="s">
        <v>1054</v>
      </c>
      <c r="E90" s="31">
        <v>93.043478260869563</v>
      </c>
      <c r="F90" s="31">
        <v>330.27608695652174</v>
      </c>
      <c r="G90" s="31">
        <v>75.291304347826127</v>
      </c>
      <c r="H90" s="36">
        <v>0.22796474622680643</v>
      </c>
      <c r="I90" s="31">
        <v>34.401086956521738</v>
      </c>
      <c r="J90" s="31">
        <v>5.0423913043478281</v>
      </c>
      <c r="K90" s="36">
        <v>0.14657651110619616</v>
      </c>
      <c r="L90" s="31">
        <v>25.560869565217395</v>
      </c>
      <c r="M90" s="31">
        <v>5.0423913043478281</v>
      </c>
      <c r="N90" s="36">
        <v>0.19726994386800481</v>
      </c>
      <c r="O90" s="31">
        <v>4.6369565217391315</v>
      </c>
      <c r="P90" s="31">
        <v>0</v>
      </c>
      <c r="Q90" s="36">
        <v>0</v>
      </c>
      <c r="R90" s="31">
        <v>4.2032608695652165</v>
      </c>
      <c r="S90" s="31">
        <v>0</v>
      </c>
      <c r="T90" s="36">
        <v>0</v>
      </c>
      <c r="U90" s="31">
        <v>86.210869565217379</v>
      </c>
      <c r="V90" s="31">
        <v>16.771739130434778</v>
      </c>
      <c r="W90" s="36">
        <v>0.19454320800867436</v>
      </c>
      <c r="X90" s="31">
        <v>0</v>
      </c>
      <c r="Y90" s="31">
        <v>0</v>
      </c>
      <c r="Z90" s="36" t="s">
        <v>1306</v>
      </c>
      <c r="AA90" s="31">
        <v>209.66413043478263</v>
      </c>
      <c r="AB90" s="31">
        <v>53.477173913043515</v>
      </c>
      <c r="AC90" s="36">
        <v>0.25506114852429623</v>
      </c>
      <c r="AD90" s="31">
        <v>0</v>
      </c>
      <c r="AE90" s="31">
        <v>0</v>
      </c>
      <c r="AF90" s="36" t="s">
        <v>1306</v>
      </c>
      <c r="AG90" s="31">
        <v>0</v>
      </c>
      <c r="AH90" s="31">
        <v>0</v>
      </c>
      <c r="AI90" s="36" t="s">
        <v>1306</v>
      </c>
      <c r="AJ90" t="s">
        <v>118</v>
      </c>
      <c r="AK90" s="37">
        <v>4</v>
      </c>
      <c r="AT90"/>
    </row>
    <row r="91" spans="1:46" x14ac:dyDescent="0.25">
      <c r="A91" t="s">
        <v>1139</v>
      </c>
      <c r="B91" t="s">
        <v>671</v>
      </c>
      <c r="C91" t="s">
        <v>926</v>
      </c>
      <c r="D91" t="s">
        <v>1028</v>
      </c>
      <c r="E91" s="31">
        <v>52.228260869565219</v>
      </c>
      <c r="F91" s="31">
        <v>144.88923913043482</v>
      </c>
      <c r="G91" s="31">
        <v>3.427717391304347</v>
      </c>
      <c r="H91" s="36">
        <v>2.3657501494769983E-2</v>
      </c>
      <c r="I91" s="31">
        <v>25.928260869565221</v>
      </c>
      <c r="J91" s="31">
        <v>0</v>
      </c>
      <c r="K91" s="36">
        <v>0</v>
      </c>
      <c r="L91" s="31">
        <v>11.667391304347829</v>
      </c>
      <c r="M91" s="31">
        <v>0</v>
      </c>
      <c r="N91" s="36">
        <v>0</v>
      </c>
      <c r="O91" s="31">
        <v>8.9565217391304355</v>
      </c>
      <c r="P91" s="31">
        <v>0</v>
      </c>
      <c r="Q91" s="36">
        <v>0</v>
      </c>
      <c r="R91" s="31">
        <v>5.3043478260869561</v>
      </c>
      <c r="S91" s="31">
        <v>0</v>
      </c>
      <c r="T91" s="36">
        <v>0</v>
      </c>
      <c r="U91" s="31">
        <v>22.891195652173916</v>
      </c>
      <c r="V91" s="31">
        <v>2.9151086956521732</v>
      </c>
      <c r="W91" s="36">
        <v>0.12734628369555406</v>
      </c>
      <c r="X91" s="31">
        <v>0</v>
      </c>
      <c r="Y91" s="31">
        <v>0</v>
      </c>
      <c r="Z91" s="36" t="s">
        <v>1306</v>
      </c>
      <c r="AA91" s="31">
        <v>75.577717391304361</v>
      </c>
      <c r="AB91" s="31">
        <v>0.51260869565217393</v>
      </c>
      <c r="AC91" s="36">
        <v>6.7825374111014419E-3</v>
      </c>
      <c r="AD91" s="31">
        <v>15.890108695652172</v>
      </c>
      <c r="AE91" s="31">
        <v>0</v>
      </c>
      <c r="AF91" s="36">
        <v>0</v>
      </c>
      <c r="AG91" s="31">
        <v>4.6019565217391305</v>
      </c>
      <c r="AH91" s="31">
        <v>0</v>
      </c>
      <c r="AI91" s="36">
        <v>0</v>
      </c>
      <c r="AJ91" t="s">
        <v>260</v>
      </c>
      <c r="AK91" s="37">
        <v>4</v>
      </c>
      <c r="AT91"/>
    </row>
    <row r="92" spans="1:46" x14ac:dyDescent="0.25">
      <c r="A92" t="s">
        <v>1139</v>
      </c>
      <c r="B92" t="s">
        <v>528</v>
      </c>
      <c r="C92" t="s">
        <v>939</v>
      </c>
      <c r="D92" t="s">
        <v>1031</v>
      </c>
      <c r="E92" s="31">
        <v>18.989130434782609</v>
      </c>
      <c r="F92" s="31">
        <v>119.89141304347827</v>
      </c>
      <c r="G92" s="31">
        <v>4.3478260869565215</v>
      </c>
      <c r="H92" s="36">
        <v>3.6264699669356595E-2</v>
      </c>
      <c r="I92" s="31">
        <v>38.673913043478265</v>
      </c>
      <c r="J92" s="31">
        <v>0</v>
      </c>
      <c r="K92" s="36">
        <v>0</v>
      </c>
      <c r="L92" s="31">
        <v>28.086956521739136</v>
      </c>
      <c r="M92" s="31">
        <v>0</v>
      </c>
      <c r="N92" s="36">
        <v>0</v>
      </c>
      <c r="O92" s="31">
        <v>5.6739130434782608</v>
      </c>
      <c r="P92" s="31">
        <v>0</v>
      </c>
      <c r="Q92" s="36">
        <v>0</v>
      </c>
      <c r="R92" s="31">
        <v>4.9130434782608692</v>
      </c>
      <c r="S92" s="31">
        <v>0</v>
      </c>
      <c r="T92" s="36">
        <v>0</v>
      </c>
      <c r="U92" s="31">
        <v>11.256847826086963</v>
      </c>
      <c r="V92" s="31">
        <v>0</v>
      </c>
      <c r="W92" s="36">
        <v>0</v>
      </c>
      <c r="X92" s="31">
        <v>4.3478260869565215</v>
      </c>
      <c r="Y92" s="31">
        <v>4.3478260869565215</v>
      </c>
      <c r="Z92" s="36">
        <v>1</v>
      </c>
      <c r="AA92" s="31">
        <v>58.85054347826086</v>
      </c>
      <c r="AB92" s="31">
        <v>0</v>
      </c>
      <c r="AC92" s="36">
        <v>0</v>
      </c>
      <c r="AD92" s="31">
        <v>0</v>
      </c>
      <c r="AE92" s="31">
        <v>0</v>
      </c>
      <c r="AF92" s="36" t="s">
        <v>1306</v>
      </c>
      <c r="AG92" s="31">
        <v>6.7622826086956511</v>
      </c>
      <c r="AH92" s="31">
        <v>0</v>
      </c>
      <c r="AI92" s="36">
        <v>0</v>
      </c>
      <c r="AJ92" t="s">
        <v>116</v>
      </c>
      <c r="AK92" s="37">
        <v>4</v>
      </c>
      <c r="AT92"/>
    </row>
    <row r="93" spans="1:46" x14ac:dyDescent="0.25">
      <c r="A93" t="s">
        <v>1139</v>
      </c>
      <c r="B93" t="s">
        <v>573</v>
      </c>
      <c r="C93" t="s">
        <v>950</v>
      </c>
      <c r="D93" t="s">
        <v>1076</v>
      </c>
      <c r="E93" s="31">
        <v>86.076086956521735</v>
      </c>
      <c r="F93" s="31">
        <v>280.4991304347825</v>
      </c>
      <c r="G93" s="31">
        <v>2.010217391304348</v>
      </c>
      <c r="H93" s="36">
        <v>7.16657263139621E-3</v>
      </c>
      <c r="I93" s="31">
        <v>38.96478260869565</v>
      </c>
      <c r="J93" s="31">
        <v>0.2391304347826087</v>
      </c>
      <c r="K93" s="36">
        <v>6.1370914649795253E-3</v>
      </c>
      <c r="L93" s="31">
        <v>19.076195652173912</v>
      </c>
      <c r="M93" s="31">
        <v>0</v>
      </c>
      <c r="N93" s="36">
        <v>0</v>
      </c>
      <c r="O93" s="31">
        <v>14.671195652173912</v>
      </c>
      <c r="P93" s="31">
        <v>0.2391304347826087</v>
      </c>
      <c r="Q93" s="36">
        <v>1.6299314687905169E-2</v>
      </c>
      <c r="R93" s="31">
        <v>5.2173913043478262</v>
      </c>
      <c r="S93" s="31">
        <v>0</v>
      </c>
      <c r="T93" s="36">
        <v>0</v>
      </c>
      <c r="U93" s="31">
        <v>70.578586956521718</v>
      </c>
      <c r="V93" s="31">
        <v>0</v>
      </c>
      <c r="W93" s="36">
        <v>0</v>
      </c>
      <c r="X93" s="31">
        <v>6.8152173913043477</v>
      </c>
      <c r="Y93" s="31">
        <v>0</v>
      </c>
      <c r="Z93" s="36">
        <v>0</v>
      </c>
      <c r="AA93" s="31">
        <v>135.58217391304342</v>
      </c>
      <c r="AB93" s="31">
        <v>1.7710869565217393</v>
      </c>
      <c r="AC93" s="36">
        <v>1.3062830499071643E-2</v>
      </c>
      <c r="AD93" s="31">
        <v>21.716413043478262</v>
      </c>
      <c r="AE93" s="31">
        <v>0</v>
      </c>
      <c r="AF93" s="36">
        <v>0</v>
      </c>
      <c r="AG93" s="31">
        <v>6.841956521739128</v>
      </c>
      <c r="AH93" s="31">
        <v>0</v>
      </c>
      <c r="AI93" s="36">
        <v>0</v>
      </c>
      <c r="AJ93" t="s">
        <v>162</v>
      </c>
      <c r="AK93" s="37">
        <v>4</v>
      </c>
      <c r="AT93"/>
    </row>
    <row r="94" spans="1:46" x14ac:dyDescent="0.25">
      <c r="A94" t="s">
        <v>1139</v>
      </c>
      <c r="B94" t="s">
        <v>508</v>
      </c>
      <c r="C94" t="s">
        <v>893</v>
      </c>
      <c r="D94" t="s">
        <v>1055</v>
      </c>
      <c r="E94" s="31">
        <v>81.413043478260875</v>
      </c>
      <c r="F94" s="31">
        <v>265.35173913043479</v>
      </c>
      <c r="G94" s="31">
        <v>110.79358695652178</v>
      </c>
      <c r="H94" s="36">
        <v>0.41753480613918537</v>
      </c>
      <c r="I94" s="31">
        <v>40.655217391304355</v>
      </c>
      <c r="J94" s="31">
        <v>5.7404347826086957</v>
      </c>
      <c r="K94" s="36">
        <v>0.14119798517758025</v>
      </c>
      <c r="L94" s="31">
        <v>24.716630434782616</v>
      </c>
      <c r="M94" s="31">
        <v>5.7404347826086957</v>
      </c>
      <c r="N94" s="36">
        <v>0.2322498933564357</v>
      </c>
      <c r="O94" s="31">
        <v>10.199456521739132</v>
      </c>
      <c r="P94" s="31">
        <v>0</v>
      </c>
      <c r="Q94" s="36">
        <v>0</v>
      </c>
      <c r="R94" s="31">
        <v>5.7391304347826084</v>
      </c>
      <c r="S94" s="31">
        <v>0</v>
      </c>
      <c r="T94" s="36">
        <v>0</v>
      </c>
      <c r="U94" s="31">
        <v>40.801630434782595</v>
      </c>
      <c r="V94" s="31">
        <v>29.622391304347833</v>
      </c>
      <c r="W94" s="36">
        <v>0.72600999000999045</v>
      </c>
      <c r="X94" s="31">
        <v>10.140978260869568</v>
      </c>
      <c r="Y94" s="31">
        <v>0</v>
      </c>
      <c r="Z94" s="36">
        <v>0</v>
      </c>
      <c r="AA94" s="31">
        <v>164.85815217391306</v>
      </c>
      <c r="AB94" s="31">
        <v>66.535000000000025</v>
      </c>
      <c r="AC94" s="36">
        <v>0.40358938349503376</v>
      </c>
      <c r="AD94" s="31">
        <v>0</v>
      </c>
      <c r="AE94" s="31">
        <v>0</v>
      </c>
      <c r="AF94" s="36" t="s">
        <v>1306</v>
      </c>
      <c r="AG94" s="31">
        <v>8.8957608695652191</v>
      </c>
      <c r="AH94" s="31">
        <v>8.8957608695652191</v>
      </c>
      <c r="AI94" s="36">
        <v>1</v>
      </c>
      <c r="AJ94" t="s">
        <v>96</v>
      </c>
      <c r="AK94" s="37">
        <v>4</v>
      </c>
      <c r="AT94"/>
    </row>
    <row r="95" spans="1:46" x14ac:dyDescent="0.25">
      <c r="A95" t="s">
        <v>1139</v>
      </c>
      <c r="B95" t="s">
        <v>465</v>
      </c>
      <c r="C95" t="s">
        <v>827</v>
      </c>
      <c r="D95" t="s">
        <v>1052</v>
      </c>
      <c r="E95" s="31">
        <v>66.130434782608702</v>
      </c>
      <c r="F95" s="31">
        <v>202.535</v>
      </c>
      <c r="G95" s="31">
        <v>88.344565217391306</v>
      </c>
      <c r="H95" s="36">
        <v>0.43619406629664653</v>
      </c>
      <c r="I95" s="31">
        <v>25.856956521739132</v>
      </c>
      <c r="J95" s="31">
        <v>7.7757608695652198</v>
      </c>
      <c r="K95" s="36">
        <v>0.30072220073649347</v>
      </c>
      <c r="L95" s="31">
        <v>15.93913043478261</v>
      </c>
      <c r="M95" s="31">
        <v>7.7757608695652198</v>
      </c>
      <c r="N95" s="36">
        <v>0.48784097108565205</v>
      </c>
      <c r="O95" s="31">
        <v>4.9613043478260863</v>
      </c>
      <c r="P95" s="31">
        <v>0</v>
      </c>
      <c r="Q95" s="36">
        <v>0</v>
      </c>
      <c r="R95" s="31">
        <v>4.9565217391304346</v>
      </c>
      <c r="S95" s="31">
        <v>0</v>
      </c>
      <c r="T95" s="36">
        <v>0</v>
      </c>
      <c r="U95" s="31">
        <v>38.415434782608699</v>
      </c>
      <c r="V95" s="31">
        <v>25.544347826086966</v>
      </c>
      <c r="W95" s="36">
        <v>0.6649501162915723</v>
      </c>
      <c r="X95" s="31">
        <v>13.58902173913043</v>
      </c>
      <c r="Y95" s="31">
        <v>0</v>
      </c>
      <c r="Z95" s="36">
        <v>0</v>
      </c>
      <c r="AA95" s="31">
        <v>110.02565217391303</v>
      </c>
      <c r="AB95" s="31">
        <v>54.769021739130416</v>
      </c>
      <c r="AC95" s="36">
        <v>0.49778411358615965</v>
      </c>
      <c r="AD95" s="31">
        <v>0</v>
      </c>
      <c r="AE95" s="31">
        <v>0</v>
      </c>
      <c r="AF95" s="36" t="s">
        <v>1306</v>
      </c>
      <c r="AG95" s="31">
        <v>14.647934782608695</v>
      </c>
      <c r="AH95" s="31">
        <v>0.25543478260869568</v>
      </c>
      <c r="AI95" s="36">
        <v>1.7438279620958588E-2</v>
      </c>
      <c r="AJ95" t="s">
        <v>53</v>
      </c>
      <c r="AK95" s="37">
        <v>4</v>
      </c>
      <c r="AT95"/>
    </row>
    <row r="96" spans="1:46" x14ac:dyDescent="0.25">
      <c r="A96" t="s">
        <v>1139</v>
      </c>
      <c r="B96" t="s">
        <v>773</v>
      </c>
      <c r="C96" t="s">
        <v>996</v>
      </c>
      <c r="D96" t="s">
        <v>1038</v>
      </c>
      <c r="E96" s="31">
        <v>80.945652173913047</v>
      </c>
      <c r="F96" s="31">
        <v>261.13706521739135</v>
      </c>
      <c r="G96" s="31">
        <v>0</v>
      </c>
      <c r="H96" s="36">
        <v>0</v>
      </c>
      <c r="I96" s="31">
        <v>52.707065217391303</v>
      </c>
      <c r="J96" s="31">
        <v>0</v>
      </c>
      <c r="K96" s="36">
        <v>0</v>
      </c>
      <c r="L96" s="31">
        <v>29.103043478260865</v>
      </c>
      <c r="M96" s="31">
        <v>0</v>
      </c>
      <c r="N96" s="36">
        <v>0</v>
      </c>
      <c r="O96" s="31">
        <v>18.15271739130435</v>
      </c>
      <c r="P96" s="31">
        <v>0</v>
      </c>
      <c r="Q96" s="36">
        <v>0</v>
      </c>
      <c r="R96" s="31">
        <v>5.4513043478260883</v>
      </c>
      <c r="S96" s="31">
        <v>0</v>
      </c>
      <c r="T96" s="36">
        <v>0</v>
      </c>
      <c r="U96" s="31">
        <v>51.554021739130441</v>
      </c>
      <c r="V96" s="31">
        <v>0</v>
      </c>
      <c r="W96" s="36">
        <v>0</v>
      </c>
      <c r="X96" s="31">
        <v>5.5291304347826085</v>
      </c>
      <c r="Y96" s="31">
        <v>0</v>
      </c>
      <c r="Z96" s="36">
        <v>0</v>
      </c>
      <c r="AA96" s="31">
        <v>151.34684782608699</v>
      </c>
      <c r="AB96" s="31">
        <v>0</v>
      </c>
      <c r="AC96" s="36">
        <v>0</v>
      </c>
      <c r="AD96" s="31">
        <v>0</v>
      </c>
      <c r="AE96" s="31">
        <v>0</v>
      </c>
      <c r="AF96" s="36" t="s">
        <v>1306</v>
      </c>
      <c r="AG96" s="31">
        <v>0</v>
      </c>
      <c r="AH96" s="31">
        <v>0</v>
      </c>
      <c r="AI96" s="36" t="s">
        <v>1306</v>
      </c>
      <c r="AJ96" t="s">
        <v>362</v>
      </c>
      <c r="AK96" s="37">
        <v>4</v>
      </c>
      <c r="AT96"/>
    </row>
    <row r="97" spans="1:46" x14ac:dyDescent="0.25">
      <c r="A97" t="s">
        <v>1139</v>
      </c>
      <c r="B97" t="s">
        <v>756</v>
      </c>
      <c r="C97" t="s">
        <v>829</v>
      </c>
      <c r="D97" t="s">
        <v>1042</v>
      </c>
      <c r="E97" s="31">
        <v>121.34782608695652</v>
      </c>
      <c r="F97" s="31">
        <v>329.22717391304354</v>
      </c>
      <c r="G97" s="31">
        <v>65.225000000000009</v>
      </c>
      <c r="H97" s="36">
        <v>0.19811548124890635</v>
      </c>
      <c r="I97" s="31">
        <v>36.430108695652173</v>
      </c>
      <c r="J97" s="31">
        <v>0.31086956521739134</v>
      </c>
      <c r="K97" s="36">
        <v>8.5333142378049703E-3</v>
      </c>
      <c r="L97" s="31">
        <v>5.3566304347826099</v>
      </c>
      <c r="M97" s="31">
        <v>0.31086956521739134</v>
      </c>
      <c r="N97" s="36">
        <v>5.8034536636837719E-2</v>
      </c>
      <c r="O97" s="31">
        <v>24.964456521739127</v>
      </c>
      <c r="P97" s="31">
        <v>0</v>
      </c>
      <c r="Q97" s="36">
        <v>0</v>
      </c>
      <c r="R97" s="31">
        <v>6.1090217391304353</v>
      </c>
      <c r="S97" s="31">
        <v>0</v>
      </c>
      <c r="T97" s="36">
        <v>0</v>
      </c>
      <c r="U97" s="31">
        <v>104.83260869565224</v>
      </c>
      <c r="V97" s="31">
        <v>20.577282608695654</v>
      </c>
      <c r="W97" s="36">
        <v>0.19628704145324835</v>
      </c>
      <c r="X97" s="31">
        <v>8.3276086956521755</v>
      </c>
      <c r="Y97" s="31">
        <v>0</v>
      </c>
      <c r="Z97" s="36">
        <v>0</v>
      </c>
      <c r="AA97" s="31">
        <v>179.63684782608695</v>
      </c>
      <c r="AB97" s="31">
        <v>44.336847826086967</v>
      </c>
      <c r="AC97" s="36">
        <v>0.24681377101991403</v>
      </c>
      <c r="AD97" s="31">
        <v>0</v>
      </c>
      <c r="AE97" s="31">
        <v>0</v>
      </c>
      <c r="AF97" s="36" t="s">
        <v>1306</v>
      </c>
      <c r="AG97" s="31">
        <v>0</v>
      </c>
      <c r="AH97" s="31">
        <v>0</v>
      </c>
      <c r="AI97" s="36" t="s">
        <v>1306</v>
      </c>
      <c r="AJ97" t="s">
        <v>345</v>
      </c>
      <c r="AK97" s="37">
        <v>4</v>
      </c>
      <c r="AT97"/>
    </row>
    <row r="98" spans="1:46" x14ac:dyDescent="0.25">
      <c r="A98" t="s">
        <v>1139</v>
      </c>
      <c r="B98" t="s">
        <v>441</v>
      </c>
      <c r="C98" t="s">
        <v>826</v>
      </c>
      <c r="D98" t="s">
        <v>1062</v>
      </c>
      <c r="E98" s="31">
        <v>70.782608695652172</v>
      </c>
      <c r="F98" s="31">
        <v>263.75326086956528</v>
      </c>
      <c r="G98" s="31">
        <v>0</v>
      </c>
      <c r="H98" s="36">
        <v>0</v>
      </c>
      <c r="I98" s="31">
        <v>32.072282608695652</v>
      </c>
      <c r="J98" s="31">
        <v>0</v>
      </c>
      <c r="K98" s="36">
        <v>0</v>
      </c>
      <c r="L98" s="31">
        <v>16.246195652173913</v>
      </c>
      <c r="M98" s="31">
        <v>0</v>
      </c>
      <c r="N98" s="36">
        <v>0</v>
      </c>
      <c r="O98" s="31">
        <v>11.304347826086957</v>
      </c>
      <c r="P98" s="31">
        <v>0</v>
      </c>
      <c r="Q98" s="36">
        <v>0</v>
      </c>
      <c r="R98" s="31">
        <v>4.5217391304347823</v>
      </c>
      <c r="S98" s="31">
        <v>0</v>
      </c>
      <c r="T98" s="36">
        <v>0</v>
      </c>
      <c r="U98" s="31">
        <v>79.571739130434793</v>
      </c>
      <c r="V98" s="31">
        <v>0</v>
      </c>
      <c r="W98" s="36">
        <v>0</v>
      </c>
      <c r="X98" s="31">
        <v>13.551195652173913</v>
      </c>
      <c r="Y98" s="31">
        <v>0</v>
      </c>
      <c r="Z98" s="36">
        <v>0</v>
      </c>
      <c r="AA98" s="31">
        <v>110.28304347826088</v>
      </c>
      <c r="AB98" s="31">
        <v>0</v>
      </c>
      <c r="AC98" s="36">
        <v>0</v>
      </c>
      <c r="AD98" s="31">
        <v>22.560326086956525</v>
      </c>
      <c r="AE98" s="31">
        <v>0</v>
      </c>
      <c r="AF98" s="36">
        <v>0</v>
      </c>
      <c r="AG98" s="31">
        <v>5.7146739130434785</v>
      </c>
      <c r="AH98" s="31">
        <v>0</v>
      </c>
      <c r="AI98" s="36">
        <v>0</v>
      </c>
      <c r="AJ98" t="s">
        <v>29</v>
      </c>
      <c r="AK98" s="37">
        <v>4</v>
      </c>
      <c r="AT98"/>
    </row>
    <row r="99" spans="1:46" x14ac:dyDescent="0.25">
      <c r="A99" t="s">
        <v>1139</v>
      </c>
      <c r="B99" t="s">
        <v>467</v>
      </c>
      <c r="C99" t="s">
        <v>912</v>
      </c>
      <c r="D99" t="s">
        <v>1043</v>
      </c>
      <c r="E99" s="31">
        <v>41.684782608695649</v>
      </c>
      <c r="F99" s="31">
        <v>229.00543478260869</v>
      </c>
      <c r="G99" s="31">
        <v>0</v>
      </c>
      <c r="H99" s="36">
        <v>0</v>
      </c>
      <c r="I99" s="31">
        <v>66.146739130434781</v>
      </c>
      <c r="J99" s="31">
        <v>0</v>
      </c>
      <c r="K99" s="36">
        <v>0</v>
      </c>
      <c r="L99" s="31">
        <v>45.752717391304351</v>
      </c>
      <c r="M99" s="31">
        <v>0</v>
      </c>
      <c r="N99" s="36">
        <v>0</v>
      </c>
      <c r="O99" s="31">
        <v>14.828804347826088</v>
      </c>
      <c r="P99" s="31">
        <v>0</v>
      </c>
      <c r="Q99" s="36">
        <v>0</v>
      </c>
      <c r="R99" s="31">
        <v>5.5652173913043477</v>
      </c>
      <c r="S99" s="31">
        <v>0</v>
      </c>
      <c r="T99" s="36">
        <v>0</v>
      </c>
      <c r="U99" s="31">
        <v>31.489130434782609</v>
      </c>
      <c r="V99" s="31">
        <v>0</v>
      </c>
      <c r="W99" s="36">
        <v>0</v>
      </c>
      <c r="X99" s="31">
        <v>0</v>
      </c>
      <c r="Y99" s="31">
        <v>0</v>
      </c>
      <c r="Z99" s="36" t="s">
        <v>1306</v>
      </c>
      <c r="AA99" s="31">
        <v>131.36956521739131</v>
      </c>
      <c r="AB99" s="31">
        <v>0</v>
      </c>
      <c r="AC99" s="36">
        <v>0</v>
      </c>
      <c r="AD99" s="31">
        <v>0</v>
      </c>
      <c r="AE99" s="31">
        <v>0</v>
      </c>
      <c r="AF99" s="36" t="s">
        <v>1306</v>
      </c>
      <c r="AG99" s="31">
        <v>0</v>
      </c>
      <c r="AH99" s="31">
        <v>0</v>
      </c>
      <c r="AI99" s="36" t="s">
        <v>1306</v>
      </c>
      <c r="AJ99" t="s">
        <v>55</v>
      </c>
      <c r="AK99" s="37">
        <v>4</v>
      </c>
      <c r="AT99"/>
    </row>
    <row r="100" spans="1:46" x14ac:dyDescent="0.25">
      <c r="A100" t="s">
        <v>1139</v>
      </c>
      <c r="B100" t="s">
        <v>457</v>
      </c>
      <c r="C100" t="s">
        <v>885</v>
      </c>
      <c r="D100" t="s">
        <v>1053</v>
      </c>
      <c r="E100" s="31">
        <v>112.98913043478261</v>
      </c>
      <c r="F100" s="31">
        <v>587.7086956521739</v>
      </c>
      <c r="G100" s="31">
        <v>0</v>
      </c>
      <c r="H100" s="36">
        <v>0</v>
      </c>
      <c r="I100" s="31">
        <v>58.459239130434781</v>
      </c>
      <c r="J100" s="31">
        <v>0</v>
      </c>
      <c r="K100" s="36">
        <v>0</v>
      </c>
      <c r="L100" s="31">
        <v>58.459239130434781</v>
      </c>
      <c r="M100" s="31">
        <v>0</v>
      </c>
      <c r="N100" s="36">
        <v>0</v>
      </c>
      <c r="O100" s="31">
        <v>0</v>
      </c>
      <c r="P100" s="31">
        <v>0</v>
      </c>
      <c r="Q100" s="36" t="s">
        <v>1306</v>
      </c>
      <c r="R100" s="31">
        <v>0</v>
      </c>
      <c r="S100" s="31">
        <v>0</v>
      </c>
      <c r="T100" s="36" t="s">
        <v>1306</v>
      </c>
      <c r="U100" s="31">
        <v>169.1</v>
      </c>
      <c r="V100" s="31">
        <v>0</v>
      </c>
      <c r="W100" s="36">
        <v>0</v>
      </c>
      <c r="X100" s="31">
        <v>0</v>
      </c>
      <c r="Y100" s="31">
        <v>0</v>
      </c>
      <c r="Z100" s="36" t="s">
        <v>1306</v>
      </c>
      <c r="AA100" s="31">
        <v>360.14945652173913</v>
      </c>
      <c r="AB100" s="31">
        <v>0</v>
      </c>
      <c r="AC100" s="36">
        <v>0</v>
      </c>
      <c r="AD100" s="31">
        <v>0</v>
      </c>
      <c r="AE100" s="31">
        <v>0</v>
      </c>
      <c r="AF100" s="36" t="s">
        <v>1306</v>
      </c>
      <c r="AG100" s="31">
        <v>0</v>
      </c>
      <c r="AH100" s="31">
        <v>0</v>
      </c>
      <c r="AI100" s="36" t="s">
        <v>1306</v>
      </c>
      <c r="AJ100" t="s">
        <v>45</v>
      </c>
      <c r="AK100" s="37">
        <v>4</v>
      </c>
      <c r="AT100"/>
    </row>
    <row r="101" spans="1:46" x14ac:dyDescent="0.25">
      <c r="A101" t="s">
        <v>1139</v>
      </c>
      <c r="B101" t="s">
        <v>709</v>
      </c>
      <c r="C101" t="s">
        <v>842</v>
      </c>
      <c r="D101" t="s">
        <v>1049</v>
      </c>
      <c r="E101" s="31">
        <v>182.86956521739131</v>
      </c>
      <c r="F101" s="31">
        <v>530.10358695652178</v>
      </c>
      <c r="G101" s="31">
        <v>71.943260869565222</v>
      </c>
      <c r="H101" s="36">
        <v>0.13571547644605145</v>
      </c>
      <c r="I101" s="31">
        <v>58.947717391304352</v>
      </c>
      <c r="J101" s="31">
        <v>33.87163043478261</v>
      </c>
      <c r="K101" s="36">
        <v>0.57460461462718437</v>
      </c>
      <c r="L101" s="31">
        <v>13.404239130434783</v>
      </c>
      <c r="M101" s="31">
        <v>0.21945652173913041</v>
      </c>
      <c r="N101" s="36">
        <v>1.6372172982265502E-2</v>
      </c>
      <c r="O101" s="31">
        <v>39.978260869565219</v>
      </c>
      <c r="P101" s="31">
        <v>33.652173913043477</v>
      </c>
      <c r="Q101" s="36">
        <v>0.84176182707993463</v>
      </c>
      <c r="R101" s="31">
        <v>5.5652173913043477</v>
      </c>
      <c r="S101" s="31">
        <v>0</v>
      </c>
      <c r="T101" s="36">
        <v>0</v>
      </c>
      <c r="U101" s="31">
        <v>114.19282608695652</v>
      </c>
      <c r="V101" s="31">
        <v>19.407500000000006</v>
      </c>
      <c r="W101" s="36">
        <v>0.16995375861195886</v>
      </c>
      <c r="X101" s="31">
        <v>45.480978260869563</v>
      </c>
      <c r="Y101" s="31">
        <v>0.36956521739130432</v>
      </c>
      <c r="Z101" s="36">
        <v>8.1257095058851637E-3</v>
      </c>
      <c r="AA101" s="31">
        <v>300.33532608695657</v>
      </c>
      <c r="AB101" s="31">
        <v>18.294565217391305</v>
      </c>
      <c r="AC101" s="36">
        <v>6.0913797440180086E-2</v>
      </c>
      <c r="AD101" s="31">
        <v>0</v>
      </c>
      <c r="AE101" s="31">
        <v>0</v>
      </c>
      <c r="AF101" s="36" t="s">
        <v>1306</v>
      </c>
      <c r="AG101" s="31">
        <v>11.146739130434783</v>
      </c>
      <c r="AH101" s="31">
        <v>0</v>
      </c>
      <c r="AI101" s="36">
        <v>0</v>
      </c>
      <c r="AJ101" t="s">
        <v>298</v>
      </c>
      <c r="AK101" s="37">
        <v>4</v>
      </c>
      <c r="AT101"/>
    </row>
    <row r="102" spans="1:46" x14ac:dyDescent="0.25">
      <c r="A102" t="s">
        <v>1139</v>
      </c>
      <c r="B102" t="s">
        <v>685</v>
      </c>
      <c r="C102" t="s">
        <v>985</v>
      </c>
      <c r="D102" t="s">
        <v>1054</v>
      </c>
      <c r="E102" s="31">
        <v>106.46739130434783</v>
      </c>
      <c r="F102" s="31">
        <v>231.83576086956523</v>
      </c>
      <c r="G102" s="31">
        <v>63.061739130434773</v>
      </c>
      <c r="H102" s="36">
        <v>0.27201040466709703</v>
      </c>
      <c r="I102" s="31">
        <v>32.252282608695658</v>
      </c>
      <c r="J102" s="31">
        <v>3.3363043478260872</v>
      </c>
      <c r="K102" s="36">
        <v>0.10344397599091401</v>
      </c>
      <c r="L102" s="31">
        <v>13.904456521739133</v>
      </c>
      <c r="M102" s="31">
        <v>2.8145652173913045</v>
      </c>
      <c r="N102" s="36">
        <v>0.20242180720913686</v>
      </c>
      <c r="O102" s="31">
        <v>13.391304347826088</v>
      </c>
      <c r="P102" s="31">
        <v>0</v>
      </c>
      <c r="Q102" s="36">
        <v>0</v>
      </c>
      <c r="R102" s="31">
        <v>4.9565217391304346</v>
      </c>
      <c r="S102" s="31">
        <v>0.52173913043478259</v>
      </c>
      <c r="T102" s="36">
        <v>0.10526315789473685</v>
      </c>
      <c r="U102" s="31">
        <v>60.297282608695667</v>
      </c>
      <c r="V102" s="31">
        <v>9.8280434782608683</v>
      </c>
      <c r="W102" s="36">
        <v>0.16299314086906355</v>
      </c>
      <c r="X102" s="31">
        <v>0</v>
      </c>
      <c r="Y102" s="31">
        <v>0</v>
      </c>
      <c r="Z102" s="36" t="s">
        <v>1306</v>
      </c>
      <c r="AA102" s="31">
        <v>105.36043478260872</v>
      </c>
      <c r="AB102" s="31">
        <v>49.897391304347813</v>
      </c>
      <c r="AC102" s="36">
        <v>0.47358756071291486</v>
      </c>
      <c r="AD102" s="31">
        <v>24.809021739130436</v>
      </c>
      <c r="AE102" s="31">
        <v>0</v>
      </c>
      <c r="AF102" s="36">
        <v>0</v>
      </c>
      <c r="AG102" s="31">
        <v>9.1167391304347856</v>
      </c>
      <c r="AH102" s="31">
        <v>0</v>
      </c>
      <c r="AI102" s="36">
        <v>0</v>
      </c>
      <c r="AJ102" t="s">
        <v>274</v>
      </c>
      <c r="AK102" s="37">
        <v>4</v>
      </c>
      <c r="AT102"/>
    </row>
    <row r="103" spans="1:46" x14ac:dyDescent="0.25">
      <c r="A103" t="s">
        <v>1139</v>
      </c>
      <c r="B103" t="s">
        <v>691</v>
      </c>
      <c r="C103" t="s">
        <v>876</v>
      </c>
      <c r="D103" t="s">
        <v>1067</v>
      </c>
      <c r="E103" s="31">
        <v>75.271739130434781</v>
      </c>
      <c r="F103" s="31">
        <v>309.71750000000009</v>
      </c>
      <c r="G103" s="31">
        <v>15.491847826086957</v>
      </c>
      <c r="H103" s="36">
        <v>5.0019284754936201E-2</v>
      </c>
      <c r="I103" s="31">
        <v>43.090652173913043</v>
      </c>
      <c r="J103" s="31">
        <v>0</v>
      </c>
      <c r="K103" s="36">
        <v>0</v>
      </c>
      <c r="L103" s="31">
        <v>25.028152173913039</v>
      </c>
      <c r="M103" s="31">
        <v>0</v>
      </c>
      <c r="N103" s="36">
        <v>0</v>
      </c>
      <c r="O103" s="31">
        <v>13.084239130434783</v>
      </c>
      <c r="P103" s="31">
        <v>0</v>
      </c>
      <c r="Q103" s="36">
        <v>0</v>
      </c>
      <c r="R103" s="31">
        <v>4.9782608695652177</v>
      </c>
      <c r="S103" s="31">
        <v>0</v>
      </c>
      <c r="T103" s="36">
        <v>0</v>
      </c>
      <c r="U103" s="31">
        <v>80.796956521739133</v>
      </c>
      <c r="V103" s="31">
        <v>5.6739130434782608</v>
      </c>
      <c r="W103" s="36">
        <v>7.022434120958064E-2</v>
      </c>
      <c r="X103" s="31">
        <v>0</v>
      </c>
      <c r="Y103" s="31">
        <v>0</v>
      </c>
      <c r="Z103" s="36" t="s">
        <v>1306</v>
      </c>
      <c r="AA103" s="31">
        <v>156.31630434782613</v>
      </c>
      <c r="AB103" s="31">
        <v>8.6141304347826093</v>
      </c>
      <c r="AC103" s="36">
        <v>5.510705022564337E-2</v>
      </c>
      <c r="AD103" s="31">
        <v>29.513586956521738</v>
      </c>
      <c r="AE103" s="31">
        <v>1.2038043478260869</v>
      </c>
      <c r="AF103" s="36">
        <v>4.078814105515146E-2</v>
      </c>
      <c r="AG103" s="31">
        <v>0</v>
      </c>
      <c r="AH103" s="31">
        <v>0</v>
      </c>
      <c r="AI103" s="36" t="s">
        <v>1306</v>
      </c>
      <c r="AJ103" t="s">
        <v>280</v>
      </c>
      <c r="AK103" s="37">
        <v>4</v>
      </c>
      <c r="AT103"/>
    </row>
    <row r="104" spans="1:46" x14ac:dyDescent="0.25">
      <c r="A104" t="s">
        <v>1139</v>
      </c>
      <c r="B104" t="s">
        <v>687</v>
      </c>
      <c r="C104" t="s">
        <v>892</v>
      </c>
      <c r="D104" t="s">
        <v>1053</v>
      </c>
      <c r="E104" s="31">
        <v>86.423913043478265</v>
      </c>
      <c r="F104" s="31">
        <v>234.77532608695657</v>
      </c>
      <c r="G104" s="31">
        <v>9.6492391304347827</v>
      </c>
      <c r="H104" s="36">
        <v>4.1099885968685135E-2</v>
      </c>
      <c r="I104" s="31">
        <v>49.029891304347828</v>
      </c>
      <c r="J104" s="31">
        <v>0.31673913043478258</v>
      </c>
      <c r="K104" s="36">
        <v>6.460123039405863E-3</v>
      </c>
      <c r="L104" s="31">
        <v>20.993369565217392</v>
      </c>
      <c r="M104" s="31">
        <v>0.31673913043478258</v>
      </c>
      <c r="N104" s="36">
        <v>1.5087579411719019E-2</v>
      </c>
      <c r="O104" s="31">
        <v>21.439891304347828</v>
      </c>
      <c r="P104" s="31">
        <v>0</v>
      </c>
      <c r="Q104" s="36">
        <v>0</v>
      </c>
      <c r="R104" s="31">
        <v>6.5966304347826084</v>
      </c>
      <c r="S104" s="31">
        <v>0</v>
      </c>
      <c r="T104" s="36">
        <v>0</v>
      </c>
      <c r="U104" s="31">
        <v>56.957065217391325</v>
      </c>
      <c r="V104" s="31">
        <v>1.996413043478261</v>
      </c>
      <c r="W104" s="36">
        <v>3.5051192259615831E-2</v>
      </c>
      <c r="X104" s="31">
        <v>6.4072826086956525</v>
      </c>
      <c r="Y104" s="31">
        <v>0</v>
      </c>
      <c r="Z104" s="36">
        <v>0</v>
      </c>
      <c r="AA104" s="31">
        <v>122.35750000000003</v>
      </c>
      <c r="AB104" s="31">
        <v>7.3125</v>
      </c>
      <c r="AC104" s="36">
        <v>5.9763398238767529E-2</v>
      </c>
      <c r="AD104" s="31">
        <v>0</v>
      </c>
      <c r="AE104" s="31">
        <v>0</v>
      </c>
      <c r="AF104" s="36" t="s">
        <v>1306</v>
      </c>
      <c r="AG104" s="31">
        <v>2.358695652173913E-2</v>
      </c>
      <c r="AH104" s="31">
        <v>2.358695652173913E-2</v>
      </c>
      <c r="AI104" s="36">
        <v>1</v>
      </c>
      <c r="AJ104" t="s">
        <v>276</v>
      </c>
      <c r="AK104" s="37">
        <v>4</v>
      </c>
      <c r="AT104"/>
    </row>
    <row r="105" spans="1:46" x14ac:dyDescent="0.25">
      <c r="A105" t="s">
        <v>1139</v>
      </c>
      <c r="B105" t="s">
        <v>453</v>
      </c>
      <c r="C105" t="s">
        <v>906</v>
      </c>
      <c r="D105" t="s">
        <v>1067</v>
      </c>
      <c r="E105" s="31">
        <v>72.869565217391298</v>
      </c>
      <c r="F105" s="31">
        <v>252.51369565217391</v>
      </c>
      <c r="G105" s="31">
        <v>3.1358695652173911</v>
      </c>
      <c r="H105" s="36">
        <v>1.2418611818730451E-2</v>
      </c>
      <c r="I105" s="31">
        <v>31.716956521739135</v>
      </c>
      <c r="J105" s="31">
        <v>0</v>
      </c>
      <c r="K105" s="36">
        <v>0</v>
      </c>
      <c r="L105" s="31">
        <v>14.85554347826087</v>
      </c>
      <c r="M105" s="31">
        <v>0</v>
      </c>
      <c r="N105" s="36">
        <v>0</v>
      </c>
      <c r="O105" s="31">
        <v>11.961956521739131</v>
      </c>
      <c r="P105" s="31">
        <v>0</v>
      </c>
      <c r="Q105" s="36">
        <v>0</v>
      </c>
      <c r="R105" s="31">
        <v>4.8994565217391308</v>
      </c>
      <c r="S105" s="31">
        <v>0</v>
      </c>
      <c r="T105" s="36">
        <v>0</v>
      </c>
      <c r="U105" s="31">
        <v>30.475434782608698</v>
      </c>
      <c r="V105" s="31">
        <v>3.1358695652173911</v>
      </c>
      <c r="W105" s="36">
        <v>0.10289827159437036</v>
      </c>
      <c r="X105" s="31">
        <v>0</v>
      </c>
      <c r="Y105" s="31">
        <v>0</v>
      </c>
      <c r="Z105" s="36" t="s">
        <v>1306</v>
      </c>
      <c r="AA105" s="31">
        <v>164.82641304347825</v>
      </c>
      <c r="AB105" s="31">
        <v>0</v>
      </c>
      <c r="AC105" s="36">
        <v>0</v>
      </c>
      <c r="AD105" s="31">
        <v>0</v>
      </c>
      <c r="AE105" s="31">
        <v>0</v>
      </c>
      <c r="AF105" s="36" t="s">
        <v>1306</v>
      </c>
      <c r="AG105" s="31">
        <v>25.494891304347828</v>
      </c>
      <c r="AH105" s="31">
        <v>0</v>
      </c>
      <c r="AI105" s="36">
        <v>0</v>
      </c>
      <c r="AJ105" t="s">
        <v>41</v>
      </c>
      <c r="AK105" s="37">
        <v>4</v>
      </c>
      <c r="AT105"/>
    </row>
    <row r="106" spans="1:46" x14ac:dyDescent="0.25">
      <c r="A106" t="s">
        <v>1139</v>
      </c>
      <c r="B106" t="s">
        <v>742</v>
      </c>
      <c r="C106" t="s">
        <v>999</v>
      </c>
      <c r="D106" t="s">
        <v>1089</v>
      </c>
      <c r="E106" s="31">
        <v>59.630434782608695</v>
      </c>
      <c r="F106" s="31">
        <v>172.70945652173916</v>
      </c>
      <c r="G106" s="31">
        <v>0.39673913043478259</v>
      </c>
      <c r="H106" s="36">
        <v>2.2971476977859898E-3</v>
      </c>
      <c r="I106" s="31">
        <v>36.541521739130431</v>
      </c>
      <c r="J106" s="31">
        <v>0</v>
      </c>
      <c r="K106" s="36">
        <v>0</v>
      </c>
      <c r="L106" s="31">
        <v>20.968695652173913</v>
      </c>
      <c r="M106" s="31">
        <v>0</v>
      </c>
      <c r="N106" s="36">
        <v>0</v>
      </c>
      <c r="O106" s="31">
        <v>10.52391304347826</v>
      </c>
      <c r="P106" s="31">
        <v>0</v>
      </c>
      <c r="Q106" s="36">
        <v>0</v>
      </c>
      <c r="R106" s="31">
        <v>5.0489130434782608</v>
      </c>
      <c r="S106" s="31">
        <v>0</v>
      </c>
      <c r="T106" s="36">
        <v>0</v>
      </c>
      <c r="U106" s="31">
        <v>36.133913043478259</v>
      </c>
      <c r="V106" s="31">
        <v>0.1766304347826087</v>
      </c>
      <c r="W106" s="36">
        <v>4.8882177407710455E-3</v>
      </c>
      <c r="X106" s="31">
        <v>3.0054347826086958</v>
      </c>
      <c r="Y106" s="31">
        <v>0</v>
      </c>
      <c r="Z106" s="36">
        <v>0</v>
      </c>
      <c r="AA106" s="31">
        <v>93.804891304347834</v>
      </c>
      <c r="AB106" s="31">
        <v>0.22010869565217392</v>
      </c>
      <c r="AC106" s="36">
        <v>2.3464522221771601E-3</v>
      </c>
      <c r="AD106" s="31">
        <v>3.2236956521739129</v>
      </c>
      <c r="AE106" s="31">
        <v>0</v>
      </c>
      <c r="AF106" s="36">
        <v>0</v>
      </c>
      <c r="AG106" s="31">
        <v>0</v>
      </c>
      <c r="AH106" s="31">
        <v>0</v>
      </c>
      <c r="AI106" s="36" t="s">
        <v>1306</v>
      </c>
      <c r="AJ106" t="s">
        <v>331</v>
      </c>
      <c r="AK106" s="37">
        <v>4</v>
      </c>
      <c r="AT106"/>
    </row>
    <row r="107" spans="1:46" x14ac:dyDescent="0.25">
      <c r="A107" t="s">
        <v>1139</v>
      </c>
      <c r="B107" t="s">
        <v>498</v>
      </c>
      <c r="C107" t="s">
        <v>928</v>
      </c>
      <c r="D107" t="s">
        <v>1077</v>
      </c>
      <c r="E107" s="31">
        <v>76.456521739130437</v>
      </c>
      <c r="F107" s="31">
        <v>215.73804347826086</v>
      </c>
      <c r="G107" s="31">
        <v>10.771739130434783</v>
      </c>
      <c r="H107" s="36">
        <v>4.9929715486273112E-2</v>
      </c>
      <c r="I107" s="31">
        <v>27.796086956521737</v>
      </c>
      <c r="J107" s="31">
        <v>0.89673913043478259</v>
      </c>
      <c r="K107" s="36">
        <v>3.2261344261782239E-2</v>
      </c>
      <c r="L107" s="31">
        <v>17.941521739130433</v>
      </c>
      <c r="M107" s="31">
        <v>0.89673913043478259</v>
      </c>
      <c r="N107" s="36">
        <v>4.998121917824818E-2</v>
      </c>
      <c r="O107" s="31">
        <v>6.9034782608695648</v>
      </c>
      <c r="P107" s="31">
        <v>0</v>
      </c>
      <c r="Q107" s="36">
        <v>0</v>
      </c>
      <c r="R107" s="31">
        <v>2.9510869565217392</v>
      </c>
      <c r="S107" s="31">
        <v>0</v>
      </c>
      <c r="T107" s="36">
        <v>0</v>
      </c>
      <c r="U107" s="31">
        <v>48.089456521739123</v>
      </c>
      <c r="V107" s="31">
        <v>8.741847826086957</v>
      </c>
      <c r="W107" s="36">
        <v>0.18178304473320786</v>
      </c>
      <c r="X107" s="31">
        <v>6.5020652173913049</v>
      </c>
      <c r="Y107" s="31">
        <v>0</v>
      </c>
      <c r="Z107" s="36">
        <v>0</v>
      </c>
      <c r="AA107" s="31">
        <v>117.41880434782607</v>
      </c>
      <c r="AB107" s="31">
        <v>1.1331521739130435</v>
      </c>
      <c r="AC107" s="36">
        <v>9.6505170548010534E-3</v>
      </c>
      <c r="AD107" s="31">
        <v>4.0796739130434778</v>
      </c>
      <c r="AE107" s="31">
        <v>0</v>
      </c>
      <c r="AF107" s="36">
        <v>0</v>
      </c>
      <c r="AG107" s="31">
        <v>11.85195652173913</v>
      </c>
      <c r="AH107" s="31">
        <v>0</v>
      </c>
      <c r="AI107" s="36">
        <v>0</v>
      </c>
      <c r="AJ107" t="s">
        <v>86</v>
      </c>
      <c r="AK107" s="37">
        <v>4</v>
      </c>
      <c r="AT107"/>
    </row>
    <row r="108" spans="1:46" x14ac:dyDescent="0.25">
      <c r="A108" t="s">
        <v>1139</v>
      </c>
      <c r="B108" t="s">
        <v>516</v>
      </c>
      <c r="C108" t="s">
        <v>896</v>
      </c>
      <c r="D108" t="s">
        <v>1057</v>
      </c>
      <c r="E108" s="31">
        <v>55.010869565217391</v>
      </c>
      <c r="F108" s="31">
        <v>157.44597826086957</v>
      </c>
      <c r="G108" s="31">
        <v>9.0706521739130448</v>
      </c>
      <c r="H108" s="36">
        <v>5.7611202738275316E-2</v>
      </c>
      <c r="I108" s="31">
        <v>21.673804347826085</v>
      </c>
      <c r="J108" s="31">
        <v>1.620108695652174</v>
      </c>
      <c r="K108" s="36">
        <v>7.4749622615960978E-2</v>
      </c>
      <c r="L108" s="31">
        <v>8.8911956521739128</v>
      </c>
      <c r="M108" s="31">
        <v>1.620108695652174</v>
      </c>
      <c r="N108" s="36">
        <v>0.18221494150295237</v>
      </c>
      <c r="O108" s="31">
        <v>7.9130434782608692</v>
      </c>
      <c r="P108" s="31">
        <v>0</v>
      </c>
      <c r="Q108" s="36">
        <v>0</v>
      </c>
      <c r="R108" s="31">
        <v>4.8695652173913047</v>
      </c>
      <c r="S108" s="31">
        <v>0</v>
      </c>
      <c r="T108" s="36">
        <v>0</v>
      </c>
      <c r="U108" s="31">
        <v>32.581195652173918</v>
      </c>
      <c r="V108" s="31">
        <v>4.5407608695652177</v>
      </c>
      <c r="W108" s="36">
        <v>0.13936753328640486</v>
      </c>
      <c r="X108" s="31">
        <v>0</v>
      </c>
      <c r="Y108" s="31">
        <v>0</v>
      </c>
      <c r="Z108" s="36" t="s">
        <v>1306</v>
      </c>
      <c r="AA108" s="31">
        <v>95.411956521739128</v>
      </c>
      <c r="AB108" s="31">
        <v>0.60326086956521741</v>
      </c>
      <c r="AC108" s="36">
        <v>6.3226967725765843E-3</v>
      </c>
      <c r="AD108" s="31">
        <v>0</v>
      </c>
      <c r="AE108" s="31">
        <v>0</v>
      </c>
      <c r="AF108" s="36" t="s">
        <v>1306</v>
      </c>
      <c r="AG108" s="31">
        <v>7.7790217391304344</v>
      </c>
      <c r="AH108" s="31">
        <v>2.3065217391304347</v>
      </c>
      <c r="AI108" s="36">
        <v>0.29650537258792459</v>
      </c>
      <c r="AJ108" t="s">
        <v>104</v>
      </c>
      <c r="AK108" s="37">
        <v>4</v>
      </c>
      <c r="AT108"/>
    </row>
    <row r="109" spans="1:46" x14ac:dyDescent="0.25">
      <c r="A109" t="s">
        <v>1139</v>
      </c>
      <c r="B109" t="s">
        <v>424</v>
      </c>
      <c r="C109" t="s">
        <v>894</v>
      </c>
      <c r="D109" t="s">
        <v>1021</v>
      </c>
      <c r="E109" s="31">
        <v>85.25</v>
      </c>
      <c r="F109" s="31">
        <v>300.47010869565219</v>
      </c>
      <c r="G109" s="31">
        <v>2.0298913043478262</v>
      </c>
      <c r="H109" s="36">
        <v>6.7557179419930726E-3</v>
      </c>
      <c r="I109" s="31">
        <v>27.350543478260867</v>
      </c>
      <c r="J109" s="31">
        <v>0</v>
      </c>
      <c r="K109" s="36">
        <v>0</v>
      </c>
      <c r="L109" s="31">
        <v>15.603260869565217</v>
      </c>
      <c r="M109" s="31">
        <v>0</v>
      </c>
      <c r="N109" s="36">
        <v>0</v>
      </c>
      <c r="O109" s="31">
        <v>5.9864130434782608</v>
      </c>
      <c r="P109" s="31">
        <v>0</v>
      </c>
      <c r="Q109" s="36">
        <v>0</v>
      </c>
      <c r="R109" s="31">
        <v>5.7608695652173916</v>
      </c>
      <c r="S109" s="31">
        <v>0</v>
      </c>
      <c r="T109" s="36">
        <v>0</v>
      </c>
      <c r="U109" s="31">
        <v>76.828804347826093</v>
      </c>
      <c r="V109" s="31">
        <v>2.0298913043478262</v>
      </c>
      <c r="W109" s="36">
        <v>2.6420967000318325E-2</v>
      </c>
      <c r="X109" s="31">
        <v>7.0652173913043473E-2</v>
      </c>
      <c r="Y109" s="31">
        <v>0</v>
      </c>
      <c r="Z109" s="36">
        <v>0</v>
      </c>
      <c r="AA109" s="31">
        <v>196.22010869565219</v>
      </c>
      <c r="AB109" s="31">
        <v>0</v>
      </c>
      <c r="AC109" s="36">
        <v>0</v>
      </c>
      <c r="AD109" s="31">
        <v>0</v>
      </c>
      <c r="AE109" s="31">
        <v>0</v>
      </c>
      <c r="AF109" s="36" t="s">
        <v>1306</v>
      </c>
      <c r="AG109" s="31">
        <v>0</v>
      </c>
      <c r="AH109" s="31">
        <v>0</v>
      </c>
      <c r="AI109" s="36" t="s">
        <v>1306</v>
      </c>
      <c r="AJ109" t="s">
        <v>12</v>
      </c>
      <c r="AK109" s="37">
        <v>4</v>
      </c>
      <c r="AT109"/>
    </row>
    <row r="110" spans="1:46" x14ac:dyDescent="0.25">
      <c r="A110" t="s">
        <v>1139</v>
      </c>
      <c r="B110" t="s">
        <v>425</v>
      </c>
      <c r="C110" t="s">
        <v>895</v>
      </c>
      <c r="D110" t="s">
        <v>1052</v>
      </c>
      <c r="E110" s="31">
        <v>85.717391304347828</v>
      </c>
      <c r="F110" s="31">
        <v>282.62228260869568</v>
      </c>
      <c r="G110" s="31">
        <v>0</v>
      </c>
      <c r="H110" s="36">
        <v>0</v>
      </c>
      <c r="I110" s="31">
        <v>26.005434782608695</v>
      </c>
      <c r="J110" s="31">
        <v>0</v>
      </c>
      <c r="K110" s="36">
        <v>0</v>
      </c>
      <c r="L110" s="31">
        <v>12.111413043478262</v>
      </c>
      <c r="M110" s="31">
        <v>0</v>
      </c>
      <c r="N110" s="36">
        <v>0</v>
      </c>
      <c r="O110" s="31">
        <v>8.6766304347826093</v>
      </c>
      <c r="P110" s="31">
        <v>0</v>
      </c>
      <c r="Q110" s="36">
        <v>0</v>
      </c>
      <c r="R110" s="31">
        <v>5.2173913043478262</v>
      </c>
      <c r="S110" s="31">
        <v>0</v>
      </c>
      <c r="T110" s="36">
        <v>0</v>
      </c>
      <c r="U110" s="31">
        <v>88.141304347826093</v>
      </c>
      <c r="V110" s="31">
        <v>0</v>
      </c>
      <c r="W110" s="36">
        <v>0</v>
      </c>
      <c r="X110" s="31">
        <v>5.1739130434782608</v>
      </c>
      <c r="Y110" s="31">
        <v>0</v>
      </c>
      <c r="Z110" s="36">
        <v>0</v>
      </c>
      <c r="AA110" s="31">
        <v>154.77989130434781</v>
      </c>
      <c r="AB110" s="31">
        <v>0</v>
      </c>
      <c r="AC110" s="36">
        <v>0</v>
      </c>
      <c r="AD110" s="31">
        <v>0</v>
      </c>
      <c r="AE110" s="31">
        <v>0</v>
      </c>
      <c r="AF110" s="36" t="s">
        <v>1306</v>
      </c>
      <c r="AG110" s="31">
        <v>8.5217391304347831</v>
      </c>
      <c r="AH110" s="31">
        <v>0</v>
      </c>
      <c r="AI110" s="36">
        <v>0</v>
      </c>
      <c r="AJ110" t="s">
        <v>13</v>
      </c>
      <c r="AK110" s="37">
        <v>4</v>
      </c>
      <c r="AT110"/>
    </row>
    <row r="111" spans="1:46" x14ac:dyDescent="0.25">
      <c r="A111" t="s">
        <v>1139</v>
      </c>
      <c r="B111" t="s">
        <v>708</v>
      </c>
      <c r="C111" t="s">
        <v>993</v>
      </c>
      <c r="D111" t="s">
        <v>1020</v>
      </c>
      <c r="E111" s="31">
        <v>71.152173913043484</v>
      </c>
      <c r="F111" s="31">
        <v>249.29163043478263</v>
      </c>
      <c r="G111" s="31">
        <v>0</v>
      </c>
      <c r="H111" s="36">
        <v>0</v>
      </c>
      <c r="I111" s="31">
        <v>67.275869565217405</v>
      </c>
      <c r="J111" s="31">
        <v>0</v>
      </c>
      <c r="K111" s="36">
        <v>0</v>
      </c>
      <c r="L111" s="31">
        <v>43.275869565217398</v>
      </c>
      <c r="M111" s="31">
        <v>0</v>
      </c>
      <c r="N111" s="36">
        <v>0</v>
      </c>
      <c r="O111" s="31">
        <v>18.782608695652176</v>
      </c>
      <c r="P111" s="31">
        <v>0</v>
      </c>
      <c r="Q111" s="36">
        <v>0</v>
      </c>
      <c r="R111" s="31">
        <v>5.2173913043478262</v>
      </c>
      <c r="S111" s="31">
        <v>0</v>
      </c>
      <c r="T111" s="36">
        <v>0</v>
      </c>
      <c r="U111" s="31">
        <v>42.023804347826086</v>
      </c>
      <c r="V111" s="31">
        <v>0</v>
      </c>
      <c r="W111" s="36">
        <v>0</v>
      </c>
      <c r="X111" s="31">
        <v>0.75</v>
      </c>
      <c r="Y111" s="31">
        <v>0</v>
      </c>
      <c r="Z111" s="36">
        <v>0</v>
      </c>
      <c r="AA111" s="31">
        <v>123.02510869565216</v>
      </c>
      <c r="AB111" s="31">
        <v>0</v>
      </c>
      <c r="AC111" s="36">
        <v>0</v>
      </c>
      <c r="AD111" s="31">
        <v>16.216847826086958</v>
      </c>
      <c r="AE111" s="31">
        <v>0</v>
      </c>
      <c r="AF111" s="36">
        <v>0</v>
      </c>
      <c r="AG111" s="31">
        <v>0</v>
      </c>
      <c r="AH111" s="31">
        <v>0</v>
      </c>
      <c r="AI111" s="36" t="s">
        <v>1306</v>
      </c>
      <c r="AJ111" t="s">
        <v>297</v>
      </c>
      <c r="AK111" s="37">
        <v>4</v>
      </c>
      <c r="AT111"/>
    </row>
    <row r="112" spans="1:46" x14ac:dyDescent="0.25">
      <c r="A112" t="s">
        <v>1139</v>
      </c>
      <c r="B112" t="s">
        <v>804</v>
      </c>
      <c r="C112" t="s">
        <v>1012</v>
      </c>
      <c r="D112" t="s">
        <v>1053</v>
      </c>
      <c r="E112" s="31">
        <v>63.173913043478258</v>
      </c>
      <c r="F112" s="31">
        <v>234.40163043478262</v>
      </c>
      <c r="G112" s="31">
        <v>78.489130434782609</v>
      </c>
      <c r="H112" s="36">
        <v>0.33484890992095967</v>
      </c>
      <c r="I112" s="31">
        <v>33.344239130434786</v>
      </c>
      <c r="J112" s="31">
        <v>0.9375</v>
      </c>
      <c r="K112" s="36">
        <v>2.8115801243288878E-2</v>
      </c>
      <c r="L112" s="31">
        <v>15.342391304347826</v>
      </c>
      <c r="M112" s="31">
        <v>0.39402173913043476</v>
      </c>
      <c r="N112" s="36">
        <v>2.5681898689337582E-2</v>
      </c>
      <c r="O112" s="31">
        <v>12.740978260869566</v>
      </c>
      <c r="P112" s="31">
        <v>0.54347826086956519</v>
      </c>
      <c r="Q112" s="36">
        <v>4.2655928747536612E-2</v>
      </c>
      <c r="R112" s="31">
        <v>5.2608695652173916</v>
      </c>
      <c r="S112" s="31">
        <v>0</v>
      </c>
      <c r="T112" s="36">
        <v>0</v>
      </c>
      <c r="U112" s="31">
        <v>58.124456521739127</v>
      </c>
      <c r="V112" s="31">
        <v>18.076086956521738</v>
      </c>
      <c r="W112" s="36">
        <v>0.31098935006404921</v>
      </c>
      <c r="X112" s="31">
        <v>2.1331521739130435</v>
      </c>
      <c r="Y112" s="31">
        <v>0</v>
      </c>
      <c r="Z112" s="36">
        <v>0</v>
      </c>
      <c r="AA112" s="31">
        <v>115.00521739130436</v>
      </c>
      <c r="AB112" s="31">
        <v>59.475543478260867</v>
      </c>
      <c r="AC112" s="36">
        <v>0.51715517632470354</v>
      </c>
      <c r="AD112" s="31">
        <v>12.885869565217391</v>
      </c>
      <c r="AE112" s="31">
        <v>0</v>
      </c>
      <c r="AF112" s="36">
        <v>0</v>
      </c>
      <c r="AG112" s="31">
        <v>12.908695652173913</v>
      </c>
      <c r="AH112" s="31">
        <v>0</v>
      </c>
      <c r="AI112" s="36">
        <v>0</v>
      </c>
      <c r="AJ112" t="s">
        <v>393</v>
      </c>
      <c r="AK112" s="37">
        <v>4</v>
      </c>
      <c r="AT112"/>
    </row>
    <row r="113" spans="1:46" x14ac:dyDescent="0.25">
      <c r="A113" t="s">
        <v>1139</v>
      </c>
      <c r="B113" t="s">
        <v>592</v>
      </c>
      <c r="C113" t="s">
        <v>881</v>
      </c>
      <c r="D113" t="s">
        <v>1030</v>
      </c>
      <c r="E113" s="31">
        <v>80.793478260869563</v>
      </c>
      <c r="F113" s="31">
        <v>297.97934782608701</v>
      </c>
      <c r="G113" s="31">
        <v>0</v>
      </c>
      <c r="H113" s="36">
        <v>0</v>
      </c>
      <c r="I113" s="31">
        <v>40.623913043478268</v>
      </c>
      <c r="J113" s="31">
        <v>0</v>
      </c>
      <c r="K113" s="36">
        <v>0</v>
      </c>
      <c r="L113" s="31">
        <v>9.6491304347826095</v>
      </c>
      <c r="M113" s="31">
        <v>0</v>
      </c>
      <c r="N113" s="36">
        <v>0</v>
      </c>
      <c r="O113" s="31">
        <v>25.496521739130436</v>
      </c>
      <c r="P113" s="31">
        <v>0</v>
      </c>
      <c r="Q113" s="36">
        <v>0</v>
      </c>
      <c r="R113" s="31">
        <v>5.4782608695652177</v>
      </c>
      <c r="S113" s="31">
        <v>0</v>
      </c>
      <c r="T113" s="36">
        <v>0</v>
      </c>
      <c r="U113" s="31">
        <v>95.397500000000036</v>
      </c>
      <c r="V113" s="31">
        <v>0</v>
      </c>
      <c r="W113" s="36">
        <v>0</v>
      </c>
      <c r="X113" s="31">
        <v>0</v>
      </c>
      <c r="Y113" s="31">
        <v>0</v>
      </c>
      <c r="Z113" s="36" t="s">
        <v>1306</v>
      </c>
      <c r="AA113" s="31">
        <v>161.9579347826087</v>
      </c>
      <c r="AB113" s="31">
        <v>0</v>
      </c>
      <c r="AC113" s="36">
        <v>0</v>
      </c>
      <c r="AD113" s="31">
        <v>0</v>
      </c>
      <c r="AE113" s="31">
        <v>0</v>
      </c>
      <c r="AF113" s="36" t="s">
        <v>1306</v>
      </c>
      <c r="AG113" s="31">
        <v>0</v>
      </c>
      <c r="AH113" s="31">
        <v>0</v>
      </c>
      <c r="AI113" s="36" t="s">
        <v>1306</v>
      </c>
      <c r="AJ113" t="s">
        <v>181</v>
      </c>
      <c r="AK113" s="37">
        <v>4</v>
      </c>
      <c r="AT113"/>
    </row>
    <row r="114" spans="1:46" x14ac:dyDescent="0.25">
      <c r="A114" t="s">
        <v>1139</v>
      </c>
      <c r="B114" t="s">
        <v>718</v>
      </c>
      <c r="C114" t="s">
        <v>996</v>
      </c>
      <c r="D114" t="s">
        <v>1038</v>
      </c>
      <c r="E114" s="31">
        <v>91.326086956521735</v>
      </c>
      <c r="F114" s="31">
        <v>337.14923913043492</v>
      </c>
      <c r="G114" s="31">
        <v>7.695652173913043</v>
      </c>
      <c r="H114" s="36">
        <v>2.2825654875453481E-2</v>
      </c>
      <c r="I114" s="31">
        <v>47.365217391304341</v>
      </c>
      <c r="J114" s="31">
        <v>0.52173913043478259</v>
      </c>
      <c r="K114" s="36">
        <v>1.1015237745548009E-2</v>
      </c>
      <c r="L114" s="31">
        <v>32.39782608695652</v>
      </c>
      <c r="M114" s="31">
        <v>7.6086956521739135E-2</v>
      </c>
      <c r="N114" s="36">
        <v>2.3485204321277596E-3</v>
      </c>
      <c r="O114" s="31">
        <v>9.6630434782608692</v>
      </c>
      <c r="P114" s="31">
        <v>0.44565217391304346</v>
      </c>
      <c r="Q114" s="36">
        <v>4.6119235095613047E-2</v>
      </c>
      <c r="R114" s="31">
        <v>5.3043478260869561</v>
      </c>
      <c r="S114" s="31">
        <v>0</v>
      </c>
      <c r="T114" s="36">
        <v>0</v>
      </c>
      <c r="U114" s="31">
        <v>74.915217391304324</v>
      </c>
      <c r="V114" s="31">
        <v>0</v>
      </c>
      <c r="W114" s="36">
        <v>0</v>
      </c>
      <c r="X114" s="31">
        <v>0.12608695652173912</v>
      </c>
      <c r="Y114" s="31">
        <v>0</v>
      </c>
      <c r="Z114" s="36">
        <v>0</v>
      </c>
      <c r="AA114" s="31">
        <v>193.63728260869578</v>
      </c>
      <c r="AB114" s="31">
        <v>0</v>
      </c>
      <c r="AC114" s="36">
        <v>0</v>
      </c>
      <c r="AD114" s="31">
        <v>21.105434782608697</v>
      </c>
      <c r="AE114" s="31">
        <v>7.1739130434782608</v>
      </c>
      <c r="AF114" s="36">
        <v>0.33990832775402996</v>
      </c>
      <c r="AG114" s="31">
        <v>0</v>
      </c>
      <c r="AH114" s="31">
        <v>0</v>
      </c>
      <c r="AI114" s="36" t="s">
        <v>1306</v>
      </c>
      <c r="AJ114" t="s">
        <v>307</v>
      </c>
      <c r="AK114" s="37">
        <v>4</v>
      </c>
      <c r="AT114"/>
    </row>
    <row r="115" spans="1:46" x14ac:dyDescent="0.25">
      <c r="A115" t="s">
        <v>1139</v>
      </c>
      <c r="B115" t="s">
        <v>655</v>
      </c>
      <c r="C115" t="s">
        <v>975</v>
      </c>
      <c r="D115" t="s">
        <v>1066</v>
      </c>
      <c r="E115" s="31">
        <v>73.673913043478265</v>
      </c>
      <c r="F115" s="31">
        <v>254.70076086956516</v>
      </c>
      <c r="G115" s="31">
        <v>91.701847826086947</v>
      </c>
      <c r="H115" s="36">
        <v>0.3600375888670721</v>
      </c>
      <c r="I115" s="31">
        <v>20.6325</v>
      </c>
      <c r="J115" s="31">
        <v>3.4972826086956523</v>
      </c>
      <c r="K115" s="36">
        <v>0.16950357972594945</v>
      </c>
      <c r="L115" s="31">
        <v>10.741521739130436</v>
      </c>
      <c r="M115" s="31">
        <v>3.4972826086956523</v>
      </c>
      <c r="N115" s="36">
        <v>0.32558539596446134</v>
      </c>
      <c r="O115" s="31">
        <v>4.9779347826086973</v>
      </c>
      <c r="P115" s="31">
        <v>0</v>
      </c>
      <c r="Q115" s="36">
        <v>0</v>
      </c>
      <c r="R115" s="31">
        <v>4.9130434782608692</v>
      </c>
      <c r="S115" s="31">
        <v>0</v>
      </c>
      <c r="T115" s="36">
        <v>0</v>
      </c>
      <c r="U115" s="31">
        <v>78.432065217391298</v>
      </c>
      <c r="V115" s="31">
        <v>40.965434782608689</v>
      </c>
      <c r="W115" s="36">
        <v>0.52230468073311853</v>
      </c>
      <c r="X115" s="31">
        <v>0</v>
      </c>
      <c r="Y115" s="31">
        <v>0</v>
      </c>
      <c r="Z115" s="36" t="s">
        <v>1306</v>
      </c>
      <c r="AA115" s="31">
        <v>145.58706521739126</v>
      </c>
      <c r="AB115" s="31">
        <v>47.239130434782609</v>
      </c>
      <c r="AC115" s="36">
        <v>0.32447340266283226</v>
      </c>
      <c r="AD115" s="31">
        <v>0</v>
      </c>
      <c r="AE115" s="31">
        <v>0</v>
      </c>
      <c r="AF115" s="36" t="s">
        <v>1306</v>
      </c>
      <c r="AG115" s="31">
        <v>10.049130434782608</v>
      </c>
      <c r="AH115" s="31">
        <v>0</v>
      </c>
      <c r="AI115" s="36">
        <v>0</v>
      </c>
      <c r="AJ115" t="s">
        <v>244</v>
      </c>
      <c r="AK115" s="37">
        <v>4</v>
      </c>
      <c r="AT115"/>
    </row>
    <row r="116" spans="1:46" x14ac:dyDescent="0.25">
      <c r="A116" t="s">
        <v>1139</v>
      </c>
      <c r="B116" t="s">
        <v>597</v>
      </c>
      <c r="C116" t="s">
        <v>858</v>
      </c>
      <c r="D116" t="s">
        <v>1045</v>
      </c>
      <c r="E116" s="31">
        <v>55</v>
      </c>
      <c r="F116" s="31">
        <v>125.72032608695652</v>
      </c>
      <c r="G116" s="31">
        <v>14.410108695652172</v>
      </c>
      <c r="H116" s="36">
        <v>0.11462035729755572</v>
      </c>
      <c r="I116" s="31">
        <v>21.326739130434781</v>
      </c>
      <c r="J116" s="31">
        <v>0</v>
      </c>
      <c r="K116" s="36">
        <v>0</v>
      </c>
      <c r="L116" s="31">
        <v>9.4206521739130444</v>
      </c>
      <c r="M116" s="31">
        <v>0</v>
      </c>
      <c r="N116" s="36">
        <v>0</v>
      </c>
      <c r="O116" s="31">
        <v>6.2539130434782608</v>
      </c>
      <c r="P116" s="31">
        <v>0</v>
      </c>
      <c r="Q116" s="36">
        <v>0</v>
      </c>
      <c r="R116" s="31">
        <v>5.6521739130434785</v>
      </c>
      <c r="S116" s="31">
        <v>0</v>
      </c>
      <c r="T116" s="36">
        <v>0</v>
      </c>
      <c r="U116" s="31">
        <v>43.712391304347818</v>
      </c>
      <c r="V116" s="31">
        <v>1.8743478260869566</v>
      </c>
      <c r="W116" s="36">
        <v>4.2879096067675579E-2</v>
      </c>
      <c r="X116" s="31">
        <v>0</v>
      </c>
      <c r="Y116" s="31">
        <v>0</v>
      </c>
      <c r="Z116" s="36" t="s">
        <v>1306</v>
      </c>
      <c r="AA116" s="31">
        <v>60.681195652173912</v>
      </c>
      <c r="AB116" s="31">
        <v>12.535760869565214</v>
      </c>
      <c r="AC116" s="36">
        <v>0.20658394639124286</v>
      </c>
      <c r="AD116" s="31">
        <v>0</v>
      </c>
      <c r="AE116" s="31">
        <v>0</v>
      </c>
      <c r="AF116" s="36" t="s">
        <v>1306</v>
      </c>
      <c r="AG116" s="31">
        <v>0</v>
      </c>
      <c r="AH116" s="31">
        <v>0</v>
      </c>
      <c r="AI116" s="36" t="s">
        <v>1306</v>
      </c>
      <c r="AJ116" t="s">
        <v>186</v>
      </c>
      <c r="AK116" s="37">
        <v>4</v>
      </c>
      <c r="AT116"/>
    </row>
    <row r="117" spans="1:46" x14ac:dyDescent="0.25">
      <c r="A117" t="s">
        <v>1139</v>
      </c>
      <c r="B117" t="s">
        <v>766</v>
      </c>
      <c r="C117" t="s">
        <v>1005</v>
      </c>
      <c r="D117" t="s">
        <v>1063</v>
      </c>
      <c r="E117" s="31">
        <v>76.173913043478265</v>
      </c>
      <c r="F117" s="31">
        <v>315.29760869565223</v>
      </c>
      <c r="G117" s="31">
        <v>0</v>
      </c>
      <c r="H117" s="36">
        <v>0</v>
      </c>
      <c r="I117" s="31">
        <v>48.597934782608711</v>
      </c>
      <c r="J117" s="31">
        <v>0</v>
      </c>
      <c r="K117" s="36">
        <v>0</v>
      </c>
      <c r="L117" s="31">
        <v>34.494130434782626</v>
      </c>
      <c r="M117" s="31">
        <v>0</v>
      </c>
      <c r="N117" s="36">
        <v>0</v>
      </c>
      <c r="O117" s="31">
        <v>9.6972826086956534</v>
      </c>
      <c r="P117" s="31">
        <v>0</v>
      </c>
      <c r="Q117" s="36">
        <v>0</v>
      </c>
      <c r="R117" s="31">
        <v>4.4065217391304339</v>
      </c>
      <c r="S117" s="31">
        <v>0</v>
      </c>
      <c r="T117" s="36">
        <v>0</v>
      </c>
      <c r="U117" s="31">
        <v>65.932391304347831</v>
      </c>
      <c r="V117" s="31">
        <v>0</v>
      </c>
      <c r="W117" s="36">
        <v>0</v>
      </c>
      <c r="X117" s="31">
        <v>0</v>
      </c>
      <c r="Y117" s="31">
        <v>0</v>
      </c>
      <c r="Z117" s="36" t="s">
        <v>1306</v>
      </c>
      <c r="AA117" s="31">
        <v>200.76728260869572</v>
      </c>
      <c r="AB117" s="31">
        <v>0</v>
      </c>
      <c r="AC117" s="36">
        <v>0</v>
      </c>
      <c r="AD117" s="31">
        <v>0</v>
      </c>
      <c r="AE117" s="31">
        <v>0</v>
      </c>
      <c r="AF117" s="36" t="s">
        <v>1306</v>
      </c>
      <c r="AG117" s="31">
        <v>0</v>
      </c>
      <c r="AH117" s="31">
        <v>0</v>
      </c>
      <c r="AI117" s="36" t="s">
        <v>1306</v>
      </c>
      <c r="AJ117" t="s">
        <v>355</v>
      </c>
      <c r="AK117" s="37">
        <v>4</v>
      </c>
      <c r="AT117"/>
    </row>
    <row r="118" spans="1:46" x14ac:dyDescent="0.25">
      <c r="A118" t="s">
        <v>1139</v>
      </c>
      <c r="B118" t="s">
        <v>675</v>
      </c>
      <c r="C118" t="s">
        <v>982</v>
      </c>
      <c r="D118" t="s">
        <v>1052</v>
      </c>
      <c r="E118" s="31">
        <v>55.108695652173914</v>
      </c>
      <c r="F118" s="31">
        <v>196.57282608695655</v>
      </c>
      <c r="G118" s="31">
        <v>11.004456521739131</v>
      </c>
      <c r="H118" s="36">
        <v>5.5981575585992573E-2</v>
      </c>
      <c r="I118" s="31">
        <v>19.147391304347821</v>
      </c>
      <c r="J118" s="31">
        <v>0.74184782608695654</v>
      </c>
      <c r="K118" s="36">
        <v>3.8744067758123495E-2</v>
      </c>
      <c r="L118" s="31">
        <v>7.8365217391304318</v>
      </c>
      <c r="M118" s="31">
        <v>0.74184782608695654</v>
      </c>
      <c r="N118" s="36">
        <v>9.4665446071904163E-2</v>
      </c>
      <c r="O118" s="31">
        <v>5.5717391304347812</v>
      </c>
      <c r="P118" s="31">
        <v>0</v>
      </c>
      <c r="Q118" s="36">
        <v>0</v>
      </c>
      <c r="R118" s="31">
        <v>5.7391304347826084</v>
      </c>
      <c r="S118" s="31">
        <v>0</v>
      </c>
      <c r="T118" s="36">
        <v>0</v>
      </c>
      <c r="U118" s="31">
        <v>43.91</v>
      </c>
      <c r="V118" s="31">
        <v>1.5154347826086958</v>
      </c>
      <c r="W118" s="36">
        <v>3.4512292931193254E-2</v>
      </c>
      <c r="X118" s="31">
        <v>11.126304347826084</v>
      </c>
      <c r="Y118" s="31">
        <v>0</v>
      </c>
      <c r="Z118" s="36">
        <v>0</v>
      </c>
      <c r="AA118" s="31">
        <v>121.47586956521742</v>
      </c>
      <c r="AB118" s="31">
        <v>8.7471739130434791</v>
      </c>
      <c r="AC118" s="36">
        <v>7.2007501937224952E-2</v>
      </c>
      <c r="AD118" s="31">
        <v>0</v>
      </c>
      <c r="AE118" s="31">
        <v>0</v>
      </c>
      <c r="AF118" s="36" t="s">
        <v>1306</v>
      </c>
      <c r="AG118" s="31">
        <v>0.91326086956521735</v>
      </c>
      <c r="AH118" s="31">
        <v>0</v>
      </c>
      <c r="AI118" s="36">
        <v>0</v>
      </c>
      <c r="AJ118" t="s">
        <v>264</v>
      </c>
      <c r="AK118" s="37">
        <v>4</v>
      </c>
      <c r="AT118"/>
    </row>
    <row r="119" spans="1:46" x14ac:dyDescent="0.25">
      <c r="A119" t="s">
        <v>1139</v>
      </c>
      <c r="B119" t="s">
        <v>645</v>
      </c>
      <c r="C119" t="s">
        <v>927</v>
      </c>
      <c r="D119" t="s">
        <v>1076</v>
      </c>
      <c r="E119" s="31">
        <v>63.358695652173914</v>
      </c>
      <c r="F119" s="31">
        <v>278.26119565217391</v>
      </c>
      <c r="G119" s="31">
        <v>31.084565217391308</v>
      </c>
      <c r="H119" s="36">
        <v>0.11171002533981407</v>
      </c>
      <c r="I119" s="31">
        <v>27.548152173913042</v>
      </c>
      <c r="J119" s="31">
        <v>1.722065217391304</v>
      </c>
      <c r="K119" s="36">
        <v>6.2511097169777805E-2</v>
      </c>
      <c r="L119" s="31">
        <v>4.6731521739130439</v>
      </c>
      <c r="M119" s="31">
        <v>1.722065217391304</v>
      </c>
      <c r="N119" s="36">
        <v>0.3685018491382317</v>
      </c>
      <c r="O119" s="31">
        <v>17.831521739130434</v>
      </c>
      <c r="P119" s="31">
        <v>0</v>
      </c>
      <c r="Q119" s="36">
        <v>0</v>
      </c>
      <c r="R119" s="31">
        <v>5.0434782608695654</v>
      </c>
      <c r="S119" s="31">
        <v>0</v>
      </c>
      <c r="T119" s="36">
        <v>0</v>
      </c>
      <c r="U119" s="31">
        <v>80.64858695652174</v>
      </c>
      <c r="V119" s="31">
        <v>2.8170652173913044</v>
      </c>
      <c r="W119" s="36">
        <v>3.4930124924693419E-2</v>
      </c>
      <c r="X119" s="31">
        <v>5.3043478260869561</v>
      </c>
      <c r="Y119" s="31">
        <v>0</v>
      </c>
      <c r="Z119" s="36">
        <v>0</v>
      </c>
      <c r="AA119" s="31">
        <v>164.76010869565218</v>
      </c>
      <c r="AB119" s="31">
        <v>26.545434782608698</v>
      </c>
      <c r="AC119" s="36">
        <v>0.1611156668489695</v>
      </c>
      <c r="AD119" s="31">
        <v>0</v>
      </c>
      <c r="AE119" s="31">
        <v>0</v>
      </c>
      <c r="AF119" s="36" t="s">
        <v>1306</v>
      </c>
      <c r="AG119" s="31">
        <v>0</v>
      </c>
      <c r="AH119" s="31">
        <v>0</v>
      </c>
      <c r="AI119" s="36" t="s">
        <v>1306</v>
      </c>
      <c r="AJ119" t="s">
        <v>234</v>
      </c>
      <c r="AK119" s="37">
        <v>4</v>
      </c>
      <c r="AT119"/>
    </row>
    <row r="120" spans="1:46" x14ac:dyDescent="0.25">
      <c r="A120" t="s">
        <v>1139</v>
      </c>
      <c r="B120" t="s">
        <v>753</v>
      </c>
      <c r="C120" t="s">
        <v>842</v>
      </c>
      <c r="D120" t="s">
        <v>1049</v>
      </c>
      <c r="E120" s="31">
        <v>81.391304347826093</v>
      </c>
      <c r="F120" s="31">
        <v>384.80228260869563</v>
      </c>
      <c r="G120" s="31">
        <v>0</v>
      </c>
      <c r="H120" s="36">
        <v>0</v>
      </c>
      <c r="I120" s="31">
        <v>63.354782608695679</v>
      </c>
      <c r="J120" s="31">
        <v>0</v>
      </c>
      <c r="K120" s="36">
        <v>0</v>
      </c>
      <c r="L120" s="31">
        <v>51.642826086956546</v>
      </c>
      <c r="M120" s="31">
        <v>0</v>
      </c>
      <c r="N120" s="36">
        <v>0</v>
      </c>
      <c r="O120" s="31">
        <v>10.842391304347826</v>
      </c>
      <c r="P120" s="31">
        <v>0</v>
      </c>
      <c r="Q120" s="36">
        <v>0</v>
      </c>
      <c r="R120" s="31">
        <v>0.86956521739130432</v>
      </c>
      <c r="S120" s="31">
        <v>0</v>
      </c>
      <c r="T120" s="36">
        <v>0</v>
      </c>
      <c r="U120" s="31">
        <v>65.592282608695641</v>
      </c>
      <c r="V120" s="31">
        <v>0</v>
      </c>
      <c r="W120" s="36">
        <v>0</v>
      </c>
      <c r="X120" s="31">
        <v>0</v>
      </c>
      <c r="Y120" s="31">
        <v>0</v>
      </c>
      <c r="Z120" s="36" t="s">
        <v>1306</v>
      </c>
      <c r="AA120" s="31">
        <v>237.6127173913043</v>
      </c>
      <c r="AB120" s="31">
        <v>0</v>
      </c>
      <c r="AC120" s="36">
        <v>0</v>
      </c>
      <c r="AD120" s="31">
        <v>0</v>
      </c>
      <c r="AE120" s="31">
        <v>0</v>
      </c>
      <c r="AF120" s="36" t="s">
        <v>1306</v>
      </c>
      <c r="AG120" s="31">
        <v>18.242500000000003</v>
      </c>
      <c r="AH120" s="31">
        <v>0</v>
      </c>
      <c r="AI120" s="36">
        <v>0</v>
      </c>
      <c r="AJ120" t="s">
        <v>342</v>
      </c>
      <c r="AK120" s="37">
        <v>4</v>
      </c>
      <c r="AT120"/>
    </row>
    <row r="121" spans="1:46" x14ac:dyDescent="0.25">
      <c r="A121" t="s">
        <v>1139</v>
      </c>
      <c r="B121" t="s">
        <v>745</v>
      </c>
      <c r="C121" t="s">
        <v>831</v>
      </c>
      <c r="D121" t="s">
        <v>1081</v>
      </c>
      <c r="E121" s="31">
        <v>50.760869565217391</v>
      </c>
      <c r="F121" s="31">
        <v>153.8220652173913</v>
      </c>
      <c r="G121" s="31">
        <v>3.9429347826086958</v>
      </c>
      <c r="H121" s="36">
        <v>2.5633089615825177E-2</v>
      </c>
      <c r="I121" s="31">
        <v>30.675434782608697</v>
      </c>
      <c r="J121" s="31">
        <v>0</v>
      </c>
      <c r="K121" s="36">
        <v>0</v>
      </c>
      <c r="L121" s="31">
        <v>17.461413043478263</v>
      </c>
      <c r="M121" s="31">
        <v>0</v>
      </c>
      <c r="N121" s="36">
        <v>0</v>
      </c>
      <c r="O121" s="31">
        <v>9.4314130434782601</v>
      </c>
      <c r="P121" s="31">
        <v>0</v>
      </c>
      <c r="Q121" s="36">
        <v>0</v>
      </c>
      <c r="R121" s="31">
        <v>3.7826086956521738</v>
      </c>
      <c r="S121" s="31">
        <v>0</v>
      </c>
      <c r="T121" s="36">
        <v>0</v>
      </c>
      <c r="U121" s="31">
        <v>38.08641304347826</v>
      </c>
      <c r="V121" s="31">
        <v>3.0625</v>
      </c>
      <c r="W121" s="36">
        <v>8.0409252415131499E-2</v>
      </c>
      <c r="X121" s="31">
        <v>6.7916304347826078</v>
      </c>
      <c r="Y121" s="31">
        <v>0</v>
      </c>
      <c r="Z121" s="36">
        <v>0</v>
      </c>
      <c r="AA121" s="31">
        <v>62.029673913043482</v>
      </c>
      <c r="AB121" s="31">
        <v>0.88043478260869568</v>
      </c>
      <c r="AC121" s="36">
        <v>1.4193767709353693E-2</v>
      </c>
      <c r="AD121" s="31">
        <v>16.238913043478259</v>
      </c>
      <c r="AE121" s="31">
        <v>0</v>
      </c>
      <c r="AF121" s="36">
        <v>0</v>
      </c>
      <c r="AG121" s="31">
        <v>0</v>
      </c>
      <c r="AH121" s="31">
        <v>0</v>
      </c>
      <c r="AI121" s="36" t="s">
        <v>1306</v>
      </c>
      <c r="AJ121" t="s">
        <v>334</v>
      </c>
      <c r="AK121" s="37">
        <v>4</v>
      </c>
      <c r="AT121"/>
    </row>
    <row r="122" spans="1:46" x14ac:dyDescent="0.25">
      <c r="A122" t="s">
        <v>1139</v>
      </c>
      <c r="B122" t="s">
        <v>504</v>
      </c>
      <c r="C122" t="s">
        <v>930</v>
      </c>
      <c r="D122" t="s">
        <v>1081</v>
      </c>
      <c r="E122" s="31">
        <v>78.010869565217391</v>
      </c>
      <c r="F122" s="31">
        <v>318.91391304347826</v>
      </c>
      <c r="G122" s="31">
        <v>0</v>
      </c>
      <c r="H122" s="36">
        <v>0</v>
      </c>
      <c r="I122" s="31">
        <v>36.186521739130434</v>
      </c>
      <c r="J122" s="31">
        <v>0</v>
      </c>
      <c r="K122" s="36">
        <v>0</v>
      </c>
      <c r="L122" s="31">
        <v>11.287065217391305</v>
      </c>
      <c r="M122" s="31">
        <v>0</v>
      </c>
      <c r="N122" s="36">
        <v>0</v>
      </c>
      <c r="O122" s="31">
        <v>19.942934782608695</v>
      </c>
      <c r="P122" s="31">
        <v>0</v>
      </c>
      <c r="Q122" s="36">
        <v>0</v>
      </c>
      <c r="R122" s="31">
        <v>4.9565217391304346</v>
      </c>
      <c r="S122" s="31">
        <v>0</v>
      </c>
      <c r="T122" s="36">
        <v>0</v>
      </c>
      <c r="U122" s="31">
        <v>67.842826086956507</v>
      </c>
      <c r="V122" s="31">
        <v>0</v>
      </c>
      <c r="W122" s="36">
        <v>0</v>
      </c>
      <c r="X122" s="31">
        <v>25.919456521739132</v>
      </c>
      <c r="Y122" s="31">
        <v>0</v>
      </c>
      <c r="Z122" s="36">
        <v>0</v>
      </c>
      <c r="AA122" s="31">
        <v>175.13902173913041</v>
      </c>
      <c r="AB122" s="31">
        <v>0</v>
      </c>
      <c r="AC122" s="36">
        <v>0</v>
      </c>
      <c r="AD122" s="31">
        <v>0</v>
      </c>
      <c r="AE122" s="31">
        <v>0</v>
      </c>
      <c r="AF122" s="36" t="s">
        <v>1306</v>
      </c>
      <c r="AG122" s="31">
        <v>13.826086956521738</v>
      </c>
      <c r="AH122" s="31">
        <v>0</v>
      </c>
      <c r="AI122" s="36">
        <v>0</v>
      </c>
      <c r="AJ122" t="s">
        <v>92</v>
      </c>
      <c r="AK122" s="37">
        <v>4</v>
      </c>
      <c r="AT122"/>
    </row>
    <row r="123" spans="1:46" x14ac:dyDescent="0.25">
      <c r="A123" t="s">
        <v>1139</v>
      </c>
      <c r="B123" t="s">
        <v>598</v>
      </c>
      <c r="C123" t="s">
        <v>959</v>
      </c>
      <c r="D123" t="s">
        <v>1100</v>
      </c>
      <c r="E123" s="31">
        <v>60.641304347826086</v>
      </c>
      <c r="F123" s="31">
        <v>194.47369565217389</v>
      </c>
      <c r="G123" s="31">
        <v>9.2861956521739142</v>
      </c>
      <c r="H123" s="36">
        <v>4.7750394319562621E-2</v>
      </c>
      <c r="I123" s="31">
        <v>21.763586956521742</v>
      </c>
      <c r="J123" s="31">
        <v>0</v>
      </c>
      <c r="K123" s="36">
        <v>0</v>
      </c>
      <c r="L123" s="31">
        <v>5.9755434782608692</v>
      </c>
      <c r="M123" s="31">
        <v>0</v>
      </c>
      <c r="N123" s="36">
        <v>0</v>
      </c>
      <c r="O123" s="31">
        <v>10.570652173913043</v>
      </c>
      <c r="P123" s="31">
        <v>0</v>
      </c>
      <c r="Q123" s="36">
        <v>0</v>
      </c>
      <c r="R123" s="31">
        <v>5.2173913043478262</v>
      </c>
      <c r="S123" s="31">
        <v>0</v>
      </c>
      <c r="T123" s="36">
        <v>0</v>
      </c>
      <c r="U123" s="31">
        <v>64.692934782608702</v>
      </c>
      <c r="V123" s="31">
        <v>0</v>
      </c>
      <c r="W123" s="36">
        <v>0</v>
      </c>
      <c r="X123" s="31">
        <v>0</v>
      </c>
      <c r="Y123" s="31">
        <v>0</v>
      </c>
      <c r="Z123" s="36" t="s">
        <v>1306</v>
      </c>
      <c r="AA123" s="31">
        <v>96.44380434782606</v>
      </c>
      <c r="AB123" s="31">
        <v>9.1584782608695665</v>
      </c>
      <c r="AC123" s="36">
        <v>9.4961810380679038E-2</v>
      </c>
      <c r="AD123" s="31">
        <v>11.573369565217391</v>
      </c>
      <c r="AE123" s="31">
        <v>0.12771739130434784</v>
      </c>
      <c r="AF123" s="36">
        <v>1.1035454332002819E-2</v>
      </c>
      <c r="AG123" s="31">
        <v>0</v>
      </c>
      <c r="AH123" s="31">
        <v>0</v>
      </c>
      <c r="AI123" s="36" t="s">
        <v>1306</v>
      </c>
      <c r="AJ123" t="s">
        <v>187</v>
      </c>
      <c r="AK123" s="37">
        <v>4</v>
      </c>
      <c r="AT123"/>
    </row>
    <row r="124" spans="1:46" x14ac:dyDescent="0.25">
      <c r="A124" t="s">
        <v>1139</v>
      </c>
      <c r="B124" t="s">
        <v>762</v>
      </c>
      <c r="C124" t="s">
        <v>823</v>
      </c>
      <c r="D124" t="s">
        <v>1080</v>
      </c>
      <c r="E124" s="31">
        <v>1.0978260869565217</v>
      </c>
      <c r="F124" s="31">
        <v>7.9879347826086962</v>
      </c>
      <c r="G124" s="31">
        <v>0</v>
      </c>
      <c r="H124" s="36">
        <v>0</v>
      </c>
      <c r="I124" s="31">
        <v>1.7001086956521754</v>
      </c>
      <c r="J124" s="31">
        <v>0</v>
      </c>
      <c r="K124" s="36">
        <v>0</v>
      </c>
      <c r="L124" s="31">
        <v>0.92489130434782674</v>
      </c>
      <c r="M124" s="31">
        <v>0</v>
      </c>
      <c r="N124" s="36">
        <v>0</v>
      </c>
      <c r="O124" s="31">
        <v>0.52630434782608748</v>
      </c>
      <c r="P124" s="31">
        <v>0</v>
      </c>
      <c r="Q124" s="36">
        <v>0</v>
      </c>
      <c r="R124" s="31">
        <v>0.24891304347826113</v>
      </c>
      <c r="S124" s="31">
        <v>0</v>
      </c>
      <c r="T124" s="36">
        <v>0</v>
      </c>
      <c r="U124" s="31">
        <v>0.96826086956521695</v>
      </c>
      <c r="V124" s="31">
        <v>0</v>
      </c>
      <c r="W124" s="36">
        <v>0</v>
      </c>
      <c r="X124" s="31">
        <v>0</v>
      </c>
      <c r="Y124" s="31">
        <v>0</v>
      </c>
      <c r="Z124" s="36" t="s">
        <v>1306</v>
      </c>
      <c r="AA124" s="31">
        <v>4.8581521739130435</v>
      </c>
      <c r="AB124" s="31">
        <v>0</v>
      </c>
      <c r="AC124" s="36">
        <v>0</v>
      </c>
      <c r="AD124" s="31">
        <v>0</v>
      </c>
      <c r="AE124" s="31">
        <v>0</v>
      </c>
      <c r="AF124" s="36" t="s">
        <v>1306</v>
      </c>
      <c r="AG124" s="31">
        <v>0.46141304347826073</v>
      </c>
      <c r="AH124" s="31">
        <v>0</v>
      </c>
      <c r="AI124" s="36">
        <v>0</v>
      </c>
      <c r="AJ124" t="s">
        <v>351</v>
      </c>
      <c r="AK124" s="37">
        <v>4</v>
      </c>
      <c r="AT124"/>
    </row>
    <row r="125" spans="1:46" x14ac:dyDescent="0.25">
      <c r="A125" t="s">
        <v>1139</v>
      </c>
      <c r="B125" t="s">
        <v>414</v>
      </c>
      <c r="C125" t="s">
        <v>843</v>
      </c>
      <c r="D125" t="s">
        <v>1050</v>
      </c>
      <c r="E125" s="31">
        <v>74.956521739130437</v>
      </c>
      <c r="F125" s="31">
        <v>233.82608695652175</v>
      </c>
      <c r="G125" s="31">
        <v>0.65217391304347827</v>
      </c>
      <c r="H125" s="36">
        <v>2.7891409445890665E-3</v>
      </c>
      <c r="I125" s="31">
        <v>42.73097826086957</v>
      </c>
      <c r="J125" s="31">
        <v>0.65217391304347827</v>
      </c>
      <c r="K125" s="36">
        <v>1.5262321144674084E-2</v>
      </c>
      <c r="L125" s="31">
        <v>36.524456521739133</v>
      </c>
      <c r="M125" s="31">
        <v>0.65217391304347827</v>
      </c>
      <c r="N125" s="36">
        <v>1.7855814299531283E-2</v>
      </c>
      <c r="O125" s="31">
        <v>1.076086956521739</v>
      </c>
      <c r="P125" s="31">
        <v>0</v>
      </c>
      <c r="Q125" s="36">
        <v>0</v>
      </c>
      <c r="R125" s="31">
        <v>5.1304347826086953</v>
      </c>
      <c r="S125" s="31">
        <v>0</v>
      </c>
      <c r="T125" s="36">
        <v>0</v>
      </c>
      <c r="U125" s="31">
        <v>58.228260869565219</v>
      </c>
      <c r="V125" s="31">
        <v>0</v>
      </c>
      <c r="W125" s="36">
        <v>0</v>
      </c>
      <c r="X125" s="31">
        <v>3.1304347826086958</v>
      </c>
      <c r="Y125" s="31">
        <v>0</v>
      </c>
      <c r="Z125" s="36">
        <v>0</v>
      </c>
      <c r="AA125" s="31">
        <v>125.9375</v>
      </c>
      <c r="AB125" s="31">
        <v>0</v>
      </c>
      <c r="AC125" s="36">
        <v>0</v>
      </c>
      <c r="AD125" s="31">
        <v>3.7989130434782608</v>
      </c>
      <c r="AE125" s="31">
        <v>0</v>
      </c>
      <c r="AF125" s="36">
        <v>0</v>
      </c>
      <c r="AG125" s="31">
        <v>0</v>
      </c>
      <c r="AH125" s="31">
        <v>0</v>
      </c>
      <c r="AI125" s="36" t="s">
        <v>1306</v>
      </c>
      <c r="AJ125" t="s">
        <v>2</v>
      </c>
      <c r="AK125" s="37">
        <v>4</v>
      </c>
      <c r="AT125"/>
    </row>
    <row r="126" spans="1:46" x14ac:dyDescent="0.25">
      <c r="A126" t="s">
        <v>1139</v>
      </c>
      <c r="B126" t="s">
        <v>472</v>
      </c>
      <c r="C126" t="s">
        <v>916</v>
      </c>
      <c r="D126" t="s">
        <v>1071</v>
      </c>
      <c r="E126" s="31">
        <v>91.108695652173907</v>
      </c>
      <c r="F126" s="31">
        <v>257.10749999999996</v>
      </c>
      <c r="G126" s="31">
        <v>11.07195652173913</v>
      </c>
      <c r="H126" s="36">
        <v>4.3063529931017697E-2</v>
      </c>
      <c r="I126" s="31">
        <v>32.646739130434781</v>
      </c>
      <c r="J126" s="31">
        <v>0.12771739130434784</v>
      </c>
      <c r="K126" s="36">
        <v>3.9121025470284674E-3</v>
      </c>
      <c r="L126" s="31">
        <v>14.932065217391305</v>
      </c>
      <c r="M126" s="31">
        <v>0.12771739130434784</v>
      </c>
      <c r="N126" s="36">
        <v>8.5532302092811655E-3</v>
      </c>
      <c r="O126" s="31">
        <v>12.410326086956522</v>
      </c>
      <c r="P126" s="31">
        <v>0</v>
      </c>
      <c r="Q126" s="36">
        <v>0</v>
      </c>
      <c r="R126" s="31">
        <v>5.3043478260869561</v>
      </c>
      <c r="S126" s="31">
        <v>0</v>
      </c>
      <c r="T126" s="36">
        <v>0</v>
      </c>
      <c r="U126" s="31">
        <v>56.434021739130436</v>
      </c>
      <c r="V126" s="31">
        <v>3.7633695652173915</v>
      </c>
      <c r="W126" s="36">
        <v>6.6686184135764548E-2</v>
      </c>
      <c r="X126" s="31">
        <v>4.2146739130434785</v>
      </c>
      <c r="Y126" s="31">
        <v>0</v>
      </c>
      <c r="Z126" s="36">
        <v>0</v>
      </c>
      <c r="AA126" s="31">
        <v>155.27130434782606</v>
      </c>
      <c r="AB126" s="31">
        <v>7.1808695652173915</v>
      </c>
      <c r="AC126" s="36">
        <v>4.6247241854369917E-2</v>
      </c>
      <c r="AD126" s="31">
        <v>8.5407608695652169</v>
      </c>
      <c r="AE126" s="31">
        <v>0</v>
      </c>
      <c r="AF126" s="36">
        <v>0</v>
      </c>
      <c r="AG126" s="31">
        <v>0</v>
      </c>
      <c r="AH126" s="31">
        <v>0</v>
      </c>
      <c r="AI126" s="36" t="s">
        <v>1306</v>
      </c>
      <c r="AJ126" t="s">
        <v>60</v>
      </c>
      <c r="AK126" s="37">
        <v>4</v>
      </c>
      <c r="AT126"/>
    </row>
    <row r="127" spans="1:46" x14ac:dyDescent="0.25">
      <c r="A127" t="s">
        <v>1139</v>
      </c>
      <c r="B127" t="s">
        <v>810</v>
      </c>
      <c r="C127" t="s">
        <v>843</v>
      </c>
      <c r="D127" t="s">
        <v>1050</v>
      </c>
      <c r="E127" s="31">
        <v>15.260869565217391</v>
      </c>
      <c r="F127" s="31">
        <v>70.901413043478271</v>
      </c>
      <c r="G127" s="31">
        <v>6.2084782608695654</v>
      </c>
      <c r="H127" s="36">
        <v>8.7564943974563575E-2</v>
      </c>
      <c r="I127" s="31">
        <v>12.641304347826086</v>
      </c>
      <c r="J127" s="31">
        <v>0.84782608695652173</v>
      </c>
      <c r="K127" s="36">
        <v>6.7067927773000857E-2</v>
      </c>
      <c r="L127" s="31">
        <v>7.7717391304347823</v>
      </c>
      <c r="M127" s="31">
        <v>0.84782608695652173</v>
      </c>
      <c r="N127" s="36">
        <v>0.1090909090909091</v>
      </c>
      <c r="O127" s="31">
        <v>0</v>
      </c>
      <c r="P127" s="31">
        <v>0</v>
      </c>
      <c r="Q127" s="36" t="s">
        <v>1306</v>
      </c>
      <c r="R127" s="31">
        <v>4.8695652173913047</v>
      </c>
      <c r="S127" s="31">
        <v>0</v>
      </c>
      <c r="T127" s="36">
        <v>0</v>
      </c>
      <c r="U127" s="31">
        <v>15.446195652173914</v>
      </c>
      <c r="V127" s="31">
        <v>1.4951086956521737</v>
      </c>
      <c r="W127" s="36">
        <v>9.6794623693747556E-2</v>
      </c>
      <c r="X127" s="31">
        <v>4.9211956521739131</v>
      </c>
      <c r="Y127" s="31">
        <v>0</v>
      </c>
      <c r="Z127" s="36">
        <v>0</v>
      </c>
      <c r="AA127" s="31">
        <v>37.892717391304352</v>
      </c>
      <c r="AB127" s="31">
        <v>3.8655434782608693</v>
      </c>
      <c r="AC127" s="36">
        <v>0.10201283371532328</v>
      </c>
      <c r="AD127" s="31">
        <v>0</v>
      </c>
      <c r="AE127" s="31">
        <v>0</v>
      </c>
      <c r="AF127" s="36" t="s">
        <v>1306</v>
      </c>
      <c r="AG127" s="31">
        <v>0</v>
      </c>
      <c r="AH127" s="31">
        <v>0</v>
      </c>
      <c r="AI127" s="36" t="s">
        <v>1306</v>
      </c>
      <c r="AJ127" t="s">
        <v>399</v>
      </c>
      <c r="AK127" s="37">
        <v>4</v>
      </c>
      <c r="AT127"/>
    </row>
    <row r="128" spans="1:46" x14ac:dyDescent="0.25">
      <c r="A128" t="s">
        <v>1139</v>
      </c>
      <c r="B128" t="s">
        <v>494</v>
      </c>
      <c r="C128" t="s">
        <v>843</v>
      </c>
      <c r="D128" t="s">
        <v>1050</v>
      </c>
      <c r="E128" s="31">
        <v>84.423913043478265</v>
      </c>
      <c r="F128" s="31">
        <v>361.02663043478259</v>
      </c>
      <c r="G128" s="31">
        <v>40.593043478260867</v>
      </c>
      <c r="H128" s="36">
        <v>0.11243780944739414</v>
      </c>
      <c r="I128" s="31">
        <v>33.768152173913037</v>
      </c>
      <c r="J128" s="31">
        <v>9.8067391304347833</v>
      </c>
      <c r="K128" s="36">
        <v>0.29041385148728388</v>
      </c>
      <c r="L128" s="31">
        <v>11.006739130434781</v>
      </c>
      <c r="M128" s="31">
        <v>9.8067391304347833</v>
      </c>
      <c r="N128" s="36">
        <v>0.89097588433963404</v>
      </c>
      <c r="O128" s="31">
        <v>17.891847826086956</v>
      </c>
      <c r="P128" s="31">
        <v>0</v>
      </c>
      <c r="Q128" s="36">
        <v>0</v>
      </c>
      <c r="R128" s="31">
        <v>4.8695652173913047</v>
      </c>
      <c r="S128" s="31">
        <v>0</v>
      </c>
      <c r="T128" s="36">
        <v>0</v>
      </c>
      <c r="U128" s="31">
        <v>87.129347826086942</v>
      </c>
      <c r="V128" s="31">
        <v>11.610760869565215</v>
      </c>
      <c r="W128" s="36">
        <v>0.13325889794034357</v>
      </c>
      <c r="X128" s="31">
        <v>3.7615217391304361</v>
      </c>
      <c r="Y128" s="31">
        <v>0</v>
      </c>
      <c r="Z128" s="36">
        <v>0</v>
      </c>
      <c r="AA128" s="31">
        <v>221.44260869565215</v>
      </c>
      <c r="AB128" s="31">
        <v>19.175543478260867</v>
      </c>
      <c r="AC128" s="36">
        <v>8.6593739078532461E-2</v>
      </c>
      <c r="AD128" s="31">
        <v>9.6629347826086942</v>
      </c>
      <c r="AE128" s="31">
        <v>0</v>
      </c>
      <c r="AF128" s="36">
        <v>0</v>
      </c>
      <c r="AG128" s="31">
        <v>5.262065217391303</v>
      </c>
      <c r="AH128" s="31">
        <v>0</v>
      </c>
      <c r="AI128" s="36">
        <v>0</v>
      </c>
      <c r="AJ128" t="s">
        <v>82</v>
      </c>
      <c r="AK128" s="37">
        <v>4</v>
      </c>
      <c r="AT128"/>
    </row>
    <row r="129" spans="1:46" x14ac:dyDescent="0.25">
      <c r="A129" t="s">
        <v>1139</v>
      </c>
      <c r="B129" t="s">
        <v>555</v>
      </c>
      <c r="C129" t="s">
        <v>947</v>
      </c>
      <c r="D129" t="s">
        <v>1078</v>
      </c>
      <c r="E129" s="31">
        <v>88.880434782608702</v>
      </c>
      <c r="F129" s="31">
        <v>247.98793478260876</v>
      </c>
      <c r="G129" s="31">
        <v>2.5742391304347825</v>
      </c>
      <c r="H129" s="36">
        <v>1.038050150581484E-2</v>
      </c>
      <c r="I129" s="31">
        <v>34.432391304347831</v>
      </c>
      <c r="J129" s="31">
        <v>0</v>
      </c>
      <c r="K129" s="36">
        <v>0</v>
      </c>
      <c r="L129" s="31">
        <v>18.119891304347828</v>
      </c>
      <c r="M129" s="31">
        <v>0</v>
      </c>
      <c r="N129" s="36">
        <v>0</v>
      </c>
      <c r="O129" s="31">
        <v>10.464673913043478</v>
      </c>
      <c r="P129" s="31">
        <v>0</v>
      </c>
      <c r="Q129" s="36">
        <v>0</v>
      </c>
      <c r="R129" s="31">
        <v>5.8478260869565215</v>
      </c>
      <c r="S129" s="31">
        <v>0</v>
      </c>
      <c r="T129" s="36">
        <v>0</v>
      </c>
      <c r="U129" s="31">
        <v>65.598913043478277</v>
      </c>
      <c r="V129" s="31">
        <v>0.85119565217391302</v>
      </c>
      <c r="W129" s="36">
        <v>1.297575847956123E-2</v>
      </c>
      <c r="X129" s="31">
        <v>7.0664130434782608</v>
      </c>
      <c r="Y129" s="31">
        <v>0</v>
      </c>
      <c r="Z129" s="36">
        <v>0</v>
      </c>
      <c r="AA129" s="31">
        <v>122.29826086956527</v>
      </c>
      <c r="AB129" s="31">
        <v>1.7230434782608695</v>
      </c>
      <c r="AC129" s="36">
        <v>1.4088863292165263E-2</v>
      </c>
      <c r="AD129" s="31">
        <v>13.500652173913041</v>
      </c>
      <c r="AE129" s="31">
        <v>0</v>
      </c>
      <c r="AF129" s="36">
        <v>0</v>
      </c>
      <c r="AG129" s="31">
        <v>5.091304347826088</v>
      </c>
      <c r="AH129" s="31">
        <v>0</v>
      </c>
      <c r="AI129" s="36">
        <v>0</v>
      </c>
      <c r="AJ129" t="s">
        <v>144</v>
      </c>
      <c r="AK129" s="37">
        <v>4</v>
      </c>
      <c r="AT129"/>
    </row>
    <row r="130" spans="1:46" x14ac:dyDescent="0.25">
      <c r="A130" t="s">
        <v>1139</v>
      </c>
      <c r="B130" t="s">
        <v>798</v>
      </c>
      <c r="C130" t="s">
        <v>893</v>
      </c>
      <c r="D130" t="s">
        <v>1055</v>
      </c>
      <c r="E130" s="31">
        <v>48.706521739130437</v>
      </c>
      <c r="F130" s="31">
        <v>398.56184782608688</v>
      </c>
      <c r="G130" s="31">
        <v>0</v>
      </c>
      <c r="H130" s="36">
        <v>0</v>
      </c>
      <c r="I130" s="31">
        <v>115.35304347826089</v>
      </c>
      <c r="J130" s="31">
        <v>0</v>
      </c>
      <c r="K130" s="36">
        <v>0</v>
      </c>
      <c r="L130" s="31">
        <v>88.817717391304356</v>
      </c>
      <c r="M130" s="31">
        <v>0</v>
      </c>
      <c r="N130" s="36">
        <v>0</v>
      </c>
      <c r="O130" s="31">
        <v>20.796195652173914</v>
      </c>
      <c r="P130" s="31">
        <v>0</v>
      </c>
      <c r="Q130" s="36">
        <v>0</v>
      </c>
      <c r="R130" s="31">
        <v>5.7391304347826084</v>
      </c>
      <c r="S130" s="31">
        <v>0</v>
      </c>
      <c r="T130" s="36">
        <v>0</v>
      </c>
      <c r="U130" s="31">
        <v>39.528260869565194</v>
      </c>
      <c r="V130" s="31">
        <v>0</v>
      </c>
      <c r="W130" s="36">
        <v>0</v>
      </c>
      <c r="X130" s="31">
        <v>5.6797826086956507</v>
      </c>
      <c r="Y130" s="31">
        <v>0</v>
      </c>
      <c r="Z130" s="36">
        <v>0</v>
      </c>
      <c r="AA130" s="31">
        <v>172.6890217391304</v>
      </c>
      <c r="AB130" s="31">
        <v>0</v>
      </c>
      <c r="AC130" s="36">
        <v>0</v>
      </c>
      <c r="AD130" s="31">
        <v>0</v>
      </c>
      <c r="AE130" s="31">
        <v>0</v>
      </c>
      <c r="AF130" s="36" t="s">
        <v>1306</v>
      </c>
      <c r="AG130" s="31">
        <v>65.311739130434788</v>
      </c>
      <c r="AH130" s="31">
        <v>0</v>
      </c>
      <c r="AI130" s="36">
        <v>0</v>
      </c>
      <c r="AJ130" t="s">
        <v>387</v>
      </c>
      <c r="AK130" s="37">
        <v>4</v>
      </c>
      <c r="AT130"/>
    </row>
    <row r="131" spans="1:46" x14ac:dyDescent="0.25">
      <c r="A131" t="s">
        <v>1139</v>
      </c>
      <c r="B131" t="s">
        <v>440</v>
      </c>
      <c r="C131" t="s">
        <v>842</v>
      </c>
      <c r="D131" t="s">
        <v>1049</v>
      </c>
      <c r="E131" s="31">
        <v>93.902173913043484</v>
      </c>
      <c r="F131" s="31">
        <v>269.78804347826082</v>
      </c>
      <c r="G131" s="31">
        <v>11.201086956521738</v>
      </c>
      <c r="H131" s="36">
        <v>4.1518099957696265E-2</v>
      </c>
      <c r="I131" s="31">
        <v>30.399456521739129</v>
      </c>
      <c r="J131" s="31">
        <v>0</v>
      </c>
      <c r="K131" s="36">
        <v>0</v>
      </c>
      <c r="L131" s="31">
        <v>11.557065217391305</v>
      </c>
      <c r="M131" s="31">
        <v>0</v>
      </c>
      <c r="N131" s="36">
        <v>0</v>
      </c>
      <c r="O131" s="31">
        <v>13.320652173913043</v>
      </c>
      <c r="P131" s="31">
        <v>0</v>
      </c>
      <c r="Q131" s="36">
        <v>0</v>
      </c>
      <c r="R131" s="31">
        <v>5.5217391304347823</v>
      </c>
      <c r="S131" s="31">
        <v>0</v>
      </c>
      <c r="T131" s="36">
        <v>0</v>
      </c>
      <c r="U131" s="31">
        <v>81.668478260869563</v>
      </c>
      <c r="V131" s="31">
        <v>6.8206521739130439</v>
      </c>
      <c r="W131" s="36">
        <v>8.3516337259599394E-2</v>
      </c>
      <c r="X131" s="31">
        <v>0</v>
      </c>
      <c r="Y131" s="31">
        <v>0</v>
      </c>
      <c r="Z131" s="36" t="s">
        <v>1306</v>
      </c>
      <c r="AA131" s="31">
        <v>154.58967391304347</v>
      </c>
      <c r="AB131" s="31">
        <v>4.3804347826086953</v>
      </c>
      <c r="AC131" s="36">
        <v>2.8335882156480162E-2</v>
      </c>
      <c r="AD131" s="31">
        <v>0</v>
      </c>
      <c r="AE131" s="31">
        <v>0</v>
      </c>
      <c r="AF131" s="36" t="s">
        <v>1306</v>
      </c>
      <c r="AG131" s="31">
        <v>3.1304347826086958</v>
      </c>
      <c r="AH131" s="31">
        <v>0</v>
      </c>
      <c r="AI131" s="36">
        <v>0</v>
      </c>
      <c r="AJ131" t="s">
        <v>28</v>
      </c>
      <c r="AK131" s="37">
        <v>4</v>
      </c>
      <c r="AT131"/>
    </row>
    <row r="132" spans="1:46" x14ac:dyDescent="0.25">
      <c r="A132" t="s">
        <v>1139</v>
      </c>
      <c r="B132" t="s">
        <v>665</v>
      </c>
      <c r="C132" t="s">
        <v>823</v>
      </c>
      <c r="D132" t="s">
        <v>1080</v>
      </c>
      <c r="E132" s="31">
        <v>64.065217391304344</v>
      </c>
      <c r="F132" s="31">
        <v>210.0316304347827</v>
      </c>
      <c r="G132" s="31">
        <v>0</v>
      </c>
      <c r="H132" s="36">
        <v>0</v>
      </c>
      <c r="I132" s="31">
        <v>25.201521739130435</v>
      </c>
      <c r="J132" s="31">
        <v>0</v>
      </c>
      <c r="K132" s="36">
        <v>0</v>
      </c>
      <c r="L132" s="31">
        <v>13.897173913043478</v>
      </c>
      <c r="M132" s="31">
        <v>0</v>
      </c>
      <c r="N132" s="36">
        <v>0</v>
      </c>
      <c r="O132" s="31">
        <v>5.5652173913043477</v>
      </c>
      <c r="P132" s="31">
        <v>0</v>
      </c>
      <c r="Q132" s="36">
        <v>0</v>
      </c>
      <c r="R132" s="31">
        <v>5.7391304347826084</v>
      </c>
      <c r="S132" s="31">
        <v>0</v>
      </c>
      <c r="T132" s="36">
        <v>0</v>
      </c>
      <c r="U132" s="31">
        <v>58.904673913043482</v>
      </c>
      <c r="V132" s="31">
        <v>0</v>
      </c>
      <c r="W132" s="36">
        <v>0</v>
      </c>
      <c r="X132" s="31">
        <v>5.7172826086956521</v>
      </c>
      <c r="Y132" s="31">
        <v>0</v>
      </c>
      <c r="Z132" s="36">
        <v>0</v>
      </c>
      <c r="AA132" s="31">
        <v>105.15434782608705</v>
      </c>
      <c r="AB132" s="31">
        <v>0</v>
      </c>
      <c r="AC132" s="36">
        <v>0</v>
      </c>
      <c r="AD132" s="31">
        <v>0</v>
      </c>
      <c r="AE132" s="31">
        <v>0</v>
      </c>
      <c r="AF132" s="36" t="s">
        <v>1306</v>
      </c>
      <c r="AG132" s="31">
        <v>15.053804347826086</v>
      </c>
      <c r="AH132" s="31">
        <v>0</v>
      </c>
      <c r="AI132" s="36">
        <v>0</v>
      </c>
      <c r="AJ132" t="s">
        <v>254</v>
      </c>
      <c r="AK132" s="37">
        <v>4</v>
      </c>
      <c r="AT132"/>
    </row>
    <row r="133" spans="1:46" x14ac:dyDescent="0.25">
      <c r="A133" t="s">
        <v>1139</v>
      </c>
      <c r="B133" t="s">
        <v>711</v>
      </c>
      <c r="C133" t="s">
        <v>995</v>
      </c>
      <c r="D133" t="s">
        <v>1018</v>
      </c>
      <c r="E133" s="31">
        <v>57.989130434782609</v>
      </c>
      <c r="F133" s="31">
        <v>216.24152173913046</v>
      </c>
      <c r="G133" s="31">
        <v>0</v>
      </c>
      <c r="H133" s="36">
        <v>0</v>
      </c>
      <c r="I133" s="31">
        <v>48.044565217391309</v>
      </c>
      <c r="J133" s="31">
        <v>0</v>
      </c>
      <c r="K133" s="36">
        <v>0</v>
      </c>
      <c r="L133" s="31">
        <v>28.532608695652176</v>
      </c>
      <c r="M133" s="31">
        <v>0</v>
      </c>
      <c r="N133" s="36">
        <v>0</v>
      </c>
      <c r="O133" s="31">
        <v>13.946739130434782</v>
      </c>
      <c r="P133" s="31">
        <v>0</v>
      </c>
      <c r="Q133" s="36">
        <v>0</v>
      </c>
      <c r="R133" s="31">
        <v>5.5652173913043477</v>
      </c>
      <c r="S133" s="31">
        <v>0</v>
      </c>
      <c r="T133" s="36">
        <v>0</v>
      </c>
      <c r="U133" s="31">
        <v>45.858695652173914</v>
      </c>
      <c r="V133" s="31">
        <v>0</v>
      </c>
      <c r="W133" s="36">
        <v>0</v>
      </c>
      <c r="X133" s="31">
        <v>0</v>
      </c>
      <c r="Y133" s="31">
        <v>0</v>
      </c>
      <c r="Z133" s="36" t="s">
        <v>1306</v>
      </c>
      <c r="AA133" s="31">
        <v>82.471413043478265</v>
      </c>
      <c r="AB133" s="31">
        <v>0</v>
      </c>
      <c r="AC133" s="36">
        <v>0</v>
      </c>
      <c r="AD133" s="31">
        <v>32.209239130434781</v>
      </c>
      <c r="AE133" s="31">
        <v>0</v>
      </c>
      <c r="AF133" s="36">
        <v>0</v>
      </c>
      <c r="AG133" s="31">
        <v>7.6576086956521738</v>
      </c>
      <c r="AH133" s="31">
        <v>0</v>
      </c>
      <c r="AI133" s="36">
        <v>0</v>
      </c>
      <c r="AJ133" t="s">
        <v>300</v>
      </c>
      <c r="AK133" s="37">
        <v>4</v>
      </c>
      <c r="AT133"/>
    </row>
    <row r="134" spans="1:46" x14ac:dyDescent="0.25">
      <c r="A134" t="s">
        <v>1139</v>
      </c>
      <c r="B134" t="s">
        <v>524</v>
      </c>
      <c r="C134" t="s">
        <v>938</v>
      </c>
      <c r="D134" t="s">
        <v>1073</v>
      </c>
      <c r="E134" s="31">
        <v>99.315217391304344</v>
      </c>
      <c r="F134" s="31">
        <v>349.26076086956522</v>
      </c>
      <c r="G134" s="31">
        <v>6.4245652173913035</v>
      </c>
      <c r="H134" s="36">
        <v>1.8394752394731852E-2</v>
      </c>
      <c r="I134" s="31">
        <v>88.543478260869563</v>
      </c>
      <c r="J134" s="31">
        <v>0</v>
      </c>
      <c r="K134" s="36">
        <v>0</v>
      </c>
      <c r="L134" s="31">
        <v>46.290760869565219</v>
      </c>
      <c r="M134" s="31">
        <v>0</v>
      </c>
      <c r="N134" s="36">
        <v>0</v>
      </c>
      <c r="O134" s="31">
        <v>36.6875</v>
      </c>
      <c r="P134" s="31">
        <v>0</v>
      </c>
      <c r="Q134" s="36">
        <v>0</v>
      </c>
      <c r="R134" s="31">
        <v>5.5652173913043477</v>
      </c>
      <c r="S134" s="31">
        <v>0</v>
      </c>
      <c r="T134" s="36">
        <v>0</v>
      </c>
      <c r="U134" s="31">
        <v>46.157282608695652</v>
      </c>
      <c r="V134" s="31">
        <v>0.45695652173913043</v>
      </c>
      <c r="W134" s="36">
        <v>9.8999875190452311E-3</v>
      </c>
      <c r="X134" s="31">
        <v>6.0923913043478262</v>
      </c>
      <c r="Y134" s="31">
        <v>0</v>
      </c>
      <c r="Z134" s="36">
        <v>0</v>
      </c>
      <c r="AA134" s="31">
        <v>190.19858695652178</v>
      </c>
      <c r="AB134" s="31">
        <v>5.9676086956521734</v>
      </c>
      <c r="AC134" s="36">
        <v>3.1375673137973056E-2</v>
      </c>
      <c r="AD134" s="31">
        <v>0</v>
      </c>
      <c r="AE134" s="31">
        <v>0</v>
      </c>
      <c r="AF134" s="36" t="s">
        <v>1306</v>
      </c>
      <c r="AG134" s="31">
        <v>18.269021739130434</v>
      </c>
      <c r="AH134" s="31">
        <v>0</v>
      </c>
      <c r="AI134" s="36">
        <v>0</v>
      </c>
      <c r="AJ134" t="s">
        <v>112</v>
      </c>
      <c r="AK134" s="37">
        <v>4</v>
      </c>
      <c r="AT134"/>
    </row>
    <row r="135" spans="1:46" x14ac:dyDescent="0.25">
      <c r="A135" t="s">
        <v>1139</v>
      </c>
      <c r="B135" t="s">
        <v>450</v>
      </c>
      <c r="C135" t="s">
        <v>837</v>
      </c>
      <c r="D135" t="s">
        <v>1066</v>
      </c>
      <c r="E135" s="31">
        <v>21.456521739130434</v>
      </c>
      <c r="F135" s="31">
        <v>125.5308695652174</v>
      </c>
      <c r="G135" s="31">
        <v>5.7391304347826084</v>
      </c>
      <c r="H135" s="36">
        <v>4.5718877393746901E-2</v>
      </c>
      <c r="I135" s="31">
        <v>32.497826086956522</v>
      </c>
      <c r="J135" s="31">
        <v>5.7391304347826084</v>
      </c>
      <c r="K135" s="36">
        <v>0.17660044150110374</v>
      </c>
      <c r="L135" s="31">
        <v>21.454347826086956</v>
      </c>
      <c r="M135" s="31">
        <v>0</v>
      </c>
      <c r="N135" s="36">
        <v>0</v>
      </c>
      <c r="O135" s="31">
        <v>5.3043478260869561</v>
      </c>
      <c r="P135" s="31">
        <v>0</v>
      </c>
      <c r="Q135" s="36">
        <v>0</v>
      </c>
      <c r="R135" s="31">
        <v>5.7391304347826084</v>
      </c>
      <c r="S135" s="31">
        <v>5.7391304347826084</v>
      </c>
      <c r="T135" s="36">
        <v>1</v>
      </c>
      <c r="U135" s="31">
        <v>24.139130434782604</v>
      </c>
      <c r="V135" s="31">
        <v>0</v>
      </c>
      <c r="W135" s="36">
        <v>0</v>
      </c>
      <c r="X135" s="31">
        <v>0</v>
      </c>
      <c r="Y135" s="31">
        <v>0</v>
      </c>
      <c r="Z135" s="36" t="s">
        <v>1306</v>
      </c>
      <c r="AA135" s="31">
        <v>68.893913043478278</v>
      </c>
      <c r="AB135" s="31">
        <v>0</v>
      </c>
      <c r="AC135" s="36">
        <v>0</v>
      </c>
      <c r="AD135" s="31">
        <v>0</v>
      </c>
      <c r="AE135" s="31">
        <v>0</v>
      </c>
      <c r="AF135" s="36" t="s">
        <v>1306</v>
      </c>
      <c r="AG135" s="31">
        <v>0</v>
      </c>
      <c r="AH135" s="31">
        <v>0</v>
      </c>
      <c r="AI135" s="36" t="s">
        <v>1306</v>
      </c>
      <c r="AJ135" t="s">
        <v>38</v>
      </c>
      <c r="AK135" s="37">
        <v>4</v>
      </c>
      <c r="AT135"/>
    </row>
    <row r="136" spans="1:46" x14ac:dyDescent="0.25">
      <c r="A136" t="s">
        <v>1139</v>
      </c>
      <c r="B136" t="s">
        <v>621</v>
      </c>
      <c r="C136" t="s">
        <v>832</v>
      </c>
      <c r="D136" t="s">
        <v>1017</v>
      </c>
      <c r="E136" s="31">
        <v>77.782608695652172</v>
      </c>
      <c r="F136" s="31">
        <v>223.30706521739131</v>
      </c>
      <c r="G136" s="31">
        <v>9.1195652173913047</v>
      </c>
      <c r="H136" s="36">
        <v>4.0838677488835073E-2</v>
      </c>
      <c r="I136" s="31">
        <v>40.951086956521742</v>
      </c>
      <c r="J136" s="31">
        <v>0</v>
      </c>
      <c r="K136" s="36">
        <v>0</v>
      </c>
      <c r="L136" s="31">
        <v>29.983695652173914</v>
      </c>
      <c r="M136" s="31">
        <v>0</v>
      </c>
      <c r="N136" s="36">
        <v>0</v>
      </c>
      <c r="O136" s="31">
        <v>5.5760869565217392</v>
      </c>
      <c r="P136" s="31">
        <v>0</v>
      </c>
      <c r="Q136" s="36">
        <v>0</v>
      </c>
      <c r="R136" s="31">
        <v>5.3913043478260869</v>
      </c>
      <c r="S136" s="31">
        <v>0</v>
      </c>
      <c r="T136" s="36">
        <v>0</v>
      </c>
      <c r="U136" s="31">
        <v>50.407608695652172</v>
      </c>
      <c r="V136" s="31">
        <v>5.7255434782608692</v>
      </c>
      <c r="W136" s="36">
        <v>0.11358490566037735</v>
      </c>
      <c r="X136" s="31">
        <v>0</v>
      </c>
      <c r="Y136" s="31">
        <v>0</v>
      </c>
      <c r="Z136" s="36" t="s">
        <v>1306</v>
      </c>
      <c r="AA136" s="31">
        <v>107.69836956521739</v>
      </c>
      <c r="AB136" s="31">
        <v>3.3940217391304346</v>
      </c>
      <c r="AC136" s="36">
        <v>3.1514142255191377E-2</v>
      </c>
      <c r="AD136" s="31">
        <v>15.600543478260869</v>
      </c>
      <c r="AE136" s="31">
        <v>0</v>
      </c>
      <c r="AF136" s="36">
        <v>0</v>
      </c>
      <c r="AG136" s="31">
        <v>8.6494565217391308</v>
      </c>
      <c r="AH136" s="31">
        <v>0</v>
      </c>
      <c r="AI136" s="36">
        <v>0</v>
      </c>
      <c r="AJ136" t="s">
        <v>210</v>
      </c>
      <c r="AK136" s="37">
        <v>4</v>
      </c>
      <c r="AT136"/>
    </row>
    <row r="137" spans="1:46" x14ac:dyDescent="0.25">
      <c r="A137" t="s">
        <v>1139</v>
      </c>
      <c r="B137" t="s">
        <v>427</v>
      </c>
      <c r="C137" t="s">
        <v>896</v>
      </c>
      <c r="D137" t="s">
        <v>1057</v>
      </c>
      <c r="E137" s="31">
        <v>128.84782608695653</v>
      </c>
      <c r="F137" s="31">
        <v>465.29891304347825</v>
      </c>
      <c r="G137" s="31">
        <v>4.5344565217391297</v>
      </c>
      <c r="H137" s="36">
        <v>9.7452549202826592E-3</v>
      </c>
      <c r="I137" s="31">
        <v>54.16021739130435</v>
      </c>
      <c r="J137" s="31">
        <v>0</v>
      </c>
      <c r="K137" s="36">
        <v>0</v>
      </c>
      <c r="L137" s="31">
        <v>34.46478260869565</v>
      </c>
      <c r="M137" s="31">
        <v>0</v>
      </c>
      <c r="N137" s="36">
        <v>0</v>
      </c>
      <c r="O137" s="31">
        <v>15.869347826086956</v>
      </c>
      <c r="P137" s="31">
        <v>0</v>
      </c>
      <c r="Q137" s="36">
        <v>0</v>
      </c>
      <c r="R137" s="31">
        <v>3.8260869565217392</v>
      </c>
      <c r="S137" s="31">
        <v>0</v>
      </c>
      <c r="T137" s="36">
        <v>0</v>
      </c>
      <c r="U137" s="31">
        <v>141.23978260869563</v>
      </c>
      <c r="V137" s="31">
        <v>0</v>
      </c>
      <c r="W137" s="36">
        <v>0</v>
      </c>
      <c r="X137" s="31">
        <v>0</v>
      </c>
      <c r="Y137" s="31">
        <v>0</v>
      </c>
      <c r="Z137" s="36" t="s">
        <v>1306</v>
      </c>
      <c r="AA137" s="31">
        <v>252.21271739130435</v>
      </c>
      <c r="AB137" s="31">
        <v>4.5344565217391297</v>
      </c>
      <c r="AC137" s="36">
        <v>1.797869896744337E-2</v>
      </c>
      <c r="AD137" s="31">
        <v>14.104021739130431</v>
      </c>
      <c r="AE137" s="31">
        <v>0</v>
      </c>
      <c r="AF137" s="36">
        <v>0</v>
      </c>
      <c r="AG137" s="31">
        <v>3.5821739130434791</v>
      </c>
      <c r="AH137" s="31">
        <v>0</v>
      </c>
      <c r="AI137" s="36">
        <v>0</v>
      </c>
      <c r="AJ137" t="s">
        <v>15</v>
      </c>
      <c r="AK137" s="37">
        <v>4</v>
      </c>
      <c r="AT137"/>
    </row>
    <row r="138" spans="1:46" x14ac:dyDescent="0.25">
      <c r="A138" t="s">
        <v>1139</v>
      </c>
      <c r="B138" t="s">
        <v>537</v>
      </c>
      <c r="C138" t="s">
        <v>867</v>
      </c>
      <c r="D138" t="s">
        <v>1088</v>
      </c>
      <c r="E138" s="31">
        <v>65.913043478260875</v>
      </c>
      <c r="F138" s="31">
        <v>220.11086956521737</v>
      </c>
      <c r="G138" s="31">
        <v>8.5358695652173928</v>
      </c>
      <c r="H138" s="36">
        <v>3.8779863902578753E-2</v>
      </c>
      <c r="I138" s="31">
        <v>35.246739130434769</v>
      </c>
      <c r="J138" s="31">
        <v>0</v>
      </c>
      <c r="K138" s="36">
        <v>0</v>
      </c>
      <c r="L138" s="31">
        <v>24.658695652173897</v>
      </c>
      <c r="M138" s="31">
        <v>0</v>
      </c>
      <c r="N138" s="36">
        <v>0</v>
      </c>
      <c r="O138" s="31">
        <v>4.6217391304347828</v>
      </c>
      <c r="P138" s="31">
        <v>0</v>
      </c>
      <c r="Q138" s="36">
        <v>0</v>
      </c>
      <c r="R138" s="31">
        <v>5.9663043478260906</v>
      </c>
      <c r="S138" s="31">
        <v>0</v>
      </c>
      <c r="T138" s="36">
        <v>0</v>
      </c>
      <c r="U138" s="31">
        <v>42.007608695652181</v>
      </c>
      <c r="V138" s="31">
        <v>5.1054347826086968</v>
      </c>
      <c r="W138" s="36">
        <v>0.12153595363158849</v>
      </c>
      <c r="X138" s="31">
        <v>0</v>
      </c>
      <c r="Y138" s="31">
        <v>0</v>
      </c>
      <c r="Z138" s="36" t="s">
        <v>1306</v>
      </c>
      <c r="AA138" s="31">
        <v>138.09891304347823</v>
      </c>
      <c r="AB138" s="31">
        <v>3.4304347826086952</v>
      </c>
      <c r="AC138" s="36">
        <v>2.4840418414652385E-2</v>
      </c>
      <c r="AD138" s="31">
        <v>0</v>
      </c>
      <c r="AE138" s="31">
        <v>0</v>
      </c>
      <c r="AF138" s="36" t="s">
        <v>1306</v>
      </c>
      <c r="AG138" s="31">
        <v>4.7576086956521753</v>
      </c>
      <c r="AH138" s="31">
        <v>0</v>
      </c>
      <c r="AI138" s="36">
        <v>0</v>
      </c>
      <c r="AJ138" t="s">
        <v>126</v>
      </c>
      <c r="AK138" s="37">
        <v>4</v>
      </c>
      <c r="AT138"/>
    </row>
    <row r="139" spans="1:46" x14ac:dyDescent="0.25">
      <c r="A139" t="s">
        <v>1139</v>
      </c>
      <c r="B139" t="s">
        <v>507</v>
      </c>
      <c r="C139" t="s">
        <v>931</v>
      </c>
      <c r="D139" t="s">
        <v>1082</v>
      </c>
      <c r="E139" s="31">
        <v>69.989130434782609</v>
      </c>
      <c r="F139" s="31">
        <v>235.8135869565217</v>
      </c>
      <c r="G139" s="31">
        <v>10.57445652173913</v>
      </c>
      <c r="H139" s="36">
        <v>4.4842439565150258E-2</v>
      </c>
      <c r="I139" s="31">
        <v>27.078804347826086</v>
      </c>
      <c r="J139" s="31">
        <v>0</v>
      </c>
      <c r="K139" s="36">
        <v>0</v>
      </c>
      <c r="L139" s="31">
        <v>15.241847826086957</v>
      </c>
      <c r="M139" s="31">
        <v>0</v>
      </c>
      <c r="N139" s="36">
        <v>0</v>
      </c>
      <c r="O139" s="31">
        <v>6.0978260869565215</v>
      </c>
      <c r="P139" s="31">
        <v>0</v>
      </c>
      <c r="Q139" s="36">
        <v>0</v>
      </c>
      <c r="R139" s="31">
        <v>5.7391304347826084</v>
      </c>
      <c r="S139" s="31">
        <v>0</v>
      </c>
      <c r="T139" s="36">
        <v>0</v>
      </c>
      <c r="U139" s="31">
        <v>79.874347826086947</v>
      </c>
      <c r="V139" s="31">
        <v>4.118913043478261</v>
      </c>
      <c r="W139" s="36">
        <v>5.1567407504177765E-2</v>
      </c>
      <c r="X139" s="31">
        <v>6.2201086956521738</v>
      </c>
      <c r="Y139" s="31">
        <v>0</v>
      </c>
      <c r="Z139" s="36">
        <v>0</v>
      </c>
      <c r="AA139" s="31">
        <v>103.06423913043476</v>
      </c>
      <c r="AB139" s="31">
        <v>6.4555434782608696</v>
      </c>
      <c r="AC139" s="36">
        <v>6.2636114453733488E-2</v>
      </c>
      <c r="AD139" s="31">
        <v>19.576086956521738</v>
      </c>
      <c r="AE139" s="31">
        <v>0</v>
      </c>
      <c r="AF139" s="36">
        <v>0</v>
      </c>
      <c r="AG139" s="31">
        <v>0</v>
      </c>
      <c r="AH139" s="31">
        <v>0</v>
      </c>
      <c r="AI139" s="36" t="s">
        <v>1306</v>
      </c>
      <c r="AJ139" t="s">
        <v>95</v>
      </c>
      <c r="AK139" s="37">
        <v>4</v>
      </c>
      <c r="AT139"/>
    </row>
    <row r="140" spans="1:46" x14ac:dyDescent="0.25">
      <c r="A140" t="s">
        <v>1139</v>
      </c>
      <c r="B140" t="s">
        <v>719</v>
      </c>
      <c r="C140" t="s">
        <v>893</v>
      </c>
      <c r="D140" t="s">
        <v>1055</v>
      </c>
      <c r="E140" s="31">
        <v>87.956521739130437</v>
      </c>
      <c r="F140" s="31">
        <v>256.76826086956521</v>
      </c>
      <c r="G140" s="31">
        <v>7.4506521739130438</v>
      </c>
      <c r="H140" s="36">
        <v>2.9017029397172548E-2</v>
      </c>
      <c r="I140" s="31">
        <v>45.748478260869575</v>
      </c>
      <c r="J140" s="31">
        <v>0</v>
      </c>
      <c r="K140" s="36">
        <v>0</v>
      </c>
      <c r="L140" s="31">
        <v>23.890000000000008</v>
      </c>
      <c r="M140" s="31">
        <v>0</v>
      </c>
      <c r="N140" s="36">
        <v>0</v>
      </c>
      <c r="O140" s="31">
        <v>16.119347826086958</v>
      </c>
      <c r="P140" s="31">
        <v>0</v>
      </c>
      <c r="Q140" s="36">
        <v>0</v>
      </c>
      <c r="R140" s="31">
        <v>5.7391304347826084</v>
      </c>
      <c r="S140" s="31">
        <v>0</v>
      </c>
      <c r="T140" s="36">
        <v>0</v>
      </c>
      <c r="U140" s="31">
        <v>44.08</v>
      </c>
      <c r="V140" s="31">
        <v>7.4506521739130438</v>
      </c>
      <c r="W140" s="36">
        <v>0.16902568452615799</v>
      </c>
      <c r="X140" s="31">
        <v>4.3157608695652172</v>
      </c>
      <c r="Y140" s="31">
        <v>0</v>
      </c>
      <c r="Z140" s="36">
        <v>0</v>
      </c>
      <c r="AA140" s="31">
        <v>119.51402173913043</v>
      </c>
      <c r="AB140" s="31">
        <v>0</v>
      </c>
      <c r="AC140" s="36">
        <v>0</v>
      </c>
      <c r="AD140" s="31">
        <v>29.49695652173914</v>
      </c>
      <c r="AE140" s="31">
        <v>0</v>
      </c>
      <c r="AF140" s="36">
        <v>0</v>
      </c>
      <c r="AG140" s="31">
        <v>13.61304347826087</v>
      </c>
      <c r="AH140" s="31">
        <v>0</v>
      </c>
      <c r="AI140" s="36">
        <v>0</v>
      </c>
      <c r="AJ140" t="s">
        <v>308</v>
      </c>
      <c r="AK140" s="37">
        <v>4</v>
      </c>
      <c r="AT140"/>
    </row>
    <row r="141" spans="1:46" x14ac:dyDescent="0.25">
      <c r="A141" t="s">
        <v>1139</v>
      </c>
      <c r="B141" t="s">
        <v>703</v>
      </c>
      <c r="C141" t="s">
        <v>991</v>
      </c>
      <c r="D141" t="s">
        <v>1064</v>
      </c>
      <c r="E141" s="31">
        <v>28.391304347826086</v>
      </c>
      <c r="F141" s="31">
        <v>124.51086956521738</v>
      </c>
      <c r="G141" s="31">
        <v>0</v>
      </c>
      <c r="H141" s="36">
        <v>0</v>
      </c>
      <c r="I141" s="31">
        <v>22.043478260869563</v>
      </c>
      <c r="J141" s="31">
        <v>0</v>
      </c>
      <c r="K141" s="36">
        <v>0</v>
      </c>
      <c r="L141" s="31">
        <v>10.478260869565217</v>
      </c>
      <c r="M141" s="31">
        <v>0</v>
      </c>
      <c r="N141" s="36">
        <v>0</v>
      </c>
      <c r="O141" s="31">
        <v>5.7391304347826084</v>
      </c>
      <c r="P141" s="31">
        <v>0</v>
      </c>
      <c r="Q141" s="36">
        <v>0</v>
      </c>
      <c r="R141" s="31">
        <v>5.8260869565217392</v>
      </c>
      <c r="S141" s="31">
        <v>0</v>
      </c>
      <c r="T141" s="36">
        <v>0</v>
      </c>
      <c r="U141" s="31">
        <v>44.067934782608695</v>
      </c>
      <c r="V141" s="31">
        <v>0</v>
      </c>
      <c r="W141" s="36">
        <v>0</v>
      </c>
      <c r="X141" s="31">
        <v>0</v>
      </c>
      <c r="Y141" s="31">
        <v>0</v>
      </c>
      <c r="Z141" s="36" t="s">
        <v>1306</v>
      </c>
      <c r="AA141" s="31">
        <v>58.399456521739133</v>
      </c>
      <c r="AB141" s="31">
        <v>0</v>
      </c>
      <c r="AC141" s="36">
        <v>0</v>
      </c>
      <c r="AD141" s="31">
        <v>0</v>
      </c>
      <c r="AE141" s="31">
        <v>0</v>
      </c>
      <c r="AF141" s="36" t="s">
        <v>1306</v>
      </c>
      <c r="AG141" s="31">
        <v>0</v>
      </c>
      <c r="AH141" s="31">
        <v>0</v>
      </c>
      <c r="AI141" s="36" t="s">
        <v>1306</v>
      </c>
      <c r="AJ141" t="s">
        <v>292</v>
      </c>
      <c r="AK141" s="37">
        <v>4</v>
      </c>
      <c r="AT141"/>
    </row>
    <row r="142" spans="1:46" x14ac:dyDescent="0.25">
      <c r="A142" t="s">
        <v>1139</v>
      </c>
      <c r="B142" t="s">
        <v>618</v>
      </c>
      <c r="C142" t="s">
        <v>859</v>
      </c>
      <c r="D142" t="s">
        <v>1064</v>
      </c>
      <c r="E142" s="31">
        <v>76.271739130434781</v>
      </c>
      <c r="F142" s="31">
        <v>317.14673913043481</v>
      </c>
      <c r="G142" s="31">
        <v>0</v>
      </c>
      <c r="H142" s="36">
        <v>0</v>
      </c>
      <c r="I142" s="31">
        <v>27.07880434782609</v>
      </c>
      <c r="J142" s="31">
        <v>0</v>
      </c>
      <c r="K142" s="36">
        <v>0</v>
      </c>
      <c r="L142" s="31">
        <v>10.644021739130435</v>
      </c>
      <c r="M142" s="31">
        <v>0</v>
      </c>
      <c r="N142" s="36">
        <v>0</v>
      </c>
      <c r="O142" s="31">
        <v>12.260869565217391</v>
      </c>
      <c r="P142" s="31">
        <v>0</v>
      </c>
      <c r="Q142" s="36">
        <v>0</v>
      </c>
      <c r="R142" s="31">
        <v>4.1739130434782608</v>
      </c>
      <c r="S142" s="31">
        <v>0</v>
      </c>
      <c r="T142" s="36">
        <v>0</v>
      </c>
      <c r="U142" s="31">
        <v>82.638586956521735</v>
      </c>
      <c r="V142" s="31">
        <v>0</v>
      </c>
      <c r="W142" s="36">
        <v>0</v>
      </c>
      <c r="X142" s="31">
        <v>0</v>
      </c>
      <c r="Y142" s="31">
        <v>0</v>
      </c>
      <c r="Z142" s="36" t="s">
        <v>1306</v>
      </c>
      <c r="AA142" s="31">
        <v>207.42934782608697</v>
      </c>
      <c r="AB142" s="31">
        <v>0</v>
      </c>
      <c r="AC142" s="36">
        <v>0</v>
      </c>
      <c r="AD142" s="31">
        <v>0</v>
      </c>
      <c r="AE142" s="31">
        <v>0</v>
      </c>
      <c r="AF142" s="36" t="s">
        <v>1306</v>
      </c>
      <c r="AG142" s="31">
        <v>0</v>
      </c>
      <c r="AH142" s="31">
        <v>0</v>
      </c>
      <c r="AI142" s="36" t="s">
        <v>1306</v>
      </c>
      <c r="AJ142" t="s">
        <v>207</v>
      </c>
      <c r="AK142" s="37">
        <v>4</v>
      </c>
      <c r="AT142"/>
    </row>
    <row r="143" spans="1:46" x14ac:dyDescent="0.25">
      <c r="A143" t="s">
        <v>1139</v>
      </c>
      <c r="B143" t="s">
        <v>518</v>
      </c>
      <c r="C143" t="s">
        <v>835</v>
      </c>
      <c r="D143" t="s">
        <v>1072</v>
      </c>
      <c r="E143" s="31">
        <v>114.67391304347827</v>
      </c>
      <c r="F143" s="31">
        <v>412.58695652173913</v>
      </c>
      <c r="G143" s="31">
        <v>30.459239130434781</v>
      </c>
      <c r="H143" s="36">
        <v>7.3825017124189887E-2</v>
      </c>
      <c r="I143" s="31">
        <v>53.111413043478265</v>
      </c>
      <c r="J143" s="31">
        <v>0</v>
      </c>
      <c r="K143" s="36">
        <v>0</v>
      </c>
      <c r="L143" s="31">
        <v>31.372282608695652</v>
      </c>
      <c r="M143" s="31">
        <v>0</v>
      </c>
      <c r="N143" s="36">
        <v>0</v>
      </c>
      <c r="O143" s="31">
        <v>16.173913043478262</v>
      </c>
      <c r="P143" s="31">
        <v>0</v>
      </c>
      <c r="Q143" s="36">
        <v>0</v>
      </c>
      <c r="R143" s="31">
        <v>5.5652173913043477</v>
      </c>
      <c r="S143" s="31">
        <v>0</v>
      </c>
      <c r="T143" s="36">
        <v>0</v>
      </c>
      <c r="U143" s="31">
        <v>112.29619565217391</v>
      </c>
      <c r="V143" s="31">
        <v>7.2146739130434785</v>
      </c>
      <c r="W143" s="36">
        <v>6.4246823956442836E-2</v>
      </c>
      <c r="X143" s="31">
        <v>0</v>
      </c>
      <c r="Y143" s="31">
        <v>0</v>
      </c>
      <c r="Z143" s="36" t="s">
        <v>1306</v>
      </c>
      <c r="AA143" s="31">
        <v>247.17934782608697</v>
      </c>
      <c r="AB143" s="31">
        <v>23.244565217391305</v>
      </c>
      <c r="AC143" s="36">
        <v>9.4039269145357401E-2</v>
      </c>
      <c r="AD143" s="31">
        <v>0</v>
      </c>
      <c r="AE143" s="31">
        <v>0</v>
      </c>
      <c r="AF143" s="36" t="s">
        <v>1306</v>
      </c>
      <c r="AG143" s="31">
        <v>0</v>
      </c>
      <c r="AH143" s="31">
        <v>0</v>
      </c>
      <c r="AI143" s="36" t="s">
        <v>1306</v>
      </c>
      <c r="AJ143" t="s">
        <v>106</v>
      </c>
      <c r="AK143" s="37">
        <v>4</v>
      </c>
      <c r="AT143"/>
    </row>
    <row r="144" spans="1:46" x14ac:dyDescent="0.25">
      <c r="A144" t="s">
        <v>1139</v>
      </c>
      <c r="B144" t="s">
        <v>693</v>
      </c>
      <c r="C144" t="s">
        <v>409</v>
      </c>
      <c r="D144" t="s">
        <v>1055</v>
      </c>
      <c r="E144" s="31">
        <v>63.5</v>
      </c>
      <c r="F144" s="31">
        <v>254.2807608695652</v>
      </c>
      <c r="G144" s="31">
        <v>0</v>
      </c>
      <c r="H144" s="36">
        <v>0</v>
      </c>
      <c r="I144" s="31">
        <v>68.65217391304347</v>
      </c>
      <c r="J144" s="31">
        <v>0</v>
      </c>
      <c r="K144" s="36">
        <v>0</v>
      </c>
      <c r="L144" s="31">
        <v>33.304347826086953</v>
      </c>
      <c r="M144" s="31">
        <v>0</v>
      </c>
      <c r="N144" s="36">
        <v>0</v>
      </c>
      <c r="O144" s="31">
        <v>30.30434782608695</v>
      </c>
      <c r="P144" s="31">
        <v>0</v>
      </c>
      <c r="Q144" s="36">
        <v>0</v>
      </c>
      <c r="R144" s="31">
        <v>5.0434782608695654</v>
      </c>
      <c r="S144" s="31">
        <v>0</v>
      </c>
      <c r="T144" s="36">
        <v>0</v>
      </c>
      <c r="U144" s="31">
        <v>51.861413043478258</v>
      </c>
      <c r="V144" s="31">
        <v>0</v>
      </c>
      <c r="W144" s="36">
        <v>0</v>
      </c>
      <c r="X144" s="31">
        <v>0</v>
      </c>
      <c r="Y144" s="31">
        <v>0</v>
      </c>
      <c r="Z144" s="36" t="s">
        <v>1306</v>
      </c>
      <c r="AA144" s="31">
        <v>90.674021739130438</v>
      </c>
      <c r="AB144" s="31">
        <v>0</v>
      </c>
      <c r="AC144" s="36">
        <v>0</v>
      </c>
      <c r="AD144" s="31">
        <v>43.093152173913047</v>
      </c>
      <c r="AE144" s="31">
        <v>0</v>
      </c>
      <c r="AF144" s="36">
        <v>0</v>
      </c>
      <c r="AG144" s="31">
        <v>0</v>
      </c>
      <c r="AH144" s="31">
        <v>0</v>
      </c>
      <c r="AI144" s="36" t="s">
        <v>1306</v>
      </c>
      <c r="AJ144" t="s">
        <v>282</v>
      </c>
      <c r="AK144" s="37">
        <v>4</v>
      </c>
      <c r="AT144"/>
    </row>
    <row r="145" spans="1:46" x14ac:dyDescent="0.25">
      <c r="A145" t="s">
        <v>1139</v>
      </c>
      <c r="B145" t="s">
        <v>715</v>
      </c>
      <c r="C145" t="s">
        <v>910</v>
      </c>
      <c r="D145" t="s">
        <v>1069</v>
      </c>
      <c r="E145" s="31">
        <v>53.913043478260867</v>
      </c>
      <c r="F145" s="31">
        <v>147.53010869565213</v>
      </c>
      <c r="G145" s="31">
        <v>7.5913043478260862</v>
      </c>
      <c r="H145" s="36">
        <v>5.1455966615510329E-2</v>
      </c>
      <c r="I145" s="31">
        <v>26.013586956521742</v>
      </c>
      <c r="J145" s="31">
        <v>0.72826086956521741</v>
      </c>
      <c r="K145" s="36">
        <v>2.7995403739684527E-2</v>
      </c>
      <c r="L145" s="31">
        <v>6.8940217391304364</v>
      </c>
      <c r="M145" s="31">
        <v>0.72826086956521741</v>
      </c>
      <c r="N145" s="36">
        <v>0.10563657863618445</v>
      </c>
      <c r="O145" s="31">
        <v>12.336956521739131</v>
      </c>
      <c r="P145" s="31">
        <v>0</v>
      </c>
      <c r="Q145" s="36">
        <v>0</v>
      </c>
      <c r="R145" s="31">
        <v>6.7826086956521738</v>
      </c>
      <c r="S145" s="31">
        <v>0</v>
      </c>
      <c r="T145" s="36">
        <v>0</v>
      </c>
      <c r="U145" s="31">
        <v>34.413695652173907</v>
      </c>
      <c r="V145" s="31">
        <v>0.86956521739130432</v>
      </c>
      <c r="W145" s="36">
        <v>2.5267998711332069E-2</v>
      </c>
      <c r="X145" s="31">
        <v>0.40217391304347827</v>
      </c>
      <c r="Y145" s="31">
        <v>0</v>
      </c>
      <c r="Z145" s="36">
        <v>0</v>
      </c>
      <c r="AA145" s="31">
        <v>76.080108695652157</v>
      </c>
      <c r="AB145" s="31">
        <v>5.9934782608695647</v>
      </c>
      <c r="AC145" s="36">
        <v>7.8778518638106018E-2</v>
      </c>
      <c r="AD145" s="31">
        <v>10.620543478260867</v>
      </c>
      <c r="AE145" s="31">
        <v>0</v>
      </c>
      <c r="AF145" s="36">
        <v>0</v>
      </c>
      <c r="AG145" s="31">
        <v>0</v>
      </c>
      <c r="AH145" s="31">
        <v>0</v>
      </c>
      <c r="AI145" s="36" t="s">
        <v>1306</v>
      </c>
      <c r="AJ145" t="s">
        <v>304</v>
      </c>
      <c r="AK145" s="37">
        <v>4</v>
      </c>
      <c r="AT145"/>
    </row>
    <row r="146" spans="1:46" x14ac:dyDescent="0.25">
      <c r="A146" t="s">
        <v>1139</v>
      </c>
      <c r="B146" t="s">
        <v>633</v>
      </c>
      <c r="C146" t="s">
        <v>865</v>
      </c>
      <c r="D146" t="s">
        <v>1016</v>
      </c>
      <c r="E146" s="31">
        <v>129.46739130434781</v>
      </c>
      <c r="F146" s="31">
        <v>426.54032608695644</v>
      </c>
      <c r="G146" s="31">
        <v>74.399456521739125</v>
      </c>
      <c r="H146" s="36">
        <v>0.17442537544872538</v>
      </c>
      <c r="I146" s="31">
        <v>71.41032608695653</v>
      </c>
      <c r="J146" s="31">
        <v>6.2744565217391308</v>
      </c>
      <c r="K146" s="36">
        <v>8.7864835039385053E-2</v>
      </c>
      <c r="L146" s="31">
        <v>41.009565217391305</v>
      </c>
      <c r="M146" s="31">
        <v>6.2744565217391308</v>
      </c>
      <c r="N146" s="36">
        <v>0.1529998303683128</v>
      </c>
      <c r="O146" s="31">
        <v>25.531195652173913</v>
      </c>
      <c r="P146" s="31">
        <v>0</v>
      </c>
      <c r="Q146" s="36">
        <v>0</v>
      </c>
      <c r="R146" s="31">
        <v>4.8695652173913047</v>
      </c>
      <c r="S146" s="31">
        <v>0</v>
      </c>
      <c r="T146" s="36">
        <v>0</v>
      </c>
      <c r="U146" s="31">
        <v>84.234673913043466</v>
      </c>
      <c r="V146" s="31">
        <v>5.3070652173913047</v>
      </c>
      <c r="W146" s="36">
        <v>6.3003333079556481E-2</v>
      </c>
      <c r="X146" s="31">
        <v>5.5461956521739131</v>
      </c>
      <c r="Y146" s="31">
        <v>0</v>
      </c>
      <c r="Z146" s="36">
        <v>0</v>
      </c>
      <c r="AA146" s="31">
        <v>217.7893478260869</v>
      </c>
      <c r="AB146" s="31">
        <v>62.649456521739133</v>
      </c>
      <c r="AC146" s="36">
        <v>0.28766079308785625</v>
      </c>
      <c r="AD146" s="31">
        <v>31.345108695652176</v>
      </c>
      <c r="AE146" s="31">
        <v>0</v>
      </c>
      <c r="AF146" s="36">
        <v>0</v>
      </c>
      <c r="AG146" s="31">
        <v>16.214673913043477</v>
      </c>
      <c r="AH146" s="31">
        <v>0.16847826086956522</v>
      </c>
      <c r="AI146" s="36">
        <v>1.0390480978716274E-2</v>
      </c>
      <c r="AJ146" t="s">
        <v>222</v>
      </c>
      <c r="AK146" s="37">
        <v>4</v>
      </c>
      <c r="AT146"/>
    </row>
    <row r="147" spans="1:46" x14ac:dyDescent="0.25">
      <c r="A147" t="s">
        <v>1139</v>
      </c>
      <c r="B147" t="s">
        <v>628</v>
      </c>
      <c r="C147" t="s">
        <v>920</v>
      </c>
      <c r="D147" t="s">
        <v>1046</v>
      </c>
      <c r="E147" s="31">
        <v>81.423913043478265</v>
      </c>
      <c r="F147" s="31">
        <v>197.97760869565215</v>
      </c>
      <c r="G147" s="31">
        <v>0</v>
      </c>
      <c r="H147" s="36">
        <v>0</v>
      </c>
      <c r="I147" s="31">
        <v>38.57815217391304</v>
      </c>
      <c r="J147" s="31">
        <v>0</v>
      </c>
      <c r="K147" s="36">
        <v>0</v>
      </c>
      <c r="L147" s="31">
        <v>22.23032608695652</v>
      </c>
      <c r="M147" s="31">
        <v>0</v>
      </c>
      <c r="N147" s="36">
        <v>0</v>
      </c>
      <c r="O147" s="31">
        <v>11.304347826086957</v>
      </c>
      <c r="P147" s="31">
        <v>0</v>
      </c>
      <c r="Q147" s="36">
        <v>0</v>
      </c>
      <c r="R147" s="31">
        <v>5.0434782608695654</v>
      </c>
      <c r="S147" s="31">
        <v>0</v>
      </c>
      <c r="T147" s="36">
        <v>0</v>
      </c>
      <c r="U147" s="31">
        <v>44.325108695652148</v>
      </c>
      <c r="V147" s="31">
        <v>0</v>
      </c>
      <c r="W147" s="36">
        <v>0</v>
      </c>
      <c r="X147" s="31">
        <v>0</v>
      </c>
      <c r="Y147" s="31">
        <v>0</v>
      </c>
      <c r="Z147" s="36" t="s">
        <v>1306</v>
      </c>
      <c r="AA147" s="31">
        <v>77.225760869565221</v>
      </c>
      <c r="AB147" s="31">
        <v>0</v>
      </c>
      <c r="AC147" s="36">
        <v>0</v>
      </c>
      <c r="AD147" s="31">
        <v>26.582717391304353</v>
      </c>
      <c r="AE147" s="31">
        <v>0</v>
      </c>
      <c r="AF147" s="36">
        <v>0</v>
      </c>
      <c r="AG147" s="31">
        <v>11.265869565217391</v>
      </c>
      <c r="AH147" s="31">
        <v>0</v>
      </c>
      <c r="AI147" s="36">
        <v>0</v>
      </c>
      <c r="AJ147" t="s">
        <v>217</v>
      </c>
      <c r="AK147" s="37">
        <v>4</v>
      </c>
      <c r="AT147"/>
    </row>
    <row r="148" spans="1:46" x14ac:dyDescent="0.25">
      <c r="A148" t="s">
        <v>1139</v>
      </c>
      <c r="B148" t="s">
        <v>627</v>
      </c>
      <c r="C148" t="s">
        <v>893</v>
      </c>
      <c r="D148" t="s">
        <v>1055</v>
      </c>
      <c r="E148" s="31">
        <v>53.608695652173914</v>
      </c>
      <c r="F148" s="31">
        <v>237.24684782608699</v>
      </c>
      <c r="G148" s="31">
        <v>0</v>
      </c>
      <c r="H148" s="36">
        <v>0</v>
      </c>
      <c r="I148" s="31">
        <v>53.665978260869565</v>
      </c>
      <c r="J148" s="31">
        <v>0</v>
      </c>
      <c r="K148" s="36">
        <v>0</v>
      </c>
      <c r="L148" s="31">
        <v>34.185326086956522</v>
      </c>
      <c r="M148" s="31">
        <v>0</v>
      </c>
      <c r="N148" s="36">
        <v>0</v>
      </c>
      <c r="O148" s="31">
        <v>10.089347826086957</v>
      </c>
      <c r="P148" s="31">
        <v>0</v>
      </c>
      <c r="Q148" s="36">
        <v>0</v>
      </c>
      <c r="R148" s="31">
        <v>9.3913043478260878</v>
      </c>
      <c r="S148" s="31">
        <v>0</v>
      </c>
      <c r="T148" s="36">
        <v>0</v>
      </c>
      <c r="U148" s="31">
        <v>48.634673913043493</v>
      </c>
      <c r="V148" s="31">
        <v>0</v>
      </c>
      <c r="W148" s="36">
        <v>0</v>
      </c>
      <c r="X148" s="31">
        <v>0</v>
      </c>
      <c r="Y148" s="31">
        <v>0</v>
      </c>
      <c r="Z148" s="36" t="s">
        <v>1306</v>
      </c>
      <c r="AA148" s="31">
        <v>122.86195652173916</v>
      </c>
      <c r="AB148" s="31">
        <v>0</v>
      </c>
      <c r="AC148" s="36">
        <v>0</v>
      </c>
      <c r="AD148" s="31">
        <v>1.0869565217391304E-2</v>
      </c>
      <c r="AE148" s="31">
        <v>0</v>
      </c>
      <c r="AF148" s="36">
        <v>0</v>
      </c>
      <c r="AG148" s="31">
        <v>12.073369565217391</v>
      </c>
      <c r="AH148" s="31">
        <v>0</v>
      </c>
      <c r="AI148" s="36">
        <v>0</v>
      </c>
      <c r="AJ148" t="s">
        <v>216</v>
      </c>
      <c r="AK148" s="37">
        <v>4</v>
      </c>
      <c r="AT148"/>
    </row>
    <row r="149" spans="1:46" x14ac:dyDescent="0.25">
      <c r="A149" t="s">
        <v>1139</v>
      </c>
      <c r="B149" t="s">
        <v>717</v>
      </c>
      <c r="C149" t="s">
        <v>985</v>
      </c>
      <c r="D149" t="s">
        <v>1054</v>
      </c>
      <c r="E149" s="31">
        <v>62.152173913043477</v>
      </c>
      <c r="F149" s="31">
        <v>382.32456521739135</v>
      </c>
      <c r="G149" s="31">
        <v>0</v>
      </c>
      <c r="H149" s="36">
        <v>0</v>
      </c>
      <c r="I149" s="31">
        <v>33.205543478260871</v>
      </c>
      <c r="J149" s="31">
        <v>0</v>
      </c>
      <c r="K149" s="36">
        <v>0</v>
      </c>
      <c r="L149" s="31">
        <v>18.068913043478261</v>
      </c>
      <c r="M149" s="31">
        <v>0</v>
      </c>
      <c r="N149" s="36">
        <v>0</v>
      </c>
      <c r="O149" s="31">
        <v>9.3974999999999991</v>
      </c>
      <c r="P149" s="31">
        <v>0</v>
      </c>
      <c r="Q149" s="36">
        <v>0</v>
      </c>
      <c r="R149" s="31">
        <v>5.7391304347826084</v>
      </c>
      <c r="S149" s="31">
        <v>0</v>
      </c>
      <c r="T149" s="36">
        <v>0</v>
      </c>
      <c r="U149" s="31">
        <v>79.446739130434764</v>
      </c>
      <c r="V149" s="31">
        <v>0</v>
      </c>
      <c r="W149" s="36">
        <v>0</v>
      </c>
      <c r="X149" s="31">
        <v>26.366086956521738</v>
      </c>
      <c r="Y149" s="31">
        <v>0</v>
      </c>
      <c r="Z149" s="36">
        <v>0</v>
      </c>
      <c r="AA149" s="31">
        <v>243.30619565217398</v>
      </c>
      <c r="AB149" s="31">
        <v>0</v>
      </c>
      <c r="AC149" s="36">
        <v>0</v>
      </c>
      <c r="AD149" s="31">
        <v>0</v>
      </c>
      <c r="AE149" s="31">
        <v>0</v>
      </c>
      <c r="AF149" s="36" t="s">
        <v>1306</v>
      </c>
      <c r="AG149" s="31">
        <v>0</v>
      </c>
      <c r="AH149" s="31">
        <v>0</v>
      </c>
      <c r="AI149" s="36" t="s">
        <v>1306</v>
      </c>
      <c r="AJ149" t="s">
        <v>306</v>
      </c>
      <c r="AK149" s="37">
        <v>4</v>
      </c>
      <c r="AT149"/>
    </row>
    <row r="150" spans="1:46" x14ac:dyDescent="0.25">
      <c r="A150" t="s">
        <v>1139</v>
      </c>
      <c r="B150" t="s">
        <v>497</v>
      </c>
      <c r="C150" t="s">
        <v>863</v>
      </c>
      <c r="D150" t="s">
        <v>1059</v>
      </c>
      <c r="E150" s="31">
        <v>64.108695652173907</v>
      </c>
      <c r="F150" s="31">
        <v>269.91576086956525</v>
      </c>
      <c r="G150" s="31">
        <v>33.665760869565219</v>
      </c>
      <c r="H150" s="36">
        <v>0.12472691761721148</v>
      </c>
      <c r="I150" s="31">
        <v>38.516304347826093</v>
      </c>
      <c r="J150" s="31">
        <v>0.12771739130434784</v>
      </c>
      <c r="K150" s="36">
        <v>3.3159305771130235E-3</v>
      </c>
      <c r="L150" s="31">
        <v>28.807065217391305</v>
      </c>
      <c r="M150" s="31">
        <v>0</v>
      </c>
      <c r="N150" s="36">
        <v>0</v>
      </c>
      <c r="O150" s="31">
        <v>4.2581521739130439</v>
      </c>
      <c r="P150" s="31">
        <v>0.12771739130434784</v>
      </c>
      <c r="Q150" s="36">
        <v>2.9993618379068283E-2</v>
      </c>
      <c r="R150" s="31">
        <v>5.4510869565217392</v>
      </c>
      <c r="S150" s="31">
        <v>0</v>
      </c>
      <c r="T150" s="36">
        <v>0</v>
      </c>
      <c r="U150" s="31">
        <v>51.788043478260867</v>
      </c>
      <c r="V150" s="31">
        <v>5.1032608695652177</v>
      </c>
      <c r="W150" s="36">
        <v>9.854129499422816E-2</v>
      </c>
      <c r="X150" s="31">
        <v>15.641304347826088</v>
      </c>
      <c r="Y150" s="31">
        <v>0</v>
      </c>
      <c r="Z150" s="36">
        <v>0</v>
      </c>
      <c r="AA150" s="31">
        <v>155.97010869565219</v>
      </c>
      <c r="AB150" s="31">
        <v>28.434782608695652</v>
      </c>
      <c r="AC150" s="36">
        <v>0.18230917992229559</v>
      </c>
      <c r="AD150" s="31">
        <v>0</v>
      </c>
      <c r="AE150" s="31">
        <v>0</v>
      </c>
      <c r="AF150" s="36" t="s">
        <v>1306</v>
      </c>
      <c r="AG150" s="31">
        <v>8</v>
      </c>
      <c r="AH150" s="31">
        <v>0</v>
      </c>
      <c r="AI150" s="36">
        <v>0</v>
      </c>
      <c r="AJ150" t="s">
        <v>85</v>
      </c>
      <c r="AK150" s="37">
        <v>4</v>
      </c>
      <c r="AT150"/>
    </row>
    <row r="151" spans="1:46" x14ac:dyDescent="0.25">
      <c r="A151" t="s">
        <v>1139</v>
      </c>
      <c r="B151" t="s">
        <v>523</v>
      </c>
      <c r="C151" t="s">
        <v>886</v>
      </c>
      <c r="D151" t="s">
        <v>1061</v>
      </c>
      <c r="E151" s="31">
        <v>37.739130434782609</v>
      </c>
      <c r="F151" s="31">
        <v>177.31434782608693</v>
      </c>
      <c r="G151" s="31">
        <v>0</v>
      </c>
      <c r="H151" s="36">
        <v>0</v>
      </c>
      <c r="I151" s="31">
        <v>13.021739130434783</v>
      </c>
      <c r="J151" s="31">
        <v>0</v>
      </c>
      <c r="K151" s="36">
        <v>0</v>
      </c>
      <c r="L151" s="31">
        <v>7.1956521739130439</v>
      </c>
      <c r="M151" s="31">
        <v>0</v>
      </c>
      <c r="N151" s="36">
        <v>0</v>
      </c>
      <c r="O151" s="31">
        <v>0.34782608695652173</v>
      </c>
      <c r="P151" s="31">
        <v>0</v>
      </c>
      <c r="Q151" s="36">
        <v>0</v>
      </c>
      <c r="R151" s="31">
        <v>5.4782608695652177</v>
      </c>
      <c r="S151" s="31">
        <v>0</v>
      </c>
      <c r="T151" s="36">
        <v>0</v>
      </c>
      <c r="U151" s="31">
        <v>47.951956521739127</v>
      </c>
      <c r="V151" s="31">
        <v>0</v>
      </c>
      <c r="W151" s="36">
        <v>0</v>
      </c>
      <c r="X151" s="31">
        <v>0</v>
      </c>
      <c r="Y151" s="31">
        <v>0</v>
      </c>
      <c r="Z151" s="36" t="s">
        <v>1306</v>
      </c>
      <c r="AA151" s="31">
        <v>116.34065217391303</v>
      </c>
      <c r="AB151" s="31">
        <v>0</v>
      </c>
      <c r="AC151" s="36">
        <v>0</v>
      </c>
      <c r="AD151" s="31">
        <v>0</v>
      </c>
      <c r="AE151" s="31">
        <v>0</v>
      </c>
      <c r="AF151" s="36" t="s">
        <v>1306</v>
      </c>
      <c r="AG151" s="31">
        <v>0</v>
      </c>
      <c r="AH151" s="31">
        <v>0</v>
      </c>
      <c r="AI151" s="36" t="s">
        <v>1306</v>
      </c>
      <c r="AJ151" t="s">
        <v>111</v>
      </c>
      <c r="AK151" s="37">
        <v>4</v>
      </c>
      <c r="AT151"/>
    </row>
    <row r="152" spans="1:46" x14ac:dyDescent="0.25">
      <c r="A152" t="s">
        <v>1139</v>
      </c>
      <c r="B152" t="s">
        <v>658</v>
      </c>
      <c r="C152" t="s">
        <v>976</v>
      </c>
      <c r="D152" t="s">
        <v>1042</v>
      </c>
      <c r="E152" s="31">
        <v>46.086956521739133</v>
      </c>
      <c r="F152" s="31">
        <v>130.26663043478266</v>
      </c>
      <c r="G152" s="31">
        <v>17.777500000000003</v>
      </c>
      <c r="H152" s="36">
        <v>0.13647009936977084</v>
      </c>
      <c r="I152" s="31">
        <v>13.959782608695654</v>
      </c>
      <c r="J152" s="31">
        <v>1.3760869565217391</v>
      </c>
      <c r="K152" s="36">
        <v>9.8575099275870104E-2</v>
      </c>
      <c r="L152" s="31">
        <v>7.9782608695652177</v>
      </c>
      <c r="M152" s="31">
        <v>1.3760869565217391</v>
      </c>
      <c r="N152" s="36">
        <v>0.17247956403269754</v>
      </c>
      <c r="O152" s="31">
        <v>0</v>
      </c>
      <c r="P152" s="31">
        <v>0</v>
      </c>
      <c r="Q152" s="36" t="s">
        <v>1306</v>
      </c>
      <c r="R152" s="31">
        <v>5.9815217391304358</v>
      </c>
      <c r="S152" s="31">
        <v>0</v>
      </c>
      <c r="T152" s="36">
        <v>0</v>
      </c>
      <c r="U152" s="31">
        <v>31.921413043478264</v>
      </c>
      <c r="V152" s="31">
        <v>5.7420652173913052</v>
      </c>
      <c r="W152" s="36">
        <v>0.17988129816090467</v>
      </c>
      <c r="X152" s="31">
        <v>7.0108695652173898</v>
      </c>
      <c r="Y152" s="31">
        <v>0</v>
      </c>
      <c r="Z152" s="36">
        <v>0</v>
      </c>
      <c r="AA152" s="31">
        <v>70.989782608695691</v>
      </c>
      <c r="AB152" s="31">
        <v>10.659347826086957</v>
      </c>
      <c r="AC152" s="36">
        <v>0.15015326761658898</v>
      </c>
      <c r="AD152" s="31">
        <v>0</v>
      </c>
      <c r="AE152" s="31">
        <v>0</v>
      </c>
      <c r="AF152" s="36" t="s">
        <v>1306</v>
      </c>
      <c r="AG152" s="31">
        <v>6.3847826086956534</v>
      </c>
      <c r="AH152" s="31">
        <v>0</v>
      </c>
      <c r="AI152" s="36">
        <v>0</v>
      </c>
      <c r="AJ152" t="s">
        <v>247</v>
      </c>
      <c r="AK152" s="37">
        <v>4</v>
      </c>
      <c r="AT152"/>
    </row>
    <row r="153" spans="1:46" x14ac:dyDescent="0.25">
      <c r="A153" t="s">
        <v>1139</v>
      </c>
      <c r="B153" t="s">
        <v>519</v>
      </c>
      <c r="C153" t="s">
        <v>935</v>
      </c>
      <c r="D153" t="s">
        <v>1038</v>
      </c>
      <c r="E153" s="31">
        <v>102.76086956521739</v>
      </c>
      <c r="F153" s="31">
        <v>301.91326086956525</v>
      </c>
      <c r="G153" s="31">
        <v>3.5546739130434784</v>
      </c>
      <c r="H153" s="36">
        <v>1.1773825047649015E-2</v>
      </c>
      <c r="I153" s="31">
        <v>52.853043478260879</v>
      </c>
      <c r="J153" s="31">
        <v>3.4836956521739131</v>
      </c>
      <c r="K153" s="36">
        <v>6.591286750793833E-2</v>
      </c>
      <c r="L153" s="31">
        <v>31.39108695652175</v>
      </c>
      <c r="M153" s="31">
        <v>0</v>
      </c>
      <c r="N153" s="36">
        <v>0</v>
      </c>
      <c r="O153" s="31">
        <v>16.331521739130434</v>
      </c>
      <c r="P153" s="31">
        <v>3.4836956521739131</v>
      </c>
      <c r="Q153" s="36">
        <v>0.21331114808652249</v>
      </c>
      <c r="R153" s="31">
        <v>5.1304347826086953</v>
      </c>
      <c r="S153" s="31">
        <v>0</v>
      </c>
      <c r="T153" s="36">
        <v>0</v>
      </c>
      <c r="U153" s="31">
        <v>66.774565217391284</v>
      </c>
      <c r="V153" s="31">
        <v>0</v>
      </c>
      <c r="W153" s="36">
        <v>0</v>
      </c>
      <c r="X153" s="31">
        <v>0</v>
      </c>
      <c r="Y153" s="31">
        <v>0</v>
      </c>
      <c r="Z153" s="36" t="s">
        <v>1306</v>
      </c>
      <c r="AA153" s="31">
        <v>171.65989130434784</v>
      </c>
      <c r="AB153" s="31">
        <v>7.0978260869565213E-2</v>
      </c>
      <c r="AC153" s="36">
        <v>4.1348191665648259E-4</v>
      </c>
      <c r="AD153" s="31">
        <v>10.625760869565218</v>
      </c>
      <c r="AE153" s="31">
        <v>0</v>
      </c>
      <c r="AF153" s="36">
        <v>0</v>
      </c>
      <c r="AG153" s="31">
        <v>0</v>
      </c>
      <c r="AH153" s="31">
        <v>0</v>
      </c>
      <c r="AI153" s="36" t="s">
        <v>1306</v>
      </c>
      <c r="AJ153" t="s">
        <v>107</v>
      </c>
      <c r="AK153" s="37">
        <v>4</v>
      </c>
      <c r="AT153"/>
    </row>
    <row r="154" spans="1:46" x14ac:dyDescent="0.25">
      <c r="A154" t="s">
        <v>1139</v>
      </c>
      <c r="B154" t="s">
        <v>649</v>
      </c>
      <c r="C154" t="s">
        <v>972</v>
      </c>
      <c r="D154" t="s">
        <v>1025</v>
      </c>
      <c r="E154" s="31">
        <v>50.891304347826086</v>
      </c>
      <c r="F154" s="31">
        <v>179.27706521739134</v>
      </c>
      <c r="G154" s="31">
        <v>14.869565217391305</v>
      </c>
      <c r="H154" s="36">
        <v>8.2941815225279783E-2</v>
      </c>
      <c r="I154" s="31">
        <v>42.063695652173919</v>
      </c>
      <c r="J154" s="31">
        <v>0</v>
      </c>
      <c r="K154" s="36">
        <v>0</v>
      </c>
      <c r="L154" s="31">
        <v>23.363369565217393</v>
      </c>
      <c r="M154" s="31">
        <v>0</v>
      </c>
      <c r="N154" s="36">
        <v>0</v>
      </c>
      <c r="O154" s="31">
        <v>15.078043478260868</v>
      </c>
      <c r="P154" s="31">
        <v>0</v>
      </c>
      <c r="Q154" s="36">
        <v>0</v>
      </c>
      <c r="R154" s="31">
        <v>3.6222826086956523</v>
      </c>
      <c r="S154" s="31">
        <v>0</v>
      </c>
      <c r="T154" s="36">
        <v>0</v>
      </c>
      <c r="U154" s="31">
        <v>38.736086956521739</v>
      </c>
      <c r="V154" s="31">
        <v>6.4293478260869561</v>
      </c>
      <c r="W154" s="36">
        <v>0.16597824744929454</v>
      </c>
      <c r="X154" s="31">
        <v>0</v>
      </c>
      <c r="Y154" s="31">
        <v>0</v>
      </c>
      <c r="Z154" s="36" t="s">
        <v>1306</v>
      </c>
      <c r="AA154" s="31">
        <v>87.529565217391308</v>
      </c>
      <c r="AB154" s="31">
        <v>8.4402173913043477</v>
      </c>
      <c r="AC154" s="36">
        <v>9.642704576838633E-2</v>
      </c>
      <c r="AD154" s="31">
        <v>0.14130434782608695</v>
      </c>
      <c r="AE154" s="31">
        <v>0</v>
      </c>
      <c r="AF154" s="36">
        <v>0</v>
      </c>
      <c r="AG154" s="31">
        <v>10.806413043478262</v>
      </c>
      <c r="AH154" s="31">
        <v>0</v>
      </c>
      <c r="AI154" s="36">
        <v>0</v>
      </c>
      <c r="AJ154" t="s">
        <v>238</v>
      </c>
      <c r="AK154" s="37">
        <v>4</v>
      </c>
      <c r="AT154"/>
    </row>
    <row r="155" spans="1:46" x14ac:dyDescent="0.25">
      <c r="A155" t="s">
        <v>1139</v>
      </c>
      <c r="B155" t="s">
        <v>600</v>
      </c>
      <c r="C155" t="s">
        <v>960</v>
      </c>
      <c r="D155" t="s">
        <v>1102</v>
      </c>
      <c r="E155" s="31">
        <v>73.836956521739125</v>
      </c>
      <c r="F155" s="31">
        <v>224.3742391304348</v>
      </c>
      <c r="G155" s="31">
        <v>0</v>
      </c>
      <c r="H155" s="36">
        <v>0</v>
      </c>
      <c r="I155" s="31">
        <v>40.194565217391307</v>
      </c>
      <c r="J155" s="31">
        <v>0</v>
      </c>
      <c r="K155" s="36">
        <v>0</v>
      </c>
      <c r="L155" s="31">
        <v>28.368478260869566</v>
      </c>
      <c r="M155" s="31">
        <v>0</v>
      </c>
      <c r="N155" s="36">
        <v>0</v>
      </c>
      <c r="O155" s="31">
        <v>7.4782608695652177</v>
      </c>
      <c r="P155" s="31">
        <v>0</v>
      </c>
      <c r="Q155" s="36">
        <v>0</v>
      </c>
      <c r="R155" s="31">
        <v>4.3478260869565215</v>
      </c>
      <c r="S155" s="31">
        <v>0</v>
      </c>
      <c r="T155" s="36">
        <v>0</v>
      </c>
      <c r="U155" s="31">
        <v>50.535326086956523</v>
      </c>
      <c r="V155" s="31">
        <v>0</v>
      </c>
      <c r="W155" s="36">
        <v>0</v>
      </c>
      <c r="X155" s="31">
        <v>5.4184782608695654</v>
      </c>
      <c r="Y155" s="31">
        <v>0</v>
      </c>
      <c r="Z155" s="36">
        <v>0</v>
      </c>
      <c r="AA155" s="31">
        <v>101.97315217391304</v>
      </c>
      <c r="AB155" s="31">
        <v>0</v>
      </c>
      <c r="AC155" s="36">
        <v>0</v>
      </c>
      <c r="AD155" s="31">
        <v>24.491847826086957</v>
      </c>
      <c r="AE155" s="31">
        <v>0</v>
      </c>
      <c r="AF155" s="36">
        <v>0</v>
      </c>
      <c r="AG155" s="31">
        <v>1.7608695652173914</v>
      </c>
      <c r="AH155" s="31">
        <v>0</v>
      </c>
      <c r="AI155" s="36">
        <v>0</v>
      </c>
      <c r="AJ155" t="s">
        <v>189</v>
      </c>
      <c r="AK155" s="37">
        <v>4</v>
      </c>
      <c r="AT155"/>
    </row>
    <row r="156" spans="1:46" x14ac:dyDescent="0.25">
      <c r="A156" t="s">
        <v>1139</v>
      </c>
      <c r="B156" t="s">
        <v>657</v>
      </c>
      <c r="C156" t="s">
        <v>875</v>
      </c>
      <c r="D156" t="s">
        <v>1026</v>
      </c>
      <c r="E156" s="31">
        <v>94.271739130434781</v>
      </c>
      <c r="F156" s="31">
        <v>313.83684782608697</v>
      </c>
      <c r="G156" s="31">
        <v>43.733695652173914</v>
      </c>
      <c r="H156" s="36">
        <v>0.13935169166754119</v>
      </c>
      <c r="I156" s="31">
        <v>40.015543478260874</v>
      </c>
      <c r="J156" s="31">
        <v>0.35054347826086957</v>
      </c>
      <c r="K156" s="36">
        <v>8.7601828637241495E-3</v>
      </c>
      <c r="L156" s="31">
        <v>19.274130434782609</v>
      </c>
      <c r="M156" s="31">
        <v>0.35054347826086957</v>
      </c>
      <c r="N156" s="36">
        <v>1.8187252568773193E-2</v>
      </c>
      <c r="O156" s="31">
        <v>15.871847826086958</v>
      </c>
      <c r="P156" s="31">
        <v>0</v>
      </c>
      <c r="Q156" s="36">
        <v>0</v>
      </c>
      <c r="R156" s="31">
        <v>4.8695652173913047</v>
      </c>
      <c r="S156" s="31">
        <v>0</v>
      </c>
      <c r="T156" s="36">
        <v>0</v>
      </c>
      <c r="U156" s="31">
        <v>69.005434782608688</v>
      </c>
      <c r="V156" s="31">
        <v>0.91304347826086951</v>
      </c>
      <c r="W156" s="36">
        <v>1.3231472001260141E-2</v>
      </c>
      <c r="X156" s="31">
        <v>11.230978260869565</v>
      </c>
      <c r="Y156" s="31">
        <v>0</v>
      </c>
      <c r="Z156" s="36">
        <v>0</v>
      </c>
      <c r="AA156" s="31">
        <v>177.71804347826085</v>
      </c>
      <c r="AB156" s="31">
        <v>41.407608695652172</v>
      </c>
      <c r="AC156" s="36">
        <v>0.23299608686451304</v>
      </c>
      <c r="AD156" s="31">
        <v>7.0326086956521738</v>
      </c>
      <c r="AE156" s="31">
        <v>0</v>
      </c>
      <c r="AF156" s="36">
        <v>0</v>
      </c>
      <c r="AG156" s="31">
        <v>8.8342391304347831</v>
      </c>
      <c r="AH156" s="31">
        <v>1.0625</v>
      </c>
      <c r="AI156" s="36">
        <v>0.12027068594278682</v>
      </c>
      <c r="AJ156" t="s">
        <v>246</v>
      </c>
      <c r="AK156" s="37">
        <v>4</v>
      </c>
      <c r="AT156"/>
    </row>
    <row r="157" spans="1:46" x14ac:dyDescent="0.25">
      <c r="A157" t="s">
        <v>1139</v>
      </c>
      <c r="B157" t="s">
        <v>475</v>
      </c>
      <c r="C157" t="s">
        <v>827</v>
      </c>
      <c r="D157" t="s">
        <v>1052</v>
      </c>
      <c r="E157" s="31">
        <v>80.054347826086953</v>
      </c>
      <c r="F157" s="31">
        <v>256.03565217391298</v>
      </c>
      <c r="G157" s="31">
        <v>78.399456521739125</v>
      </c>
      <c r="H157" s="36">
        <v>0.3062052329668763</v>
      </c>
      <c r="I157" s="31">
        <v>26.741847826086957</v>
      </c>
      <c r="J157" s="31">
        <v>4.4157608695652177</v>
      </c>
      <c r="K157" s="36">
        <v>0.16512549537648613</v>
      </c>
      <c r="L157" s="31">
        <v>15.766304347826088</v>
      </c>
      <c r="M157" s="31">
        <v>4.4157608695652177</v>
      </c>
      <c r="N157" s="36">
        <v>0.28007583591864876</v>
      </c>
      <c r="O157" s="31">
        <v>5.5326086956521738</v>
      </c>
      <c r="P157" s="31">
        <v>0</v>
      </c>
      <c r="Q157" s="36">
        <v>0</v>
      </c>
      <c r="R157" s="31">
        <v>5.4429347826086953</v>
      </c>
      <c r="S157" s="31">
        <v>0</v>
      </c>
      <c r="T157" s="36">
        <v>0</v>
      </c>
      <c r="U157" s="31">
        <v>62.555869565217392</v>
      </c>
      <c r="V157" s="31">
        <v>16.790760869565219</v>
      </c>
      <c r="W157" s="36">
        <v>0.26841223671361603</v>
      </c>
      <c r="X157" s="31">
        <v>0</v>
      </c>
      <c r="Y157" s="31">
        <v>0</v>
      </c>
      <c r="Z157" s="36" t="s">
        <v>1306</v>
      </c>
      <c r="AA157" s="31">
        <v>129.89456521739129</v>
      </c>
      <c r="AB157" s="31">
        <v>57.192934782608695</v>
      </c>
      <c r="AC157" s="36">
        <v>0.44030275390575974</v>
      </c>
      <c r="AD157" s="31">
        <v>25.467391304347824</v>
      </c>
      <c r="AE157" s="31">
        <v>0</v>
      </c>
      <c r="AF157" s="36">
        <v>0</v>
      </c>
      <c r="AG157" s="31">
        <v>11.375978260869568</v>
      </c>
      <c r="AH157" s="31">
        <v>0</v>
      </c>
      <c r="AI157" s="36">
        <v>0</v>
      </c>
      <c r="AJ157" t="s">
        <v>63</v>
      </c>
      <c r="AK157" s="37">
        <v>4</v>
      </c>
      <c r="AT157"/>
    </row>
    <row r="158" spans="1:46" x14ac:dyDescent="0.25">
      <c r="A158" t="s">
        <v>1139</v>
      </c>
      <c r="B158" t="s">
        <v>726</v>
      </c>
      <c r="C158" t="s">
        <v>827</v>
      </c>
      <c r="D158" t="s">
        <v>1052</v>
      </c>
      <c r="E158" s="31">
        <v>104.28260869565217</v>
      </c>
      <c r="F158" s="31">
        <v>241.75739130434786</v>
      </c>
      <c r="G158" s="31">
        <v>35.096086956521738</v>
      </c>
      <c r="H158" s="36">
        <v>0.14517068854510987</v>
      </c>
      <c r="I158" s="31">
        <v>24.146739130434781</v>
      </c>
      <c r="J158" s="31">
        <v>3.0106521739130438</v>
      </c>
      <c r="K158" s="36">
        <v>0.12468152149448573</v>
      </c>
      <c r="L158" s="31">
        <v>5.7769565217391303</v>
      </c>
      <c r="M158" s="31">
        <v>3.0106521739130438</v>
      </c>
      <c r="N158" s="36">
        <v>0.52114849100624683</v>
      </c>
      <c r="O158" s="31">
        <v>13.661304347826086</v>
      </c>
      <c r="P158" s="31">
        <v>0</v>
      </c>
      <c r="Q158" s="36">
        <v>0</v>
      </c>
      <c r="R158" s="31">
        <v>4.7084782608695646</v>
      </c>
      <c r="S158" s="31">
        <v>0</v>
      </c>
      <c r="T158" s="36">
        <v>0</v>
      </c>
      <c r="U158" s="31">
        <v>93.178695652173943</v>
      </c>
      <c r="V158" s="31">
        <v>17.064130434782612</v>
      </c>
      <c r="W158" s="36">
        <v>0.18313339025994929</v>
      </c>
      <c r="X158" s="31">
        <v>1.4469565217391305</v>
      </c>
      <c r="Y158" s="31">
        <v>0</v>
      </c>
      <c r="Z158" s="36">
        <v>0</v>
      </c>
      <c r="AA158" s="31">
        <v>122.98500000000001</v>
      </c>
      <c r="AB158" s="31">
        <v>15.021304347826083</v>
      </c>
      <c r="AC158" s="36">
        <v>0.12213932063118332</v>
      </c>
      <c r="AD158" s="31">
        <v>0</v>
      </c>
      <c r="AE158" s="31">
        <v>0</v>
      </c>
      <c r="AF158" s="36" t="s">
        <v>1306</v>
      </c>
      <c r="AG158" s="31">
        <v>0</v>
      </c>
      <c r="AH158" s="31">
        <v>0</v>
      </c>
      <c r="AI158" s="36" t="s">
        <v>1306</v>
      </c>
      <c r="AJ158" t="s">
        <v>315</v>
      </c>
      <c r="AK158" s="37">
        <v>4</v>
      </c>
      <c r="AT158"/>
    </row>
    <row r="159" spans="1:46" x14ac:dyDescent="0.25">
      <c r="A159" t="s">
        <v>1139</v>
      </c>
      <c r="B159" t="s">
        <v>492</v>
      </c>
      <c r="C159" t="s">
        <v>925</v>
      </c>
      <c r="D159" t="s">
        <v>1075</v>
      </c>
      <c r="E159" s="31">
        <v>108.73913043478261</v>
      </c>
      <c r="F159" s="31">
        <v>308.38380434782607</v>
      </c>
      <c r="G159" s="31">
        <v>0</v>
      </c>
      <c r="H159" s="36">
        <v>0</v>
      </c>
      <c r="I159" s="31">
        <v>51.825434782608696</v>
      </c>
      <c r="J159" s="31">
        <v>0</v>
      </c>
      <c r="K159" s="36">
        <v>0</v>
      </c>
      <c r="L159" s="31">
        <v>30.921521739130434</v>
      </c>
      <c r="M159" s="31">
        <v>0</v>
      </c>
      <c r="N159" s="36">
        <v>0</v>
      </c>
      <c r="O159" s="31">
        <v>16.382173913043481</v>
      </c>
      <c r="P159" s="31">
        <v>0</v>
      </c>
      <c r="Q159" s="36">
        <v>0</v>
      </c>
      <c r="R159" s="31">
        <v>4.5217391304347823</v>
      </c>
      <c r="S159" s="31">
        <v>0</v>
      </c>
      <c r="T159" s="36">
        <v>0</v>
      </c>
      <c r="U159" s="31">
        <v>56.043913043478248</v>
      </c>
      <c r="V159" s="31">
        <v>0</v>
      </c>
      <c r="W159" s="36">
        <v>0</v>
      </c>
      <c r="X159" s="31">
        <v>0</v>
      </c>
      <c r="Y159" s="31">
        <v>0</v>
      </c>
      <c r="Z159" s="36" t="s">
        <v>1306</v>
      </c>
      <c r="AA159" s="31">
        <v>137.82</v>
      </c>
      <c r="AB159" s="31">
        <v>0</v>
      </c>
      <c r="AC159" s="36">
        <v>0</v>
      </c>
      <c r="AD159" s="31">
        <v>33.743369565217392</v>
      </c>
      <c r="AE159" s="31">
        <v>0</v>
      </c>
      <c r="AF159" s="36">
        <v>0</v>
      </c>
      <c r="AG159" s="31">
        <v>28.951086956521738</v>
      </c>
      <c r="AH159" s="31">
        <v>0</v>
      </c>
      <c r="AI159" s="36">
        <v>0</v>
      </c>
      <c r="AJ159" t="s">
        <v>80</v>
      </c>
      <c r="AK159" s="37">
        <v>4</v>
      </c>
      <c r="AT159"/>
    </row>
    <row r="160" spans="1:46" x14ac:dyDescent="0.25">
      <c r="A160" t="s">
        <v>1139</v>
      </c>
      <c r="B160" t="s">
        <v>738</v>
      </c>
      <c r="C160" t="s">
        <v>967</v>
      </c>
      <c r="D160" t="s">
        <v>1082</v>
      </c>
      <c r="E160" s="31">
        <v>80.336956521739125</v>
      </c>
      <c r="F160" s="31">
        <v>283.4434782608696</v>
      </c>
      <c r="G160" s="31">
        <v>42.804347826086953</v>
      </c>
      <c r="H160" s="36">
        <v>0.15101546201987973</v>
      </c>
      <c r="I160" s="31">
        <v>31.875434782608693</v>
      </c>
      <c r="J160" s="31">
        <v>0.36684782608695654</v>
      </c>
      <c r="K160" s="36">
        <v>1.1508794423946478E-2</v>
      </c>
      <c r="L160" s="31">
        <v>24.089673913043477</v>
      </c>
      <c r="M160" s="31">
        <v>0.36684782608695654</v>
      </c>
      <c r="N160" s="36">
        <v>1.5228426395939089E-2</v>
      </c>
      <c r="O160" s="31">
        <v>2.4107608695652174</v>
      </c>
      <c r="P160" s="31">
        <v>0</v>
      </c>
      <c r="Q160" s="36">
        <v>0</v>
      </c>
      <c r="R160" s="31">
        <v>5.375</v>
      </c>
      <c r="S160" s="31">
        <v>0</v>
      </c>
      <c r="T160" s="36">
        <v>0</v>
      </c>
      <c r="U160" s="31">
        <v>98.893043478260864</v>
      </c>
      <c r="V160" s="31">
        <v>4.9347826086956523</v>
      </c>
      <c r="W160" s="36">
        <v>4.990019960079841E-2</v>
      </c>
      <c r="X160" s="31">
        <v>10.010326086956523</v>
      </c>
      <c r="Y160" s="31">
        <v>0</v>
      </c>
      <c r="Z160" s="36">
        <v>0</v>
      </c>
      <c r="AA160" s="31">
        <v>127.28695652173914</v>
      </c>
      <c r="AB160" s="31">
        <v>36.043478260869563</v>
      </c>
      <c r="AC160" s="36">
        <v>0.2831670993305096</v>
      </c>
      <c r="AD160" s="31">
        <v>7.75</v>
      </c>
      <c r="AE160" s="31">
        <v>0</v>
      </c>
      <c r="AF160" s="36">
        <v>0</v>
      </c>
      <c r="AG160" s="31">
        <v>7.6277173913043477</v>
      </c>
      <c r="AH160" s="31">
        <v>1.4592391304347827</v>
      </c>
      <c r="AI160" s="36">
        <v>0.19130744567153546</v>
      </c>
      <c r="AJ160" t="s">
        <v>327</v>
      </c>
      <c r="AK160" s="37">
        <v>4</v>
      </c>
      <c r="AT160"/>
    </row>
    <row r="161" spans="1:46" x14ac:dyDescent="0.25">
      <c r="A161" t="s">
        <v>1139</v>
      </c>
      <c r="B161" t="s">
        <v>694</v>
      </c>
      <c r="C161" t="s">
        <v>829</v>
      </c>
      <c r="D161" t="s">
        <v>1042</v>
      </c>
      <c r="E161" s="31">
        <v>81.184782608695656</v>
      </c>
      <c r="F161" s="31">
        <v>356.10999999999996</v>
      </c>
      <c r="G161" s="31">
        <v>34.831847826086957</v>
      </c>
      <c r="H161" s="36">
        <v>9.7812046351090851E-2</v>
      </c>
      <c r="I161" s="31">
        <v>38.897934782608701</v>
      </c>
      <c r="J161" s="31">
        <v>0.52445652173913049</v>
      </c>
      <c r="K161" s="36">
        <v>1.3482888607587862E-2</v>
      </c>
      <c r="L161" s="31">
        <v>20.788043478260871</v>
      </c>
      <c r="M161" s="31">
        <v>0.52445652173913049</v>
      </c>
      <c r="N161" s="36">
        <v>2.522875816993464E-2</v>
      </c>
      <c r="O161" s="31">
        <v>12.370760869565219</v>
      </c>
      <c r="P161" s="31">
        <v>0</v>
      </c>
      <c r="Q161" s="36">
        <v>0</v>
      </c>
      <c r="R161" s="31">
        <v>5.7391304347826084</v>
      </c>
      <c r="S161" s="31">
        <v>0</v>
      </c>
      <c r="T161" s="36">
        <v>0</v>
      </c>
      <c r="U161" s="31">
        <v>89.462934782608684</v>
      </c>
      <c r="V161" s="31">
        <v>0.96467391304347827</v>
      </c>
      <c r="W161" s="36">
        <v>1.0782945086561233E-2</v>
      </c>
      <c r="X161" s="31">
        <v>1.5872826086956522</v>
      </c>
      <c r="Y161" s="31">
        <v>0</v>
      </c>
      <c r="Z161" s="36">
        <v>0</v>
      </c>
      <c r="AA161" s="31">
        <v>206.87445652173909</v>
      </c>
      <c r="AB161" s="31">
        <v>33.168804347826089</v>
      </c>
      <c r="AC161" s="36">
        <v>0.16033301020099885</v>
      </c>
      <c r="AD161" s="31">
        <v>0.17391304347826086</v>
      </c>
      <c r="AE161" s="31">
        <v>0.17391304347826086</v>
      </c>
      <c r="AF161" s="36">
        <v>1</v>
      </c>
      <c r="AG161" s="31">
        <v>19.113478260869567</v>
      </c>
      <c r="AH161" s="31">
        <v>0</v>
      </c>
      <c r="AI161" s="36">
        <v>0</v>
      </c>
      <c r="AJ161" t="s">
        <v>283</v>
      </c>
      <c r="AK161" s="37">
        <v>4</v>
      </c>
      <c r="AT161"/>
    </row>
    <row r="162" spans="1:46" x14ac:dyDescent="0.25">
      <c r="A162" t="s">
        <v>1139</v>
      </c>
      <c r="B162" t="s">
        <v>692</v>
      </c>
      <c r="C162" t="s">
        <v>883</v>
      </c>
      <c r="D162" t="s">
        <v>1068</v>
      </c>
      <c r="E162" s="31">
        <v>68.423913043478265</v>
      </c>
      <c r="F162" s="31">
        <v>204.4075</v>
      </c>
      <c r="G162" s="31">
        <v>87.728152173913017</v>
      </c>
      <c r="H162" s="36">
        <v>0.42918264825856695</v>
      </c>
      <c r="I162" s="31">
        <v>29.324239130434783</v>
      </c>
      <c r="J162" s="31">
        <v>6.3025000000000002</v>
      </c>
      <c r="K162" s="36">
        <v>0.21492458753887383</v>
      </c>
      <c r="L162" s="31">
        <v>13.104130434782608</v>
      </c>
      <c r="M162" s="31">
        <v>1.1258695652173913</v>
      </c>
      <c r="N162" s="36">
        <v>8.5917151910283859E-2</v>
      </c>
      <c r="O162" s="31">
        <v>6</v>
      </c>
      <c r="P162" s="31">
        <v>0</v>
      </c>
      <c r="Q162" s="36">
        <v>0</v>
      </c>
      <c r="R162" s="31">
        <v>10.220108695652174</v>
      </c>
      <c r="S162" s="31">
        <v>5.1766304347826084</v>
      </c>
      <c r="T162" s="36">
        <v>0.50651422494017551</v>
      </c>
      <c r="U162" s="31">
        <v>51.50271739130433</v>
      </c>
      <c r="V162" s="31">
        <v>33.668478260869556</v>
      </c>
      <c r="W162" s="36">
        <v>0.65372236585237165</v>
      </c>
      <c r="X162" s="31">
        <v>0</v>
      </c>
      <c r="Y162" s="31">
        <v>0</v>
      </c>
      <c r="Z162" s="36" t="s">
        <v>1306</v>
      </c>
      <c r="AA162" s="31">
        <v>118.95282608695656</v>
      </c>
      <c r="AB162" s="31">
        <v>47.757173913043459</v>
      </c>
      <c r="AC162" s="36">
        <v>0.40147994363859957</v>
      </c>
      <c r="AD162" s="31">
        <v>4.6277173913043477</v>
      </c>
      <c r="AE162" s="31">
        <v>0</v>
      </c>
      <c r="AF162" s="36">
        <v>0</v>
      </c>
      <c r="AG162" s="31">
        <v>0</v>
      </c>
      <c r="AH162" s="31">
        <v>0</v>
      </c>
      <c r="AI162" s="36" t="s">
        <v>1306</v>
      </c>
      <c r="AJ162" t="s">
        <v>281</v>
      </c>
      <c r="AK162" s="37">
        <v>4</v>
      </c>
      <c r="AT162"/>
    </row>
    <row r="163" spans="1:46" x14ac:dyDescent="0.25">
      <c r="A163" t="s">
        <v>1139</v>
      </c>
      <c r="B163" t="s">
        <v>676</v>
      </c>
      <c r="C163" t="s">
        <v>827</v>
      </c>
      <c r="D163" t="s">
        <v>1052</v>
      </c>
      <c r="E163" s="31">
        <v>82.608695652173907</v>
      </c>
      <c r="F163" s="31">
        <v>307.03043478260861</v>
      </c>
      <c r="G163" s="31">
        <v>22.628043478260871</v>
      </c>
      <c r="H163" s="36">
        <v>7.3699675715479307E-2</v>
      </c>
      <c r="I163" s="31">
        <v>36.932934782608697</v>
      </c>
      <c r="J163" s="31">
        <v>0</v>
      </c>
      <c r="K163" s="36">
        <v>0</v>
      </c>
      <c r="L163" s="31">
        <v>21.454673913043479</v>
      </c>
      <c r="M163" s="31">
        <v>0</v>
      </c>
      <c r="N163" s="36">
        <v>0</v>
      </c>
      <c r="O163" s="31">
        <v>10.434782608695652</v>
      </c>
      <c r="P163" s="31">
        <v>0</v>
      </c>
      <c r="Q163" s="36">
        <v>0</v>
      </c>
      <c r="R163" s="31">
        <v>5.0434782608695654</v>
      </c>
      <c r="S163" s="31">
        <v>0</v>
      </c>
      <c r="T163" s="36">
        <v>0</v>
      </c>
      <c r="U163" s="31">
        <v>45.267717391304352</v>
      </c>
      <c r="V163" s="31">
        <v>3.5228260869565209</v>
      </c>
      <c r="W163" s="36">
        <v>7.7822039412864988E-2</v>
      </c>
      <c r="X163" s="31">
        <v>8.5407608695652169</v>
      </c>
      <c r="Y163" s="31">
        <v>0</v>
      </c>
      <c r="Z163" s="36">
        <v>0</v>
      </c>
      <c r="AA163" s="31">
        <v>166.80793478260864</v>
      </c>
      <c r="AB163" s="31">
        <v>14.715978260869564</v>
      </c>
      <c r="AC163" s="36">
        <v>8.8221092599989726E-2</v>
      </c>
      <c r="AD163" s="31">
        <v>0.17391304347826086</v>
      </c>
      <c r="AE163" s="31">
        <v>0.17391304347826086</v>
      </c>
      <c r="AF163" s="36">
        <v>1</v>
      </c>
      <c r="AG163" s="31">
        <v>49.307173913043464</v>
      </c>
      <c r="AH163" s="31">
        <v>4.2153260869565212</v>
      </c>
      <c r="AI163" s="36">
        <v>8.5491131460718753E-2</v>
      </c>
      <c r="AJ163" t="s">
        <v>265</v>
      </c>
      <c r="AK163" s="37">
        <v>4</v>
      </c>
      <c r="AT163"/>
    </row>
    <row r="164" spans="1:46" x14ac:dyDescent="0.25">
      <c r="A164" t="s">
        <v>1139</v>
      </c>
      <c r="B164" t="s">
        <v>747</v>
      </c>
      <c r="C164" t="s">
        <v>1001</v>
      </c>
      <c r="D164" t="s">
        <v>1043</v>
      </c>
      <c r="E164" s="31">
        <v>96.478260869565219</v>
      </c>
      <c r="F164" s="31">
        <v>314.71739130434787</v>
      </c>
      <c r="G164" s="31">
        <v>3.8532608695652173</v>
      </c>
      <c r="H164" s="36">
        <v>1.2243558748359465E-2</v>
      </c>
      <c r="I164" s="31">
        <v>55.86293478260869</v>
      </c>
      <c r="J164" s="31">
        <v>3.8532608695652173</v>
      </c>
      <c r="K164" s="36">
        <v>6.8977057588546511E-2</v>
      </c>
      <c r="L164" s="31">
        <v>36.735869565217385</v>
      </c>
      <c r="M164" s="31">
        <v>1.0597826086956521</v>
      </c>
      <c r="N164" s="36">
        <v>2.8848714382933401E-2</v>
      </c>
      <c r="O164" s="31">
        <v>13.018369565217393</v>
      </c>
      <c r="P164" s="31">
        <v>0.34782608695652173</v>
      </c>
      <c r="Q164" s="36">
        <v>2.6718099007255629E-2</v>
      </c>
      <c r="R164" s="31">
        <v>6.1086956521739131</v>
      </c>
      <c r="S164" s="31">
        <v>2.4456521739130435</v>
      </c>
      <c r="T164" s="36">
        <v>0.40035587188612098</v>
      </c>
      <c r="U164" s="31">
        <v>71.232391304347843</v>
      </c>
      <c r="V164" s="31">
        <v>0</v>
      </c>
      <c r="W164" s="36">
        <v>0</v>
      </c>
      <c r="X164" s="31">
        <v>0</v>
      </c>
      <c r="Y164" s="31">
        <v>0</v>
      </c>
      <c r="Z164" s="36" t="s">
        <v>1306</v>
      </c>
      <c r="AA164" s="31">
        <v>187.62206521739134</v>
      </c>
      <c r="AB164" s="31">
        <v>0</v>
      </c>
      <c r="AC164" s="36">
        <v>0</v>
      </c>
      <c r="AD164" s="31">
        <v>0</v>
      </c>
      <c r="AE164" s="31">
        <v>0</v>
      </c>
      <c r="AF164" s="36" t="s">
        <v>1306</v>
      </c>
      <c r="AG164" s="31">
        <v>0</v>
      </c>
      <c r="AH164" s="31">
        <v>0</v>
      </c>
      <c r="AI164" s="36" t="s">
        <v>1306</v>
      </c>
      <c r="AJ164" t="s">
        <v>336</v>
      </c>
      <c r="AK164" s="37">
        <v>4</v>
      </c>
      <c r="AT164"/>
    </row>
    <row r="165" spans="1:46" x14ac:dyDescent="0.25">
      <c r="A165" t="s">
        <v>1139</v>
      </c>
      <c r="B165" t="s">
        <v>566</v>
      </c>
      <c r="C165" t="s">
        <v>878</v>
      </c>
      <c r="D165" t="s">
        <v>1046</v>
      </c>
      <c r="E165" s="31">
        <v>112.08695652173913</v>
      </c>
      <c r="F165" s="31">
        <v>309.36130434782615</v>
      </c>
      <c r="G165" s="31">
        <v>1.9845652173913046</v>
      </c>
      <c r="H165" s="36">
        <v>6.4150402442058035E-3</v>
      </c>
      <c r="I165" s="31">
        <v>44.15184782608695</v>
      </c>
      <c r="J165" s="31">
        <v>0.16304347826086957</v>
      </c>
      <c r="K165" s="36">
        <v>3.6927894593017678E-3</v>
      </c>
      <c r="L165" s="31">
        <v>29.689891304347817</v>
      </c>
      <c r="M165" s="31">
        <v>0</v>
      </c>
      <c r="N165" s="36">
        <v>0</v>
      </c>
      <c r="O165" s="31">
        <v>9.6141304347826093</v>
      </c>
      <c r="P165" s="31">
        <v>0.16304347826086957</v>
      </c>
      <c r="Q165" s="36">
        <v>1.6958733747880157E-2</v>
      </c>
      <c r="R165" s="31">
        <v>4.8478260869565215</v>
      </c>
      <c r="S165" s="31">
        <v>0</v>
      </c>
      <c r="T165" s="36">
        <v>0</v>
      </c>
      <c r="U165" s="31">
        <v>50.190543478260878</v>
      </c>
      <c r="V165" s="31">
        <v>0</v>
      </c>
      <c r="W165" s="36">
        <v>0</v>
      </c>
      <c r="X165" s="31">
        <v>0.14130434782608695</v>
      </c>
      <c r="Y165" s="31">
        <v>0</v>
      </c>
      <c r="Z165" s="36">
        <v>0</v>
      </c>
      <c r="AA165" s="31">
        <v>197.3981521739131</v>
      </c>
      <c r="AB165" s="31">
        <v>1.821521739130435</v>
      </c>
      <c r="AC165" s="36">
        <v>9.2276534459432291E-3</v>
      </c>
      <c r="AD165" s="31">
        <v>0</v>
      </c>
      <c r="AE165" s="31">
        <v>0</v>
      </c>
      <c r="AF165" s="36" t="s">
        <v>1306</v>
      </c>
      <c r="AG165" s="31">
        <v>17.479456521739131</v>
      </c>
      <c r="AH165" s="31">
        <v>0</v>
      </c>
      <c r="AI165" s="36">
        <v>0</v>
      </c>
      <c r="AJ165" t="s">
        <v>155</v>
      </c>
      <c r="AK165" s="37">
        <v>4</v>
      </c>
      <c r="AT165"/>
    </row>
    <row r="166" spans="1:46" x14ac:dyDescent="0.25">
      <c r="A166" t="s">
        <v>1139</v>
      </c>
      <c r="B166" t="s">
        <v>443</v>
      </c>
      <c r="C166" t="s">
        <v>900</v>
      </c>
      <c r="D166" t="s">
        <v>1055</v>
      </c>
      <c r="E166" s="31">
        <v>45.119565217391305</v>
      </c>
      <c r="F166" s="31">
        <v>220.69380434782607</v>
      </c>
      <c r="G166" s="31">
        <v>5.6630434782608692</v>
      </c>
      <c r="H166" s="36">
        <v>2.5660183325017988E-2</v>
      </c>
      <c r="I166" s="31">
        <v>44.634565217391312</v>
      </c>
      <c r="J166" s="31">
        <v>0</v>
      </c>
      <c r="K166" s="36">
        <v>0</v>
      </c>
      <c r="L166" s="31">
        <v>29.93032608695653</v>
      </c>
      <c r="M166" s="31">
        <v>0</v>
      </c>
      <c r="N166" s="36">
        <v>0</v>
      </c>
      <c r="O166" s="31">
        <v>8.0085869565217376</v>
      </c>
      <c r="P166" s="31">
        <v>0</v>
      </c>
      <c r="Q166" s="36">
        <v>0</v>
      </c>
      <c r="R166" s="31">
        <v>6.6956521739130439</v>
      </c>
      <c r="S166" s="31">
        <v>0</v>
      </c>
      <c r="T166" s="36">
        <v>0</v>
      </c>
      <c r="U166" s="31">
        <v>48.390217391304347</v>
      </c>
      <c r="V166" s="31">
        <v>0</v>
      </c>
      <c r="W166" s="36">
        <v>0</v>
      </c>
      <c r="X166" s="31">
        <v>5.2401086956521734</v>
      </c>
      <c r="Y166" s="31">
        <v>1.2690217391304348</v>
      </c>
      <c r="Z166" s="36">
        <v>0.24217469767055946</v>
      </c>
      <c r="AA166" s="31">
        <v>113.90739130434783</v>
      </c>
      <c r="AB166" s="31">
        <v>4.3940217391304346</v>
      </c>
      <c r="AC166" s="36">
        <v>3.8575387328378889E-2</v>
      </c>
      <c r="AD166" s="31">
        <v>0</v>
      </c>
      <c r="AE166" s="31">
        <v>0</v>
      </c>
      <c r="AF166" s="36" t="s">
        <v>1306</v>
      </c>
      <c r="AG166" s="31">
        <v>8.5215217391304332</v>
      </c>
      <c r="AH166" s="31">
        <v>0</v>
      </c>
      <c r="AI166" s="36">
        <v>0</v>
      </c>
      <c r="AJ166" t="s">
        <v>31</v>
      </c>
      <c r="AK166" s="37">
        <v>4</v>
      </c>
      <c r="AT166"/>
    </row>
    <row r="167" spans="1:46" x14ac:dyDescent="0.25">
      <c r="A167" t="s">
        <v>1139</v>
      </c>
      <c r="B167" t="s">
        <v>647</v>
      </c>
      <c r="C167" t="s">
        <v>829</v>
      </c>
      <c r="D167" t="s">
        <v>1042</v>
      </c>
      <c r="E167" s="31">
        <v>103.95652173913044</v>
      </c>
      <c r="F167" s="31">
        <v>277.2228260869565</v>
      </c>
      <c r="G167" s="31">
        <v>0</v>
      </c>
      <c r="H167" s="36">
        <v>0</v>
      </c>
      <c r="I167" s="31">
        <v>19.9375</v>
      </c>
      <c r="J167" s="31">
        <v>0</v>
      </c>
      <c r="K167" s="36">
        <v>0</v>
      </c>
      <c r="L167" s="31">
        <v>14.834239130434783</v>
      </c>
      <c r="M167" s="31">
        <v>0</v>
      </c>
      <c r="N167" s="36">
        <v>0</v>
      </c>
      <c r="O167" s="31">
        <v>0</v>
      </c>
      <c r="P167" s="31">
        <v>0</v>
      </c>
      <c r="Q167" s="36" t="s">
        <v>1306</v>
      </c>
      <c r="R167" s="31">
        <v>5.1032608695652177</v>
      </c>
      <c r="S167" s="31">
        <v>0</v>
      </c>
      <c r="T167" s="36">
        <v>0</v>
      </c>
      <c r="U167" s="31">
        <v>101.44021739130434</v>
      </c>
      <c r="V167" s="31">
        <v>0</v>
      </c>
      <c r="W167" s="36">
        <v>0</v>
      </c>
      <c r="X167" s="31">
        <v>17.524456521739129</v>
      </c>
      <c r="Y167" s="31">
        <v>0</v>
      </c>
      <c r="Z167" s="36">
        <v>0</v>
      </c>
      <c r="AA167" s="31">
        <v>125.07065217391305</v>
      </c>
      <c r="AB167" s="31">
        <v>0</v>
      </c>
      <c r="AC167" s="36">
        <v>0</v>
      </c>
      <c r="AD167" s="31">
        <v>0</v>
      </c>
      <c r="AE167" s="31">
        <v>0</v>
      </c>
      <c r="AF167" s="36" t="s">
        <v>1306</v>
      </c>
      <c r="AG167" s="31">
        <v>13.25</v>
      </c>
      <c r="AH167" s="31">
        <v>0</v>
      </c>
      <c r="AI167" s="36">
        <v>0</v>
      </c>
      <c r="AJ167" t="s">
        <v>236</v>
      </c>
      <c r="AK167" s="37">
        <v>4</v>
      </c>
      <c r="AT167"/>
    </row>
    <row r="168" spans="1:46" x14ac:dyDescent="0.25">
      <c r="A168" t="s">
        <v>1139</v>
      </c>
      <c r="B168" t="s">
        <v>413</v>
      </c>
      <c r="C168" t="s">
        <v>842</v>
      </c>
      <c r="D168" t="s">
        <v>1049</v>
      </c>
      <c r="E168" s="31">
        <v>75.315217391304344</v>
      </c>
      <c r="F168" s="31">
        <v>398.83586956521737</v>
      </c>
      <c r="G168" s="31">
        <v>41.219673913043472</v>
      </c>
      <c r="H168" s="36">
        <v>0.10334996688732696</v>
      </c>
      <c r="I168" s="31">
        <v>54.510978260869564</v>
      </c>
      <c r="J168" s="31">
        <v>2.0541304347826084</v>
      </c>
      <c r="K168" s="36">
        <v>3.7682876006229292E-2</v>
      </c>
      <c r="L168" s="31">
        <v>34.611086956521739</v>
      </c>
      <c r="M168" s="31">
        <v>2.0541304347826084</v>
      </c>
      <c r="N168" s="36">
        <v>5.9348914333808588E-2</v>
      </c>
      <c r="O168" s="31">
        <v>19.899891304347829</v>
      </c>
      <c r="P168" s="31">
        <v>0</v>
      </c>
      <c r="Q168" s="36">
        <v>0</v>
      </c>
      <c r="R168" s="31">
        <v>0</v>
      </c>
      <c r="S168" s="31">
        <v>0</v>
      </c>
      <c r="T168" s="36" t="s">
        <v>1306</v>
      </c>
      <c r="U168" s="31">
        <v>78.285869565217396</v>
      </c>
      <c r="V168" s="31">
        <v>0.51630434782608692</v>
      </c>
      <c r="W168" s="36">
        <v>6.5951154492314944E-3</v>
      </c>
      <c r="X168" s="31">
        <v>2.375</v>
      </c>
      <c r="Y168" s="31">
        <v>0</v>
      </c>
      <c r="Z168" s="36">
        <v>0</v>
      </c>
      <c r="AA168" s="31">
        <v>239.10695652173914</v>
      </c>
      <c r="AB168" s="31">
        <v>36.050326086956517</v>
      </c>
      <c r="AC168" s="36">
        <v>0.15077071203354508</v>
      </c>
      <c r="AD168" s="31">
        <v>5.3478260869565218E-2</v>
      </c>
      <c r="AE168" s="31">
        <v>0</v>
      </c>
      <c r="AF168" s="36">
        <v>0</v>
      </c>
      <c r="AG168" s="31">
        <v>24.503586956521737</v>
      </c>
      <c r="AH168" s="31">
        <v>2.598913043478261</v>
      </c>
      <c r="AI168" s="36">
        <v>0.10606255517160311</v>
      </c>
      <c r="AJ168" t="s">
        <v>1</v>
      </c>
      <c r="AK168" s="37">
        <v>4</v>
      </c>
      <c r="AT168"/>
    </row>
    <row r="169" spans="1:46" x14ac:dyDescent="0.25">
      <c r="A169" t="s">
        <v>1139</v>
      </c>
      <c r="B169" t="s">
        <v>797</v>
      </c>
      <c r="C169" t="s">
        <v>882</v>
      </c>
      <c r="D169" t="s">
        <v>1054</v>
      </c>
      <c r="E169" s="31">
        <v>105.56521739130434</v>
      </c>
      <c r="F169" s="31">
        <v>376.49673913043478</v>
      </c>
      <c r="G169" s="31">
        <v>103.81782608695647</v>
      </c>
      <c r="H169" s="36">
        <v>0.27574694624643081</v>
      </c>
      <c r="I169" s="31">
        <v>81.146847826086983</v>
      </c>
      <c r="J169" s="31">
        <v>22.06663043478261</v>
      </c>
      <c r="K169" s="36">
        <v>0.27193453628754088</v>
      </c>
      <c r="L169" s="31">
        <v>54.206630434782632</v>
      </c>
      <c r="M169" s="31">
        <v>22.06663043478261</v>
      </c>
      <c r="N169" s="36">
        <v>0.40708360320111636</v>
      </c>
      <c r="O169" s="31">
        <v>17.089673913043477</v>
      </c>
      <c r="P169" s="31">
        <v>0</v>
      </c>
      <c r="Q169" s="36">
        <v>0</v>
      </c>
      <c r="R169" s="31">
        <v>9.8505434782608692</v>
      </c>
      <c r="S169" s="31">
        <v>0</v>
      </c>
      <c r="T169" s="36">
        <v>0</v>
      </c>
      <c r="U169" s="31">
        <v>92.123804347826066</v>
      </c>
      <c r="V169" s="31">
        <v>22.227499999999999</v>
      </c>
      <c r="W169" s="36">
        <v>0.24127857243147519</v>
      </c>
      <c r="X169" s="31">
        <v>0</v>
      </c>
      <c r="Y169" s="31">
        <v>0</v>
      </c>
      <c r="Z169" s="36" t="s">
        <v>1306</v>
      </c>
      <c r="AA169" s="31">
        <v>202.79032608695647</v>
      </c>
      <c r="AB169" s="31">
        <v>59.523695652173863</v>
      </c>
      <c r="AC169" s="36">
        <v>0.29352334897203186</v>
      </c>
      <c r="AD169" s="31">
        <v>0.41304347826086957</v>
      </c>
      <c r="AE169" s="31">
        <v>0</v>
      </c>
      <c r="AF169" s="36">
        <v>0</v>
      </c>
      <c r="AG169" s="31">
        <v>2.2717391304347825E-2</v>
      </c>
      <c r="AH169" s="31">
        <v>0</v>
      </c>
      <c r="AI169" s="36">
        <v>0</v>
      </c>
      <c r="AJ169" t="s">
        <v>386</v>
      </c>
      <c r="AK169" s="37">
        <v>4</v>
      </c>
      <c r="AT169"/>
    </row>
    <row r="170" spans="1:46" x14ac:dyDescent="0.25">
      <c r="A170" t="s">
        <v>1139</v>
      </c>
      <c r="B170" t="s">
        <v>697</v>
      </c>
      <c r="C170" t="s">
        <v>988</v>
      </c>
      <c r="D170" t="s">
        <v>1054</v>
      </c>
      <c r="E170" s="31">
        <v>96.945652173913047</v>
      </c>
      <c r="F170" s="31">
        <v>354.36760869565228</v>
      </c>
      <c r="G170" s="31">
        <v>38.886956521739123</v>
      </c>
      <c r="H170" s="36">
        <v>0.1097362049112595</v>
      </c>
      <c r="I170" s="31">
        <v>44.551304347826104</v>
      </c>
      <c r="J170" s="31">
        <v>1.8704347826086956</v>
      </c>
      <c r="K170" s="36">
        <v>4.1983838857009001E-2</v>
      </c>
      <c r="L170" s="31">
        <v>37.046304347826101</v>
      </c>
      <c r="M170" s="31">
        <v>1.8704347826086956</v>
      </c>
      <c r="N170" s="36">
        <v>5.0489105878072663E-2</v>
      </c>
      <c r="O170" s="31">
        <v>2.4570652173913046</v>
      </c>
      <c r="P170" s="31">
        <v>0</v>
      </c>
      <c r="Q170" s="36">
        <v>0</v>
      </c>
      <c r="R170" s="31">
        <v>5.0479347826086958</v>
      </c>
      <c r="S170" s="31">
        <v>0</v>
      </c>
      <c r="T170" s="36">
        <v>0</v>
      </c>
      <c r="U170" s="31">
        <v>87.681630434782647</v>
      </c>
      <c r="V170" s="31">
        <v>16.125543478260862</v>
      </c>
      <c r="W170" s="36">
        <v>0.18391016907760396</v>
      </c>
      <c r="X170" s="31">
        <v>6.289891304347826</v>
      </c>
      <c r="Y170" s="31">
        <v>0</v>
      </c>
      <c r="Z170" s="36">
        <v>0</v>
      </c>
      <c r="AA170" s="31">
        <v>210.81554347826085</v>
      </c>
      <c r="AB170" s="31">
        <v>20.890978260869563</v>
      </c>
      <c r="AC170" s="36">
        <v>9.9096005523064412E-2</v>
      </c>
      <c r="AD170" s="31">
        <v>0</v>
      </c>
      <c r="AE170" s="31">
        <v>0</v>
      </c>
      <c r="AF170" s="36" t="s">
        <v>1306</v>
      </c>
      <c r="AG170" s="31">
        <v>5.0292391304347825</v>
      </c>
      <c r="AH170" s="31">
        <v>0</v>
      </c>
      <c r="AI170" s="36">
        <v>0</v>
      </c>
      <c r="AJ170" t="s">
        <v>286</v>
      </c>
      <c r="AK170" s="37">
        <v>4</v>
      </c>
      <c r="AT170"/>
    </row>
    <row r="171" spans="1:46" x14ac:dyDescent="0.25">
      <c r="A171" t="s">
        <v>1139</v>
      </c>
      <c r="B171" t="s">
        <v>801</v>
      </c>
      <c r="C171" t="s">
        <v>958</v>
      </c>
      <c r="D171" t="s">
        <v>1040</v>
      </c>
      <c r="E171" s="31">
        <v>20.836956521739129</v>
      </c>
      <c r="F171" s="31">
        <v>116.13750000000002</v>
      </c>
      <c r="G171" s="31">
        <v>9.4173913043478237</v>
      </c>
      <c r="H171" s="36">
        <v>8.1088290210722822E-2</v>
      </c>
      <c r="I171" s="31">
        <v>18.945652173913047</v>
      </c>
      <c r="J171" s="31">
        <v>8.6956521739130432E-2</v>
      </c>
      <c r="K171" s="36">
        <v>4.5897877223178415E-3</v>
      </c>
      <c r="L171" s="31">
        <v>2.1847826086956523</v>
      </c>
      <c r="M171" s="31">
        <v>8.6956521739130432E-2</v>
      </c>
      <c r="N171" s="36">
        <v>3.9800995024875621E-2</v>
      </c>
      <c r="O171" s="31">
        <v>11.891304347826088</v>
      </c>
      <c r="P171" s="31">
        <v>0</v>
      </c>
      <c r="Q171" s="36">
        <v>0</v>
      </c>
      <c r="R171" s="31">
        <v>4.8695652173913047</v>
      </c>
      <c r="S171" s="31">
        <v>0</v>
      </c>
      <c r="T171" s="36">
        <v>0</v>
      </c>
      <c r="U171" s="31">
        <v>33.728369565217385</v>
      </c>
      <c r="V171" s="31">
        <v>3.7310869565217391</v>
      </c>
      <c r="W171" s="36">
        <v>0.11062162223131736</v>
      </c>
      <c r="X171" s="31">
        <v>0</v>
      </c>
      <c r="Y171" s="31">
        <v>0</v>
      </c>
      <c r="Z171" s="36" t="s">
        <v>1306</v>
      </c>
      <c r="AA171" s="31">
        <v>59.400978260869579</v>
      </c>
      <c r="AB171" s="31">
        <v>5.5993478260869551</v>
      </c>
      <c r="AC171" s="36">
        <v>9.4263562487076555E-2</v>
      </c>
      <c r="AD171" s="31">
        <v>0</v>
      </c>
      <c r="AE171" s="31">
        <v>0</v>
      </c>
      <c r="AF171" s="36" t="s">
        <v>1306</v>
      </c>
      <c r="AG171" s="31">
        <v>4.0625</v>
      </c>
      <c r="AH171" s="31">
        <v>0</v>
      </c>
      <c r="AI171" s="36">
        <v>0</v>
      </c>
      <c r="AJ171" t="s">
        <v>390</v>
      </c>
      <c r="AK171" s="37">
        <v>4</v>
      </c>
      <c r="AT171"/>
    </row>
    <row r="172" spans="1:46" x14ac:dyDescent="0.25">
      <c r="A172" t="s">
        <v>1139</v>
      </c>
      <c r="B172" t="s">
        <v>673</v>
      </c>
      <c r="C172" t="s">
        <v>892</v>
      </c>
      <c r="D172" t="s">
        <v>1053</v>
      </c>
      <c r="E172" s="31">
        <v>82.326086956521735</v>
      </c>
      <c r="F172" s="31">
        <v>268.47945652173917</v>
      </c>
      <c r="G172" s="31">
        <v>0</v>
      </c>
      <c r="H172" s="36">
        <v>0</v>
      </c>
      <c r="I172" s="31">
        <v>39.745978260869563</v>
      </c>
      <c r="J172" s="31">
        <v>0</v>
      </c>
      <c r="K172" s="36">
        <v>0</v>
      </c>
      <c r="L172" s="31">
        <v>32.050326086956517</v>
      </c>
      <c r="M172" s="31">
        <v>0</v>
      </c>
      <c r="N172" s="36">
        <v>0</v>
      </c>
      <c r="O172" s="31">
        <v>2.8260869565217392</v>
      </c>
      <c r="P172" s="31">
        <v>0</v>
      </c>
      <c r="Q172" s="36">
        <v>0</v>
      </c>
      <c r="R172" s="31">
        <v>4.8695652173913047</v>
      </c>
      <c r="S172" s="31">
        <v>0</v>
      </c>
      <c r="T172" s="36">
        <v>0</v>
      </c>
      <c r="U172" s="31">
        <v>69.261630434782603</v>
      </c>
      <c r="V172" s="31">
        <v>0</v>
      </c>
      <c r="W172" s="36">
        <v>0</v>
      </c>
      <c r="X172" s="31">
        <v>3.4782608695652173</v>
      </c>
      <c r="Y172" s="31">
        <v>0</v>
      </c>
      <c r="Z172" s="36">
        <v>0</v>
      </c>
      <c r="AA172" s="31">
        <v>155.97184782608699</v>
      </c>
      <c r="AB172" s="31">
        <v>0</v>
      </c>
      <c r="AC172" s="36">
        <v>0</v>
      </c>
      <c r="AD172" s="31">
        <v>0</v>
      </c>
      <c r="AE172" s="31">
        <v>0</v>
      </c>
      <c r="AF172" s="36" t="s">
        <v>1306</v>
      </c>
      <c r="AG172" s="31">
        <v>2.1739130434782608E-2</v>
      </c>
      <c r="AH172" s="31">
        <v>0</v>
      </c>
      <c r="AI172" s="36">
        <v>0</v>
      </c>
      <c r="AJ172" t="s">
        <v>262</v>
      </c>
      <c r="AK172" s="37">
        <v>4</v>
      </c>
      <c r="AT172"/>
    </row>
    <row r="173" spans="1:46" x14ac:dyDescent="0.25">
      <c r="A173" t="s">
        <v>1139</v>
      </c>
      <c r="B173" t="s">
        <v>812</v>
      </c>
      <c r="C173" t="s">
        <v>907</v>
      </c>
      <c r="D173" t="s">
        <v>1053</v>
      </c>
      <c r="E173" s="31">
        <v>85.543478260869563</v>
      </c>
      <c r="F173" s="31">
        <v>304.8830434782609</v>
      </c>
      <c r="G173" s="31">
        <v>7.2923913043478255</v>
      </c>
      <c r="H173" s="36">
        <v>2.3918651628350711E-2</v>
      </c>
      <c r="I173" s="31">
        <v>38.242282608695653</v>
      </c>
      <c r="J173" s="31">
        <v>0</v>
      </c>
      <c r="K173" s="36">
        <v>0</v>
      </c>
      <c r="L173" s="31">
        <v>13.935652173913047</v>
      </c>
      <c r="M173" s="31">
        <v>0</v>
      </c>
      <c r="N173" s="36">
        <v>0</v>
      </c>
      <c r="O173" s="31">
        <v>18.425543478260867</v>
      </c>
      <c r="P173" s="31">
        <v>0</v>
      </c>
      <c r="Q173" s="36">
        <v>0</v>
      </c>
      <c r="R173" s="31">
        <v>5.881086956521739</v>
      </c>
      <c r="S173" s="31">
        <v>0</v>
      </c>
      <c r="T173" s="36">
        <v>0</v>
      </c>
      <c r="U173" s="31">
        <v>98.471304347826091</v>
      </c>
      <c r="V173" s="31">
        <v>2.1861956521739132</v>
      </c>
      <c r="W173" s="36">
        <v>2.2201347556560287E-2</v>
      </c>
      <c r="X173" s="31">
        <v>12.192717391304353</v>
      </c>
      <c r="Y173" s="31">
        <v>0</v>
      </c>
      <c r="Z173" s="36">
        <v>0</v>
      </c>
      <c r="AA173" s="31">
        <v>155.97673913043485</v>
      </c>
      <c r="AB173" s="31">
        <v>5.1061956521739118</v>
      </c>
      <c r="AC173" s="36">
        <v>3.2736904750290223E-2</v>
      </c>
      <c r="AD173" s="31">
        <v>0</v>
      </c>
      <c r="AE173" s="31">
        <v>0</v>
      </c>
      <c r="AF173" s="36" t="s">
        <v>1306</v>
      </c>
      <c r="AG173" s="31">
        <v>0</v>
      </c>
      <c r="AH173" s="31">
        <v>0</v>
      </c>
      <c r="AI173" s="36" t="s">
        <v>1306</v>
      </c>
      <c r="AJ173" t="s">
        <v>401</v>
      </c>
      <c r="AK173" s="37">
        <v>4</v>
      </c>
      <c r="AT173"/>
    </row>
    <row r="174" spans="1:46" x14ac:dyDescent="0.25">
      <c r="A174" t="s">
        <v>1139</v>
      </c>
      <c r="B174" t="s">
        <v>454</v>
      </c>
      <c r="C174" t="s">
        <v>907</v>
      </c>
      <c r="D174" t="s">
        <v>1053</v>
      </c>
      <c r="E174" s="31">
        <v>66.815217391304344</v>
      </c>
      <c r="F174" s="31">
        <v>301.52358695652174</v>
      </c>
      <c r="G174" s="31">
        <v>0</v>
      </c>
      <c r="H174" s="36">
        <v>0</v>
      </c>
      <c r="I174" s="31">
        <v>61.42728260869567</v>
      </c>
      <c r="J174" s="31">
        <v>0</v>
      </c>
      <c r="K174" s="36">
        <v>0</v>
      </c>
      <c r="L174" s="31">
        <v>23.865000000000006</v>
      </c>
      <c r="M174" s="31">
        <v>0</v>
      </c>
      <c r="N174" s="36">
        <v>0</v>
      </c>
      <c r="O174" s="31">
        <v>33.214456521739137</v>
      </c>
      <c r="P174" s="31">
        <v>0</v>
      </c>
      <c r="Q174" s="36">
        <v>0</v>
      </c>
      <c r="R174" s="31">
        <v>4.3478260869565215</v>
      </c>
      <c r="S174" s="31">
        <v>0</v>
      </c>
      <c r="T174" s="36">
        <v>0</v>
      </c>
      <c r="U174" s="31">
        <v>87.663478260869553</v>
      </c>
      <c r="V174" s="31">
        <v>0</v>
      </c>
      <c r="W174" s="36">
        <v>0</v>
      </c>
      <c r="X174" s="31">
        <v>0</v>
      </c>
      <c r="Y174" s="31">
        <v>0</v>
      </c>
      <c r="Z174" s="36" t="s">
        <v>1306</v>
      </c>
      <c r="AA174" s="31">
        <v>152.43282608695651</v>
      </c>
      <c r="AB174" s="31">
        <v>0</v>
      </c>
      <c r="AC174" s="36">
        <v>0</v>
      </c>
      <c r="AD174" s="31">
        <v>0</v>
      </c>
      <c r="AE174" s="31">
        <v>0</v>
      </c>
      <c r="AF174" s="36" t="s">
        <v>1306</v>
      </c>
      <c r="AG174" s="31">
        <v>0</v>
      </c>
      <c r="AH174" s="31">
        <v>0</v>
      </c>
      <c r="AI174" s="36" t="s">
        <v>1306</v>
      </c>
      <c r="AJ174" t="s">
        <v>42</v>
      </c>
      <c r="AK174" s="37">
        <v>4</v>
      </c>
      <c r="AT174"/>
    </row>
    <row r="175" spans="1:46" x14ac:dyDescent="0.25">
      <c r="A175" t="s">
        <v>1139</v>
      </c>
      <c r="B175" t="s">
        <v>767</v>
      </c>
      <c r="C175" t="s">
        <v>898</v>
      </c>
      <c r="D175" t="s">
        <v>1058</v>
      </c>
      <c r="E175" s="31">
        <v>48.206521739130437</v>
      </c>
      <c r="F175" s="31">
        <v>200.53695652173917</v>
      </c>
      <c r="G175" s="31">
        <v>19.163043478260867</v>
      </c>
      <c r="H175" s="36">
        <v>9.5558663154357293E-2</v>
      </c>
      <c r="I175" s="31">
        <v>26.772826086956517</v>
      </c>
      <c r="J175" s="31">
        <v>0</v>
      </c>
      <c r="K175" s="36">
        <v>0</v>
      </c>
      <c r="L175" s="31">
        <v>14.009782608695646</v>
      </c>
      <c r="M175" s="31">
        <v>0</v>
      </c>
      <c r="N175" s="36">
        <v>0</v>
      </c>
      <c r="O175" s="31">
        <v>8.2260869565217387</v>
      </c>
      <c r="P175" s="31">
        <v>0</v>
      </c>
      <c r="Q175" s="36">
        <v>0</v>
      </c>
      <c r="R175" s="31">
        <v>4.536956521739131</v>
      </c>
      <c r="S175" s="31">
        <v>0</v>
      </c>
      <c r="T175" s="36">
        <v>0</v>
      </c>
      <c r="U175" s="31">
        <v>52.231521739130436</v>
      </c>
      <c r="V175" s="31">
        <v>4.3967391304347831</v>
      </c>
      <c r="W175" s="36">
        <v>8.4177886916529679E-2</v>
      </c>
      <c r="X175" s="31">
        <v>0</v>
      </c>
      <c r="Y175" s="31">
        <v>0</v>
      </c>
      <c r="Z175" s="36" t="s">
        <v>1306</v>
      </c>
      <c r="AA175" s="31">
        <v>117.77826086956526</v>
      </c>
      <c r="AB175" s="31">
        <v>14.766304347826084</v>
      </c>
      <c r="AC175" s="36">
        <v>0.12537376795009036</v>
      </c>
      <c r="AD175" s="31">
        <v>0</v>
      </c>
      <c r="AE175" s="31">
        <v>0</v>
      </c>
      <c r="AF175" s="36" t="s">
        <v>1306</v>
      </c>
      <c r="AG175" s="31">
        <v>3.7543478260869545</v>
      </c>
      <c r="AH175" s="31">
        <v>0</v>
      </c>
      <c r="AI175" s="36">
        <v>0</v>
      </c>
      <c r="AJ175" t="s">
        <v>356</v>
      </c>
      <c r="AK175" s="37">
        <v>4</v>
      </c>
      <c r="AT175"/>
    </row>
    <row r="176" spans="1:46" x14ac:dyDescent="0.25">
      <c r="A176" t="s">
        <v>1139</v>
      </c>
      <c r="B176" t="s">
        <v>611</v>
      </c>
      <c r="C176" t="s">
        <v>915</v>
      </c>
      <c r="D176" t="s">
        <v>1070</v>
      </c>
      <c r="E176" s="31">
        <v>53.173913043478258</v>
      </c>
      <c r="F176" s="31">
        <v>203.50271739130437</v>
      </c>
      <c r="G176" s="31">
        <v>0</v>
      </c>
      <c r="H176" s="36">
        <v>0</v>
      </c>
      <c r="I176" s="31">
        <v>69.866847826086953</v>
      </c>
      <c r="J176" s="31">
        <v>0</v>
      </c>
      <c r="K176" s="36">
        <v>0</v>
      </c>
      <c r="L176" s="31">
        <v>46.861413043478258</v>
      </c>
      <c r="M176" s="31">
        <v>0</v>
      </c>
      <c r="N176" s="36">
        <v>0</v>
      </c>
      <c r="O176" s="31">
        <v>14.309782608695652</v>
      </c>
      <c r="P176" s="31">
        <v>0</v>
      </c>
      <c r="Q176" s="36">
        <v>0</v>
      </c>
      <c r="R176" s="31">
        <v>8.695652173913043</v>
      </c>
      <c r="S176" s="31">
        <v>0</v>
      </c>
      <c r="T176" s="36">
        <v>0</v>
      </c>
      <c r="U176" s="31">
        <v>48.524456521739133</v>
      </c>
      <c r="V176" s="31">
        <v>0</v>
      </c>
      <c r="W176" s="36">
        <v>0</v>
      </c>
      <c r="X176" s="31">
        <v>5.5434782608695654</v>
      </c>
      <c r="Y176" s="31">
        <v>0</v>
      </c>
      <c r="Z176" s="36">
        <v>0</v>
      </c>
      <c r="AA176" s="31">
        <v>79.567934782608702</v>
      </c>
      <c r="AB176" s="31">
        <v>0</v>
      </c>
      <c r="AC176" s="36">
        <v>0</v>
      </c>
      <c r="AD176" s="31">
        <v>0</v>
      </c>
      <c r="AE176" s="31">
        <v>0</v>
      </c>
      <c r="AF176" s="36" t="s">
        <v>1306</v>
      </c>
      <c r="AG176" s="31">
        <v>0</v>
      </c>
      <c r="AH176" s="31">
        <v>0</v>
      </c>
      <c r="AI176" s="36" t="s">
        <v>1306</v>
      </c>
      <c r="AJ176" t="s">
        <v>200</v>
      </c>
      <c r="AK176" s="37">
        <v>4</v>
      </c>
      <c r="AT176"/>
    </row>
    <row r="177" spans="1:46" x14ac:dyDescent="0.25">
      <c r="A177" t="s">
        <v>1139</v>
      </c>
      <c r="B177" t="s">
        <v>433</v>
      </c>
      <c r="C177" t="s">
        <v>824</v>
      </c>
      <c r="D177" t="s">
        <v>1048</v>
      </c>
      <c r="E177" s="31">
        <v>121.73913043478261</v>
      </c>
      <c r="F177" s="31">
        <v>482.14826086956521</v>
      </c>
      <c r="G177" s="31">
        <v>159.99728260869563</v>
      </c>
      <c r="H177" s="36">
        <v>0.33184249658007048</v>
      </c>
      <c r="I177" s="31">
        <v>44.159130434782618</v>
      </c>
      <c r="J177" s="31">
        <v>0.17391304347826086</v>
      </c>
      <c r="K177" s="36">
        <v>3.9383258176948974E-3</v>
      </c>
      <c r="L177" s="31">
        <v>23.015543478260874</v>
      </c>
      <c r="M177" s="31">
        <v>0.17391304347826086</v>
      </c>
      <c r="N177" s="36">
        <v>7.5563300793886909E-3</v>
      </c>
      <c r="O177" s="31">
        <v>16.013152173913046</v>
      </c>
      <c r="P177" s="31">
        <v>0</v>
      </c>
      <c r="Q177" s="36">
        <v>0</v>
      </c>
      <c r="R177" s="31">
        <v>5.1304347826086953</v>
      </c>
      <c r="S177" s="31">
        <v>0</v>
      </c>
      <c r="T177" s="36">
        <v>0</v>
      </c>
      <c r="U177" s="31">
        <v>117.43989130434784</v>
      </c>
      <c r="V177" s="31">
        <v>35.266304347826086</v>
      </c>
      <c r="W177" s="36">
        <v>0.30029237898758565</v>
      </c>
      <c r="X177" s="31">
        <v>5.6461956521739136</v>
      </c>
      <c r="Y177" s="31">
        <v>0</v>
      </c>
      <c r="Z177" s="36">
        <v>0</v>
      </c>
      <c r="AA177" s="31">
        <v>234.27804347826088</v>
      </c>
      <c r="AB177" s="31">
        <v>124.5570652173913</v>
      </c>
      <c r="AC177" s="36">
        <v>0.53166341739980083</v>
      </c>
      <c r="AD177" s="31">
        <v>61.127934782608698</v>
      </c>
      <c r="AE177" s="31">
        <v>0</v>
      </c>
      <c r="AF177" s="36">
        <v>0</v>
      </c>
      <c r="AG177" s="31">
        <v>19.497065217391306</v>
      </c>
      <c r="AH177" s="31">
        <v>0</v>
      </c>
      <c r="AI177" s="36">
        <v>0</v>
      </c>
      <c r="AJ177" t="s">
        <v>21</v>
      </c>
      <c r="AK177" s="37">
        <v>4</v>
      </c>
      <c r="AT177"/>
    </row>
    <row r="178" spans="1:46" x14ac:dyDescent="0.25">
      <c r="A178" t="s">
        <v>1139</v>
      </c>
      <c r="B178" t="s">
        <v>455</v>
      </c>
      <c r="C178" t="s">
        <v>847</v>
      </c>
      <c r="D178" t="s">
        <v>1027</v>
      </c>
      <c r="E178" s="31">
        <v>50</v>
      </c>
      <c r="F178" s="31">
        <v>188.32434782608698</v>
      </c>
      <c r="G178" s="31">
        <v>0</v>
      </c>
      <c r="H178" s="36">
        <v>0</v>
      </c>
      <c r="I178" s="31">
        <v>38.230326086956524</v>
      </c>
      <c r="J178" s="31">
        <v>0</v>
      </c>
      <c r="K178" s="36">
        <v>0</v>
      </c>
      <c r="L178" s="31">
        <v>21.871847826086963</v>
      </c>
      <c r="M178" s="31">
        <v>0</v>
      </c>
      <c r="N178" s="36">
        <v>0</v>
      </c>
      <c r="O178" s="31">
        <v>10.861195652173913</v>
      </c>
      <c r="P178" s="31">
        <v>0</v>
      </c>
      <c r="Q178" s="36">
        <v>0</v>
      </c>
      <c r="R178" s="31">
        <v>5.4972826086956523</v>
      </c>
      <c r="S178" s="31">
        <v>0</v>
      </c>
      <c r="T178" s="36">
        <v>0</v>
      </c>
      <c r="U178" s="31">
        <v>52.426195652173902</v>
      </c>
      <c r="V178" s="31">
        <v>0</v>
      </c>
      <c r="W178" s="36">
        <v>0</v>
      </c>
      <c r="X178" s="31">
        <v>0</v>
      </c>
      <c r="Y178" s="31">
        <v>0</v>
      </c>
      <c r="Z178" s="36" t="s">
        <v>1306</v>
      </c>
      <c r="AA178" s="31">
        <v>97.667826086956552</v>
      </c>
      <c r="AB178" s="31">
        <v>0</v>
      </c>
      <c r="AC178" s="36">
        <v>0</v>
      </c>
      <c r="AD178" s="31">
        <v>0</v>
      </c>
      <c r="AE178" s="31">
        <v>0</v>
      </c>
      <c r="AF178" s="36" t="s">
        <v>1306</v>
      </c>
      <c r="AG178" s="31">
        <v>0</v>
      </c>
      <c r="AH178" s="31">
        <v>0</v>
      </c>
      <c r="AI178" s="36" t="s">
        <v>1306</v>
      </c>
      <c r="AJ178" t="s">
        <v>43</v>
      </c>
      <c r="AK178" s="37">
        <v>4</v>
      </c>
      <c r="AT178"/>
    </row>
    <row r="179" spans="1:46" x14ac:dyDescent="0.25">
      <c r="A179" t="s">
        <v>1139</v>
      </c>
      <c r="B179" t="s">
        <v>487</v>
      </c>
      <c r="C179" t="s">
        <v>923</v>
      </c>
      <c r="D179" t="s">
        <v>1074</v>
      </c>
      <c r="E179" s="31">
        <v>52.630434782608695</v>
      </c>
      <c r="F179" s="31">
        <v>200.37608695652176</v>
      </c>
      <c r="G179" s="31">
        <v>68.886956521739151</v>
      </c>
      <c r="H179" s="36">
        <v>0.34378831111062902</v>
      </c>
      <c r="I179" s="31">
        <v>18.603804347826088</v>
      </c>
      <c r="J179" s="31">
        <v>4.5440217391304349</v>
      </c>
      <c r="K179" s="36">
        <v>0.24425228593964535</v>
      </c>
      <c r="L179" s="31">
        <v>2.5304347826086957</v>
      </c>
      <c r="M179" s="31">
        <v>2.5304347826086957</v>
      </c>
      <c r="N179" s="36">
        <v>1</v>
      </c>
      <c r="O179" s="31">
        <v>7.8206521739130439</v>
      </c>
      <c r="P179" s="31">
        <v>0</v>
      </c>
      <c r="Q179" s="36">
        <v>0</v>
      </c>
      <c r="R179" s="31">
        <v>8.2527173913043477</v>
      </c>
      <c r="S179" s="31">
        <v>2.0135869565217392</v>
      </c>
      <c r="T179" s="36">
        <v>0.24399078037537045</v>
      </c>
      <c r="U179" s="31">
        <v>51.596304347826063</v>
      </c>
      <c r="V179" s="31">
        <v>24.47673913043479</v>
      </c>
      <c r="W179" s="36">
        <v>0.47438938582557771</v>
      </c>
      <c r="X179" s="31">
        <v>2.2554347826086958</v>
      </c>
      <c r="Y179" s="31">
        <v>0</v>
      </c>
      <c r="Z179" s="36">
        <v>0</v>
      </c>
      <c r="AA179" s="31">
        <v>104.01836956521744</v>
      </c>
      <c r="AB179" s="31">
        <v>39.866195652173928</v>
      </c>
      <c r="AC179" s="36">
        <v>0.38326110877154845</v>
      </c>
      <c r="AD179" s="31">
        <v>0</v>
      </c>
      <c r="AE179" s="31">
        <v>0</v>
      </c>
      <c r="AF179" s="36" t="s">
        <v>1306</v>
      </c>
      <c r="AG179" s="31">
        <v>23.902173913043477</v>
      </c>
      <c r="AH179" s="31">
        <v>0</v>
      </c>
      <c r="AI179" s="36">
        <v>0</v>
      </c>
      <c r="AJ179" t="s">
        <v>75</v>
      </c>
      <c r="AK179" s="37">
        <v>4</v>
      </c>
      <c r="AT179"/>
    </row>
    <row r="180" spans="1:46" x14ac:dyDescent="0.25">
      <c r="A180" t="s">
        <v>1139</v>
      </c>
      <c r="B180" t="s">
        <v>622</v>
      </c>
      <c r="C180" t="s">
        <v>868</v>
      </c>
      <c r="D180" t="s">
        <v>1108</v>
      </c>
      <c r="E180" s="31">
        <v>70.217391304347828</v>
      </c>
      <c r="F180" s="31">
        <v>289.14217391304351</v>
      </c>
      <c r="G180" s="31">
        <v>49.608695652173914</v>
      </c>
      <c r="H180" s="36">
        <v>0.17157198128797777</v>
      </c>
      <c r="I180" s="31">
        <v>51.502934782608691</v>
      </c>
      <c r="J180" s="31">
        <v>9.6983695652173907</v>
      </c>
      <c r="K180" s="36">
        <v>0.18830712475228301</v>
      </c>
      <c r="L180" s="31">
        <v>33.209999999999994</v>
      </c>
      <c r="M180" s="31">
        <v>9.6983695652173907</v>
      </c>
      <c r="N180" s="36">
        <v>0.29203160389091815</v>
      </c>
      <c r="O180" s="31">
        <v>12.581413043478261</v>
      </c>
      <c r="P180" s="31">
        <v>0</v>
      </c>
      <c r="Q180" s="36">
        <v>0</v>
      </c>
      <c r="R180" s="31">
        <v>5.7115217391304354</v>
      </c>
      <c r="S180" s="31">
        <v>0</v>
      </c>
      <c r="T180" s="36">
        <v>0</v>
      </c>
      <c r="U180" s="31">
        <v>62.419239130434782</v>
      </c>
      <c r="V180" s="31">
        <v>3.9701086956521738</v>
      </c>
      <c r="W180" s="36">
        <v>6.3603926464979962E-2</v>
      </c>
      <c r="X180" s="31">
        <v>4.7418478260869561</v>
      </c>
      <c r="Y180" s="31">
        <v>0</v>
      </c>
      <c r="Z180" s="36">
        <v>0</v>
      </c>
      <c r="AA180" s="31">
        <v>123.3083695652174</v>
      </c>
      <c r="AB180" s="31">
        <v>35.940217391304351</v>
      </c>
      <c r="AC180" s="36">
        <v>0.29146616339206144</v>
      </c>
      <c r="AD180" s="31">
        <v>37.025760869565218</v>
      </c>
      <c r="AE180" s="31">
        <v>0</v>
      </c>
      <c r="AF180" s="36">
        <v>0</v>
      </c>
      <c r="AG180" s="31">
        <v>10.144021739130435</v>
      </c>
      <c r="AH180" s="31">
        <v>0</v>
      </c>
      <c r="AI180" s="36">
        <v>0</v>
      </c>
      <c r="AJ180" t="s">
        <v>211</v>
      </c>
      <c r="AK180" s="37">
        <v>4</v>
      </c>
      <c r="AT180"/>
    </row>
    <row r="181" spans="1:46" x14ac:dyDescent="0.25">
      <c r="A181" t="s">
        <v>1139</v>
      </c>
      <c r="B181" t="s">
        <v>586</v>
      </c>
      <c r="C181" t="s">
        <v>827</v>
      </c>
      <c r="D181" t="s">
        <v>1052</v>
      </c>
      <c r="E181" s="31">
        <v>19.630434782608695</v>
      </c>
      <c r="F181" s="31">
        <v>145.31391304347824</v>
      </c>
      <c r="G181" s="31">
        <v>0</v>
      </c>
      <c r="H181" s="36">
        <v>0</v>
      </c>
      <c r="I181" s="31">
        <v>28.79673913043478</v>
      </c>
      <c r="J181" s="31">
        <v>0</v>
      </c>
      <c r="K181" s="36">
        <v>0</v>
      </c>
      <c r="L181" s="31">
        <v>17.970434782608692</v>
      </c>
      <c r="M181" s="31">
        <v>0</v>
      </c>
      <c r="N181" s="36">
        <v>0</v>
      </c>
      <c r="O181" s="31">
        <v>5.0871739130434781</v>
      </c>
      <c r="P181" s="31">
        <v>0</v>
      </c>
      <c r="Q181" s="36">
        <v>0</v>
      </c>
      <c r="R181" s="31">
        <v>5.7391304347826084</v>
      </c>
      <c r="S181" s="31">
        <v>0</v>
      </c>
      <c r="T181" s="36">
        <v>0</v>
      </c>
      <c r="U181" s="31">
        <v>49.71760869565216</v>
      </c>
      <c r="V181" s="31">
        <v>0</v>
      </c>
      <c r="W181" s="36">
        <v>0</v>
      </c>
      <c r="X181" s="31">
        <v>0</v>
      </c>
      <c r="Y181" s="31">
        <v>0</v>
      </c>
      <c r="Z181" s="36" t="s">
        <v>1306</v>
      </c>
      <c r="AA181" s="31">
        <v>66.799565217391304</v>
      </c>
      <c r="AB181" s="31">
        <v>0</v>
      </c>
      <c r="AC181" s="36">
        <v>0</v>
      </c>
      <c r="AD181" s="31">
        <v>0</v>
      </c>
      <c r="AE181" s="31">
        <v>0</v>
      </c>
      <c r="AF181" s="36" t="s">
        <v>1306</v>
      </c>
      <c r="AG181" s="31">
        <v>0</v>
      </c>
      <c r="AH181" s="31">
        <v>0</v>
      </c>
      <c r="AI181" s="36" t="s">
        <v>1306</v>
      </c>
      <c r="AJ181" t="s">
        <v>175</v>
      </c>
      <c r="AK181" s="37">
        <v>4</v>
      </c>
      <c r="AT181"/>
    </row>
    <row r="182" spans="1:46" x14ac:dyDescent="0.25">
      <c r="A182" t="s">
        <v>1139</v>
      </c>
      <c r="B182" t="s">
        <v>754</v>
      </c>
      <c r="C182" t="s">
        <v>1003</v>
      </c>
      <c r="D182" t="s">
        <v>1027</v>
      </c>
      <c r="E182" s="31">
        <v>89.793478260869563</v>
      </c>
      <c r="F182" s="31">
        <v>307.75141304347829</v>
      </c>
      <c r="G182" s="31">
        <v>137.25</v>
      </c>
      <c r="H182" s="36">
        <v>0.44597683124401993</v>
      </c>
      <c r="I182" s="31">
        <v>60.059565217391309</v>
      </c>
      <c r="J182" s="31">
        <v>20.260869565217391</v>
      </c>
      <c r="K182" s="36">
        <v>0.33734625770068843</v>
      </c>
      <c r="L182" s="31">
        <v>36.597826086956523</v>
      </c>
      <c r="M182" s="31">
        <v>20.260869565217391</v>
      </c>
      <c r="N182" s="36">
        <v>0.55360855360855354</v>
      </c>
      <c r="O182" s="31">
        <v>18.505217391304349</v>
      </c>
      <c r="P182" s="31">
        <v>0</v>
      </c>
      <c r="Q182" s="36">
        <v>0</v>
      </c>
      <c r="R182" s="31">
        <v>4.9565217391304346</v>
      </c>
      <c r="S182" s="31">
        <v>0</v>
      </c>
      <c r="T182" s="36">
        <v>0</v>
      </c>
      <c r="U182" s="31">
        <v>66.947173913043471</v>
      </c>
      <c r="V182" s="31">
        <v>34.967391304347828</v>
      </c>
      <c r="W182" s="36">
        <v>0.52231318008683036</v>
      </c>
      <c r="X182" s="31">
        <v>0</v>
      </c>
      <c r="Y182" s="31">
        <v>0</v>
      </c>
      <c r="Z182" s="36" t="s">
        <v>1306</v>
      </c>
      <c r="AA182" s="31">
        <v>141.05565217391305</v>
      </c>
      <c r="AB182" s="31">
        <v>82.021739130434781</v>
      </c>
      <c r="AC182" s="36">
        <v>0.58148495197701799</v>
      </c>
      <c r="AD182" s="31">
        <v>36.278478260869562</v>
      </c>
      <c r="AE182" s="31">
        <v>0</v>
      </c>
      <c r="AF182" s="36">
        <v>0</v>
      </c>
      <c r="AG182" s="31">
        <v>3.4105434782608692</v>
      </c>
      <c r="AH182" s="31">
        <v>0</v>
      </c>
      <c r="AI182" s="36">
        <v>0</v>
      </c>
      <c r="AJ182" t="s">
        <v>343</v>
      </c>
      <c r="AK182" s="37">
        <v>4</v>
      </c>
      <c r="AT182"/>
    </row>
    <row r="183" spans="1:46" x14ac:dyDescent="0.25">
      <c r="A183" t="s">
        <v>1139</v>
      </c>
      <c r="B183" t="s">
        <v>479</v>
      </c>
      <c r="C183" t="s">
        <v>920</v>
      </c>
      <c r="D183" t="s">
        <v>1046</v>
      </c>
      <c r="E183" s="31">
        <v>84.456521739130437</v>
      </c>
      <c r="F183" s="31">
        <v>233.59597826086957</v>
      </c>
      <c r="G183" s="31">
        <v>26.131304347826088</v>
      </c>
      <c r="H183" s="36">
        <v>0.11186538630662474</v>
      </c>
      <c r="I183" s="31">
        <v>15.324021739130433</v>
      </c>
      <c r="J183" s="31">
        <v>0.52510869565217388</v>
      </c>
      <c r="K183" s="36">
        <v>3.4267028890417855E-2</v>
      </c>
      <c r="L183" s="31">
        <v>8.0625</v>
      </c>
      <c r="M183" s="31">
        <v>0</v>
      </c>
      <c r="N183" s="36">
        <v>0</v>
      </c>
      <c r="O183" s="31">
        <v>1.4918478260869565</v>
      </c>
      <c r="P183" s="31">
        <v>0</v>
      </c>
      <c r="Q183" s="36">
        <v>0</v>
      </c>
      <c r="R183" s="31">
        <v>5.7696739130434773</v>
      </c>
      <c r="S183" s="31">
        <v>0.52510869565217388</v>
      </c>
      <c r="T183" s="36">
        <v>9.1011849814434553E-2</v>
      </c>
      <c r="U183" s="31">
        <v>73.288043478260875</v>
      </c>
      <c r="V183" s="31">
        <v>0</v>
      </c>
      <c r="W183" s="36">
        <v>0</v>
      </c>
      <c r="X183" s="31">
        <v>5.6820652173913047</v>
      </c>
      <c r="Y183" s="31">
        <v>0</v>
      </c>
      <c r="Z183" s="36">
        <v>0</v>
      </c>
      <c r="AA183" s="31">
        <v>112.90239130434783</v>
      </c>
      <c r="AB183" s="31">
        <v>25.606195652173913</v>
      </c>
      <c r="AC183" s="36">
        <v>0.22679940926271441</v>
      </c>
      <c r="AD183" s="31">
        <v>16.921195652173914</v>
      </c>
      <c r="AE183" s="31">
        <v>0</v>
      </c>
      <c r="AF183" s="36">
        <v>0</v>
      </c>
      <c r="AG183" s="31">
        <v>9.4782608695652169</v>
      </c>
      <c r="AH183" s="31">
        <v>0</v>
      </c>
      <c r="AI183" s="36">
        <v>0</v>
      </c>
      <c r="AJ183" t="s">
        <v>67</v>
      </c>
      <c r="AK183" s="37">
        <v>4</v>
      </c>
      <c r="AT183"/>
    </row>
    <row r="184" spans="1:46" x14ac:dyDescent="0.25">
      <c r="A184" t="s">
        <v>1139</v>
      </c>
      <c r="B184" t="s">
        <v>699</v>
      </c>
      <c r="C184" t="s">
        <v>866</v>
      </c>
      <c r="D184" t="s">
        <v>1056</v>
      </c>
      <c r="E184" s="31">
        <v>90.043478260869563</v>
      </c>
      <c r="F184" s="31">
        <v>205.65728260869568</v>
      </c>
      <c r="G184" s="31">
        <v>13.676847826086959</v>
      </c>
      <c r="H184" s="36">
        <v>6.6503104838304766E-2</v>
      </c>
      <c r="I184" s="31">
        <v>34.938478260869566</v>
      </c>
      <c r="J184" s="31">
        <v>0</v>
      </c>
      <c r="K184" s="36">
        <v>0</v>
      </c>
      <c r="L184" s="31">
        <v>14.462934782608697</v>
      </c>
      <c r="M184" s="31">
        <v>0</v>
      </c>
      <c r="N184" s="36">
        <v>0</v>
      </c>
      <c r="O184" s="31">
        <v>14.857500000000002</v>
      </c>
      <c r="P184" s="31">
        <v>0</v>
      </c>
      <c r="Q184" s="36">
        <v>0</v>
      </c>
      <c r="R184" s="31">
        <v>5.6180434782608684</v>
      </c>
      <c r="S184" s="31">
        <v>0</v>
      </c>
      <c r="T184" s="36">
        <v>0</v>
      </c>
      <c r="U184" s="31">
        <v>59.840543478260862</v>
      </c>
      <c r="V184" s="31">
        <v>9.8800000000000026</v>
      </c>
      <c r="W184" s="36">
        <v>0.16510545235253843</v>
      </c>
      <c r="X184" s="31">
        <v>5.4616304347826086</v>
      </c>
      <c r="Y184" s="31">
        <v>0</v>
      </c>
      <c r="Z184" s="36">
        <v>0</v>
      </c>
      <c r="AA184" s="31">
        <v>105.41663043478265</v>
      </c>
      <c r="AB184" s="31">
        <v>3.7968478260869567</v>
      </c>
      <c r="AC184" s="36">
        <v>3.6017541164303536E-2</v>
      </c>
      <c r="AD184" s="31">
        <v>0</v>
      </c>
      <c r="AE184" s="31">
        <v>0</v>
      </c>
      <c r="AF184" s="36" t="s">
        <v>1306</v>
      </c>
      <c r="AG184" s="31">
        <v>0</v>
      </c>
      <c r="AH184" s="31">
        <v>0</v>
      </c>
      <c r="AI184" s="36" t="s">
        <v>1306</v>
      </c>
      <c r="AJ184" t="s">
        <v>288</v>
      </c>
      <c r="AK184" s="37">
        <v>4</v>
      </c>
      <c r="AT184"/>
    </row>
    <row r="185" spans="1:46" x14ac:dyDescent="0.25">
      <c r="A185" t="s">
        <v>1139</v>
      </c>
      <c r="B185" t="s">
        <v>534</v>
      </c>
      <c r="C185" t="s">
        <v>941</v>
      </c>
      <c r="D185" t="s">
        <v>1084</v>
      </c>
      <c r="E185" s="31">
        <v>74.554347826086953</v>
      </c>
      <c r="F185" s="31">
        <v>289.94021739130443</v>
      </c>
      <c r="G185" s="31">
        <v>25.175000000000004</v>
      </c>
      <c r="H185" s="36">
        <v>8.6828244203265278E-2</v>
      </c>
      <c r="I185" s="31">
        <v>32.839130434782611</v>
      </c>
      <c r="J185" s="31">
        <v>0</v>
      </c>
      <c r="K185" s="36">
        <v>0</v>
      </c>
      <c r="L185" s="31">
        <v>16.007608695652173</v>
      </c>
      <c r="M185" s="31">
        <v>0</v>
      </c>
      <c r="N185" s="36">
        <v>0</v>
      </c>
      <c r="O185" s="31">
        <v>4.8554347826086959</v>
      </c>
      <c r="P185" s="31">
        <v>0</v>
      </c>
      <c r="Q185" s="36">
        <v>0</v>
      </c>
      <c r="R185" s="31">
        <v>11.976086956521739</v>
      </c>
      <c r="S185" s="31">
        <v>0</v>
      </c>
      <c r="T185" s="36">
        <v>0</v>
      </c>
      <c r="U185" s="31">
        <v>63.816304347826083</v>
      </c>
      <c r="V185" s="31">
        <v>7.5717391304347856</v>
      </c>
      <c r="W185" s="36">
        <v>0.11864897549011263</v>
      </c>
      <c r="X185" s="31">
        <v>4.9608695652173918</v>
      </c>
      <c r="Y185" s="31">
        <v>0</v>
      </c>
      <c r="Z185" s="36">
        <v>0</v>
      </c>
      <c r="AA185" s="31">
        <v>145.79239130434789</v>
      </c>
      <c r="AB185" s="31">
        <v>17.603260869565219</v>
      </c>
      <c r="AC185" s="36">
        <v>0.12074197228041657</v>
      </c>
      <c r="AD185" s="31">
        <v>11.528260869565214</v>
      </c>
      <c r="AE185" s="31">
        <v>0</v>
      </c>
      <c r="AF185" s="36">
        <v>0</v>
      </c>
      <c r="AG185" s="31">
        <v>31.003260869565203</v>
      </c>
      <c r="AH185" s="31">
        <v>0</v>
      </c>
      <c r="AI185" s="36">
        <v>0</v>
      </c>
      <c r="AJ185" t="s">
        <v>123</v>
      </c>
      <c r="AK185" s="37">
        <v>4</v>
      </c>
      <c r="AT185"/>
    </row>
    <row r="186" spans="1:46" x14ac:dyDescent="0.25">
      <c r="A186" t="s">
        <v>1139</v>
      </c>
      <c r="B186" t="s">
        <v>663</v>
      </c>
      <c r="C186" t="s">
        <v>839</v>
      </c>
      <c r="D186" t="s">
        <v>1103</v>
      </c>
      <c r="E186" s="31">
        <v>73.717391304347828</v>
      </c>
      <c r="F186" s="31">
        <v>258.38913043478266</v>
      </c>
      <c r="G186" s="31">
        <v>89.19782608695651</v>
      </c>
      <c r="H186" s="36">
        <v>0.34520734651982593</v>
      </c>
      <c r="I186" s="31">
        <v>33.332608695652176</v>
      </c>
      <c r="J186" s="31">
        <v>0.76086956521739135</v>
      </c>
      <c r="K186" s="36">
        <v>2.2826583186591011E-2</v>
      </c>
      <c r="L186" s="31">
        <v>21.84456521739131</v>
      </c>
      <c r="M186" s="31">
        <v>0.76086956521739135</v>
      </c>
      <c r="N186" s="36">
        <v>3.4831069313827928E-2</v>
      </c>
      <c r="O186" s="31">
        <v>5.6369565217391298</v>
      </c>
      <c r="P186" s="31">
        <v>0</v>
      </c>
      <c r="Q186" s="36">
        <v>0</v>
      </c>
      <c r="R186" s="31">
        <v>5.8510869565217387</v>
      </c>
      <c r="S186" s="31">
        <v>0</v>
      </c>
      <c r="T186" s="36">
        <v>0</v>
      </c>
      <c r="U186" s="31">
        <v>65.530434782608722</v>
      </c>
      <c r="V186" s="31">
        <v>12.2695652173913</v>
      </c>
      <c r="W186" s="36">
        <v>0.18723460721868351</v>
      </c>
      <c r="X186" s="31">
        <v>7.1815217391304378</v>
      </c>
      <c r="Y186" s="31">
        <v>0</v>
      </c>
      <c r="Z186" s="36">
        <v>0</v>
      </c>
      <c r="AA186" s="31">
        <v>130.19891304347831</v>
      </c>
      <c r="AB186" s="31">
        <v>71.613043478260863</v>
      </c>
      <c r="AC186" s="36">
        <v>0.55002796724076009</v>
      </c>
      <c r="AD186" s="31">
        <v>7.0619565217391322</v>
      </c>
      <c r="AE186" s="31">
        <v>0.24456521739130435</v>
      </c>
      <c r="AF186" s="36">
        <v>3.4631368323841762E-2</v>
      </c>
      <c r="AG186" s="31">
        <v>15.083695652173908</v>
      </c>
      <c r="AH186" s="31">
        <v>4.3097826086956523</v>
      </c>
      <c r="AI186" s="36">
        <v>0.28572458024068614</v>
      </c>
      <c r="AJ186" t="s">
        <v>252</v>
      </c>
      <c r="AK186" s="37">
        <v>4</v>
      </c>
      <c r="AT186"/>
    </row>
    <row r="187" spans="1:46" x14ac:dyDescent="0.25">
      <c r="A187" t="s">
        <v>1139</v>
      </c>
      <c r="B187" t="s">
        <v>755</v>
      </c>
      <c r="C187" t="s">
        <v>840</v>
      </c>
      <c r="D187" t="s">
        <v>1045</v>
      </c>
      <c r="E187" s="31">
        <v>75.336956521739125</v>
      </c>
      <c r="F187" s="31">
        <v>223.55217391304353</v>
      </c>
      <c r="G187" s="31">
        <v>0</v>
      </c>
      <c r="H187" s="36">
        <v>0</v>
      </c>
      <c r="I187" s="31">
        <v>15.165217391304349</v>
      </c>
      <c r="J187" s="31">
        <v>0</v>
      </c>
      <c r="K187" s="36">
        <v>0</v>
      </c>
      <c r="L187" s="31">
        <v>8.8576086956521749</v>
      </c>
      <c r="M187" s="31">
        <v>0</v>
      </c>
      <c r="N187" s="36">
        <v>0</v>
      </c>
      <c r="O187" s="31">
        <v>1.4793478260869564</v>
      </c>
      <c r="P187" s="31">
        <v>0</v>
      </c>
      <c r="Q187" s="36">
        <v>0</v>
      </c>
      <c r="R187" s="31">
        <v>4.8282608695652174</v>
      </c>
      <c r="S187" s="31">
        <v>0</v>
      </c>
      <c r="T187" s="36">
        <v>0</v>
      </c>
      <c r="U187" s="31">
        <v>88.738043478260863</v>
      </c>
      <c r="V187" s="31">
        <v>0</v>
      </c>
      <c r="W187" s="36">
        <v>0</v>
      </c>
      <c r="X187" s="31">
        <v>0</v>
      </c>
      <c r="Y187" s="31">
        <v>0</v>
      </c>
      <c r="Z187" s="36" t="s">
        <v>1306</v>
      </c>
      <c r="AA187" s="31">
        <v>117.50652173913048</v>
      </c>
      <c r="AB187" s="31">
        <v>0</v>
      </c>
      <c r="AC187" s="36">
        <v>0</v>
      </c>
      <c r="AD187" s="31">
        <v>0</v>
      </c>
      <c r="AE187" s="31">
        <v>0</v>
      </c>
      <c r="AF187" s="36" t="s">
        <v>1306</v>
      </c>
      <c r="AG187" s="31">
        <v>2.1423913043478264</v>
      </c>
      <c r="AH187" s="31">
        <v>0</v>
      </c>
      <c r="AI187" s="36">
        <v>0</v>
      </c>
      <c r="AJ187" t="s">
        <v>344</v>
      </c>
      <c r="AK187" s="37">
        <v>4</v>
      </c>
      <c r="AT187"/>
    </row>
    <row r="188" spans="1:46" x14ac:dyDescent="0.25">
      <c r="A188" t="s">
        <v>1139</v>
      </c>
      <c r="B188" t="s">
        <v>768</v>
      </c>
      <c r="C188" t="s">
        <v>828</v>
      </c>
      <c r="D188" t="s">
        <v>1083</v>
      </c>
      <c r="E188" s="31">
        <v>84.152173913043484</v>
      </c>
      <c r="F188" s="31">
        <v>328.76467391304357</v>
      </c>
      <c r="G188" s="31">
        <v>169.36739130434785</v>
      </c>
      <c r="H188" s="36">
        <v>0.5151629866083014</v>
      </c>
      <c r="I188" s="31">
        <v>26.939673913043478</v>
      </c>
      <c r="J188" s="31">
        <v>4.3326086956521745</v>
      </c>
      <c r="K188" s="36">
        <v>0.16082632290342758</v>
      </c>
      <c r="L188" s="31">
        <v>11.794021739130434</v>
      </c>
      <c r="M188" s="31">
        <v>4.3326086956521745</v>
      </c>
      <c r="N188" s="36">
        <v>0.36735634302566711</v>
      </c>
      <c r="O188" s="31">
        <v>9.6858695652173896</v>
      </c>
      <c r="P188" s="31">
        <v>0</v>
      </c>
      <c r="Q188" s="36">
        <v>0</v>
      </c>
      <c r="R188" s="31">
        <v>5.4597826086956527</v>
      </c>
      <c r="S188" s="31">
        <v>0</v>
      </c>
      <c r="T188" s="36">
        <v>0</v>
      </c>
      <c r="U188" s="31">
        <v>90.285869565217368</v>
      </c>
      <c r="V188" s="31">
        <v>52.117391304347827</v>
      </c>
      <c r="W188" s="36">
        <v>0.57724859444036469</v>
      </c>
      <c r="X188" s="31">
        <v>0</v>
      </c>
      <c r="Y188" s="31">
        <v>0</v>
      </c>
      <c r="Z188" s="36" t="s">
        <v>1306</v>
      </c>
      <c r="AA188" s="31">
        <v>202.23586956521748</v>
      </c>
      <c r="AB188" s="31">
        <v>112.5913043478261</v>
      </c>
      <c r="AC188" s="36">
        <v>0.55673261419887432</v>
      </c>
      <c r="AD188" s="31">
        <v>2.8836956521739139</v>
      </c>
      <c r="AE188" s="31">
        <v>0</v>
      </c>
      <c r="AF188" s="36">
        <v>0</v>
      </c>
      <c r="AG188" s="31">
        <v>6.4195652173913045</v>
      </c>
      <c r="AH188" s="31">
        <v>0.32608695652173914</v>
      </c>
      <c r="AI188" s="36">
        <v>5.0795800880460547E-2</v>
      </c>
      <c r="AJ188" t="s">
        <v>357</v>
      </c>
      <c r="AK188" s="37">
        <v>4</v>
      </c>
      <c r="AT188"/>
    </row>
    <row r="189" spans="1:46" x14ac:dyDescent="0.25">
      <c r="A189" t="s">
        <v>1139</v>
      </c>
      <c r="B189" t="s">
        <v>613</v>
      </c>
      <c r="C189" t="s">
        <v>965</v>
      </c>
      <c r="D189" t="s">
        <v>1106</v>
      </c>
      <c r="E189" s="31">
        <v>35.847826086956523</v>
      </c>
      <c r="F189" s="31">
        <v>123.99673913043479</v>
      </c>
      <c r="G189" s="31">
        <v>15.091304347826089</v>
      </c>
      <c r="H189" s="36">
        <v>0.12170726789799872</v>
      </c>
      <c r="I189" s="31">
        <v>17.670652173913041</v>
      </c>
      <c r="J189" s="31">
        <v>0.70000000000000007</v>
      </c>
      <c r="K189" s="36">
        <v>3.9613704865596365E-2</v>
      </c>
      <c r="L189" s="31">
        <v>12.870652173913042</v>
      </c>
      <c r="M189" s="31">
        <v>0.70000000000000007</v>
      </c>
      <c r="N189" s="36">
        <v>5.4387298370070107E-2</v>
      </c>
      <c r="O189" s="31">
        <v>0</v>
      </c>
      <c r="P189" s="31">
        <v>0</v>
      </c>
      <c r="Q189" s="36" t="s">
        <v>1306</v>
      </c>
      <c r="R189" s="31">
        <v>4.8</v>
      </c>
      <c r="S189" s="31">
        <v>0</v>
      </c>
      <c r="T189" s="36">
        <v>0</v>
      </c>
      <c r="U189" s="31">
        <v>40.87934782608697</v>
      </c>
      <c r="V189" s="31">
        <v>9.3728260869565236</v>
      </c>
      <c r="W189" s="36">
        <v>0.22928022547794408</v>
      </c>
      <c r="X189" s="31">
        <v>1.6706521739130431</v>
      </c>
      <c r="Y189" s="31">
        <v>0</v>
      </c>
      <c r="Z189" s="36">
        <v>0</v>
      </c>
      <c r="AA189" s="31">
        <v>63.472826086956509</v>
      </c>
      <c r="AB189" s="31">
        <v>5.0184782608695659</v>
      </c>
      <c r="AC189" s="36">
        <v>7.9064988440791184E-2</v>
      </c>
      <c r="AD189" s="31">
        <v>0</v>
      </c>
      <c r="AE189" s="31">
        <v>0</v>
      </c>
      <c r="AF189" s="36" t="s">
        <v>1306</v>
      </c>
      <c r="AG189" s="31">
        <v>0.30326086956521736</v>
      </c>
      <c r="AH189" s="31">
        <v>0</v>
      </c>
      <c r="AI189" s="36">
        <v>0</v>
      </c>
      <c r="AJ189" t="s">
        <v>202</v>
      </c>
      <c r="AK189" s="37">
        <v>4</v>
      </c>
      <c r="AT189"/>
    </row>
    <row r="190" spans="1:46" x14ac:dyDescent="0.25">
      <c r="A190" t="s">
        <v>1139</v>
      </c>
      <c r="B190" t="s">
        <v>778</v>
      </c>
      <c r="C190" t="s">
        <v>845</v>
      </c>
      <c r="D190" t="s">
        <v>1023</v>
      </c>
      <c r="E190" s="31">
        <v>53.869565217391305</v>
      </c>
      <c r="F190" s="31">
        <v>147.75815217391309</v>
      </c>
      <c r="G190" s="31">
        <v>4.5326086956521738</v>
      </c>
      <c r="H190" s="36">
        <v>3.0675862068965509E-2</v>
      </c>
      <c r="I190" s="31">
        <v>21.113586956521743</v>
      </c>
      <c r="J190" s="31">
        <v>0.88586956521739135</v>
      </c>
      <c r="K190" s="36">
        <v>4.1957321938788636E-2</v>
      </c>
      <c r="L190" s="31">
        <v>12.296195652173916</v>
      </c>
      <c r="M190" s="31">
        <v>0.88586956521739135</v>
      </c>
      <c r="N190" s="36">
        <v>7.2044198895027611E-2</v>
      </c>
      <c r="O190" s="31">
        <v>4.7456521739130446</v>
      </c>
      <c r="P190" s="31">
        <v>0</v>
      </c>
      <c r="Q190" s="36">
        <v>0</v>
      </c>
      <c r="R190" s="31">
        <v>4.071739130434783</v>
      </c>
      <c r="S190" s="31">
        <v>0</v>
      </c>
      <c r="T190" s="36">
        <v>0</v>
      </c>
      <c r="U190" s="31">
        <v>45.396739130434781</v>
      </c>
      <c r="V190" s="31">
        <v>0.48586956521739127</v>
      </c>
      <c r="W190" s="36">
        <v>1.0702741529989224E-2</v>
      </c>
      <c r="X190" s="31">
        <v>0</v>
      </c>
      <c r="Y190" s="31">
        <v>0</v>
      </c>
      <c r="Z190" s="36" t="s">
        <v>1306</v>
      </c>
      <c r="AA190" s="31">
        <v>76.027173913043484</v>
      </c>
      <c r="AB190" s="31">
        <v>3.1608695652173915</v>
      </c>
      <c r="AC190" s="36">
        <v>4.1575523625705914E-2</v>
      </c>
      <c r="AD190" s="31">
        <v>4.8434782608695652</v>
      </c>
      <c r="AE190" s="31">
        <v>0</v>
      </c>
      <c r="AF190" s="36">
        <v>0</v>
      </c>
      <c r="AG190" s="31">
        <v>0.3771739130434783</v>
      </c>
      <c r="AH190" s="31">
        <v>0</v>
      </c>
      <c r="AI190" s="36">
        <v>0</v>
      </c>
      <c r="AJ190" t="s">
        <v>367</v>
      </c>
      <c r="AK190" s="37">
        <v>4</v>
      </c>
      <c r="AT190"/>
    </row>
    <row r="191" spans="1:46" x14ac:dyDescent="0.25">
      <c r="A191" t="s">
        <v>1139</v>
      </c>
      <c r="B191" t="s">
        <v>750</v>
      </c>
      <c r="C191" t="s">
        <v>837</v>
      </c>
      <c r="D191" t="s">
        <v>1066</v>
      </c>
      <c r="E191" s="31">
        <v>66.358695652173907</v>
      </c>
      <c r="F191" s="31">
        <v>182.90217391304344</v>
      </c>
      <c r="G191" s="31">
        <v>32.582608695652176</v>
      </c>
      <c r="H191" s="36">
        <v>0.17814227134961674</v>
      </c>
      <c r="I191" s="31">
        <v>17.584782608695651</v>
      </c>
      <c r="J191" s="31">
        <v>0.13043478260869565</v>
      </c>
      <c r="K191" s="36">
        <v>7.4174805291136112E-3</v>
      </c>
      <c r="L191" s="31">
        <v>12.227173913043476</v>
      </c>
      <c r="M191" s="31">
        <v>0.13043478260869565</v>
      </c>
      <c r="N191" s="36">
        <v>1.0667614899102144E-2</v>
      </c>
      <c r="O191" s="31">
        <v>0</v>
      </c>
      <c r="P191" s="31">
        <v>0</v>
      </c>
      <c r="Q191" s="36" t="s">
        <v>1306</v>
      </c>
      <c r="R191" s="31">
        <v>5.357608695652174</v>
      </c>
      <c r="S191" s="31">
        <v>0</v>
      </c>
      <c r="T191" s="36">
        <v>0</v>
      </c>
      <c r="U191" s="31">
        <v>54.029347826086948</v>
      </c>
      <c r="V191" s="31">
        <v>25.334782608695654</v>
      </c>
      <c r="W191" s="36">
        <v>0.46890779970627894</v>
      </c>
      <c r="X191" s="31">
        <v>5.3847826086956516</v>
      </c>
      <c r="Y191" s="31">
        <v>0</v>
      </c>
      <c r="Z191" s="36">
        <v>0</v>
      </c>
      <c r="AA191" s="31">
        <v>96.288043478260846</v>
      </c>
      <c r="AB191" s="31">
        <v>7.1173913043478265</v>
      </c>
      <c r="AC191" s="36">
        <v>7.3917706157927435E-2</v>
      </c>
      <c r="AD191" s="31">
        <v>0</v>
      </c>
      <c r="AE191" s="31">
        <v>0</v>
      </c>
      <c r="AF191" s="36" t="s">
        <v>1306</v>
      </c>
      <c r="AG191" s="31">
        <v>9.6152173913043502</v>
      </c>
      <c r="AH191" s="31">
        <v>0</v>
      </c>
      <c r="AI191" s="36">
        <v>0</v>
      </c>
      <c r="AJ191" t="s">
        <v>339</v>
      </c>
      <c r="AK191" s="37">
        <v>4</v>
      </c>
      <c r="AT191"/>
    </row>
    <row r="192" spans="1:46" x14ac:dyDescent="0.25">
      <c r="A192" t="s">
        <v>1139</v>
      </c>
      <c r="B192" t="s">
        <v>732</v>
      </c>
      <c r="C192" t="s">
        <v>843</v>
      </c>
      <c r="D192" t="s">
        <v>1050</v>
      </c>
      <c r="E192" s="31">
        <v>69.521739130434781</v>
      </c>
      <c r="F192" s="31">
        <v>221.05923913043483</v>
      </c>
      <c r="G192" s="31">
        <v>11.188586956521741</v>
      </c>
      <c r="H192" s="36">
        <v>5.0613523327654154E-2</v>
      </c>
      <c r="I192" s="31">
        <v>39.284782608695657</v>
      </c>
      <c r="J192" s="31">
        <v>0</v>
      </c>
      <c r="K192" s="36">
        <v>0</v>
      </c>
      <c r="L192" s="31">
        <v>22.131521739130434</v>
      </c>
      <c r="M192" s="31">
        <v>0</v>
      </c>
      <c r="N192" s="36">
        <v>0</v>
      </c>
      <c r="O192" s="31">
        <v>11.669565217391305</v>
      </c>
      <c r="P192" s="31">
        <v>0</v>
      </c>
      <c r="Q192" s="36">
        <v>0</v>
      </c>
      <c r="R192" s="31">
        <v>5.4836956521739131</v>
      </c>
      <c r="S192" s="31">
        <v>0</v>
      </c>
      <c r="T192" s="36">
        <v>0</v>
      </c>
      <c r="U192" s="31">
        <v>44.269565217391317</v>
      </c>
      <c r="V192" s="31">
        <v>4.6684782608695645</v>
      </c>
      <c r="W192" s="36">
        <v>0.10545570614810446</v>
      </c>
      <c r="X192" s="31">
        <v>0</v>
      </c>
      <c r="Y192" s="31">
        <v>0</v>
      </c>
      <c r="Z192" s="36" t="s">
        <v>1306</v>
      </c>
      <c r="AA192" s="31">
        <v>118.38858695652178</v>
      </c>
      <c r="AB192" s="31">
        <v>5.7472826086956532</v>
      </c>
      <c r="AC192" s="36">
        <v>4.8545917781807321E-2</v>
      </c>
      <c r="AD192" s="31">
        <v>0.69021739130434767</v>
      </c>
      <c r="AE192" s="31">
        <v>0</v>
      </c>
      <c r="AF192" s="36">
        <v>0</v>
      </c>
      <c r="AG192" s="31">
        <v>18.426086956521736</v>
      </c>
      <c r="AH192" s="31">
        <v>0.77282608695652166</v>
      </c>
      <c r="AI192" s="36">
        <v>4.1941953751769706E-2</v>
      </c>
      <c r="AJ192" t="s">
        <v>321</v>
      </c>
      <c r="AK192" s="37">
        <v>4</v>
      </c>
      <c r="AT192"/>
    </row>
    <row r="193" spans="1:46" x14ac:dyDescent="0.25">
      <c r="A193" t="s">
        <v>1139</v>
      </c>
      <c r="B193" t="s">
        <v>531</v>
      </c>
      <c r="C193" t="s">
        <v>940</v>
      </c>
      <c r="D193" t="s">
        <v>1086</v>
      </c>
      <c r="E193" s="31">
        <v>66.163043478260875</v>
      </c>
      <c r="F193" s="31">
        <v>207.58673913043484</v>
      </c>
      <c r="G193" s="31">
        <v>0</v>
      </c>
      <c r="H193" s="36">
        <v>0</v>
      </c>
      <c r="I193" s="31">
        <v>25.092173913043474</v>
      </c>
      <c r="J193" s="31">
        <v>0</v>
      </c>
      <c r="K193" s="36">
        <v>0</v>
      </c>
      <c r="L193" s="31">
        <v>9.2140217391304322</v>
      </c>
      <c r="M193" s="31">
        <v>0</v>
      </c>
      <c r="N193" s="36">
        <v>0</v>
      </c>
      <c r="O193" s="31">
        <v>10.747717391304349</v>
      </c>
      <c r="P193" s="31">
        <v>0</v>
      </c>
      <c r="Q193" s="36">
        <v>0</v>
      </c>
      <c r="R193" s="31">
        <v>5.1304347826086953</v>
      </c>
      <c r="S193" s="31">
        <v>0</v>
      </c>
      <c r="T193" s="36">
        <v>0</v>
      </c>
      <c r="U193" s="31">
        <v>76.491739130434794</v>
      </c>
      <c r="V193" s="31">
        <v>0</v>
      </c>
      <c r="W193" s="36">
        <v>0</v>
      </c>
      <c r="X193" s="31">
        <v>6.2331521739130427</v>
      </c>
      <c r="Y193" s="31">
        <v>0</v>
      </c>
      <c r="Z193" s="36">
        <v>0</v>
      </c>
      <c r="AA193" s="31">
        <v>99.769673913043519</v>
      </c>
      <c r="AB193" s="31">
        <v>0</v>
      </c>
      <c r="AC193" s="36">
        <v>0</v>
      </c>
      <c r="AD193" s="31">
        <v>0</v>
      </c>
      <c r="AE193" s="31">
        <v>0</v>
      </c>
      <c r="AF193" s="36" t="s">
        <v>1306</v>
      </c>
      <c r="AG193" s="31">
        <v>0</v>
      </c>
      <c r="AH193" s="31">
        <v>0</v>
      </c>
      <c r="AI193" s="36" t="s">
        <v>1306</v>
      </c>
      <c r="AJ193" t="s">
        <v>119</v>
      </c>
      <c r="AK193" s="37">
        <v>4</v>
      </c>
      <c r="AT193"/>
    </row>
    <row r="194" spans="1:46" x14ac:dyDescent="0.25">
      <c r="A194" t="s">
        <v>1139</v>
      </c>
      <c r="B194" t="s">
        <v>728</v>
      </c>
      <c r="C194" t="s">
        <v>912</v>
      </c>
      <c r="D194" t="s">
        <v>1043</v>
      </c>
      <c r="E194" s="31">
        <v>68.847826086956516</v>
      </c>
      <c r="F194" s="31">
        <v>219.86076086956521</v>
      </c>
      <c r="G194" s="31">
        <v>0</v>
      </c>
      <c r="H194" s="36">
        <v>0</v>
      </c>
      <c r="I194" s="31">
        <v>59.354565217391311</v>
      </c>
      <c r="J194" s="31">
        <v>0</v>
      </c>
      <c r="K194" s="36">
        <v>0</v>
      </c>
      <c r="L194" s="31">
        <v>41.48847826086957</v>
      </c>
      <c r="M194" s="31">
        <v>0</v>
      </c>
      <c r="N194" s="36">
        <v>0</v>
      </c>
      <c r="O194" s="31">
        <v>12.605434782608699</v>
      </c>
      <c r="P194" s="31">
        <v>0</v>
      </c>
      <c r="Q194" s="36">
        <v>0</v>
      </c>
      <c r="R194" s="31">
        <v>5.2606521739130434</v>
      </c>
      <c r="S194" s="31">
        <v>0</v>
      </c>
      <c r="T194" s="36">
        <v>0</v>
      </c>
      <c r="U194" s="31">
        <v>37.641956521739132</v>
      </c>
      <c r="V194" s="31">
        <v>0</v>
      </c>
      <c r="W194" s="36">
        <v>0</v>
      </c>
      <c r="X194" s="31">
        <v>0</v>
      </c>
      <c r="Y194" s="31">
        <v>0</v>
      </c>
      <c r="Z194" s="36" t="s">
        <v>1306</v>
      </c>
      <c r="AA194" s="31">
        <v>122.86423913043477</v>
      </c>
      <c r="AB194" s="31">
        <v>0</v>
      </c>
      <c r="AC194" s="36">
        <v>0</v>
      </c>
      <c r="AD194" s="31">
        <v>0</v>
      </c>
      <c r="AE194" s="31">
        <v>0</v>
      </c>
      <c r="AF194" s="36" t="s">
        <v>1306</v>
      </c>
      <c r="AG194" s="31">
        <v>0</v>
      </c>
      <c r="AH194" s="31">
        <v>0</v>
      </c>
      <c r="AI194" s="36" t="s">
        <v>1306</v>
      </c>
      <c r="AJ194" t="s">
        <v>317</v>
      </c>
      <c r="AK194" s="37">
        <v>4</v>
      </c>
      <c r="AT194"/>
    </row>
    <row r="195" spans="1:46" x14ac:dyDescent="0.25">
      <c r="A195" t="s">
        <v>1139</v>
      </c>
      <c r="B195" t="s">
        <v>493</v>
      </c>
      <c r="C195" t="s">
        <v>926</v>
      </c>
      <c r="D195" t="s">
        <v>1028</v>
      </c>
      <c r="E195" s="31">
        <v>87.576086956521735</v>
      </c>
      <c r="F195" s="31">
        <v>297.61413043478262</v>
      </c>
      <c r="G195" s="31">
        <v>0</v>
      </c>
      <c r="H195" s="36">
        <v>0</v>
      </c>
      <c r="I195" s="31">
        <v>54.445652173913039</v>
      </c>
      <c r="J195" s="31">
        <v>0</v>
      </c>
      <c r="K195" s="36">
        <v>0</v>
      </c>
      <c r="L195" s="31">
        <v>21.451086956521738</v>
      </c>
      <c r="M195" s="31">
        <v>0</v>
      </c>
      <c r="N195" s="36">
        <v>0</v>
      </c>
      <c r="O195" s="31">
        <v>27.864130434782609</v>
      </c>
      <c r="P195" s="31">
        <v>0</v>
      </c>
      <c r="Q195" s="36">
        <v>0</v>
      </c>
      <c r="R195" s="31">
        <v>5.1304347826086953</v>
      </c>
      <c r="S195" s="31">
        <v>0</v>
      </c>
      <c r="T195" s="36">
        <v>0</v>
      </c>
      <c r="U195" s="31">
        <v>83.847826086956516</v>
      </c>
      <c r="V195" s="31">
        <v>0</v>
      </c>
      <c r="W195" s="36">
        <v>0</v>
      </c>
      <c r="X195" s="31">
        <v>0</v>
      </c>
      <c r="Y195" s="31">
        <v>0</v>
      </c>
      <c r="Z195" s="36" t="s">
        <v>1306</v>
      </c>
      <c r="AA195" s="31">
        <v>159.32065217391303</v>
      </c>
      <c r="AB195" s="31">
        <v>0</v>
      </c>
      <c r="AC195" s="36">
        <v>0</v>
      </c>
      <c r="AD195" s="31">
        <v>0</v>
      </c>
      <c r="AE195" s="31">
        <v>0</v>
      </c>
      <c r="AF195" s="36" t="s">
        <v>1306</v>
      </c>
      <c r="AG195" s="31">
        <v>0</v>
      </c>
      <c r="AH195" s="31">
        <v>0</v>
      </c>
      <c r="AI195" s="36" t="s">
        <v>1306</v>
      </c>
      <c r="AJ195" t="s">
        <v>81</v>
      </c>
      <c r="AK195" s="37">
        <v>4</v>
      </c>
      <c r="AT195"/>
    </row>
    <row r="196" spans="1:46" x14ac:dyDescent="0.25">
      <c r="A196" t="s">
        <v>1139</v>
      </c>
      <c r="B196" t="s">
        <v>751</v>
      </c>
      <c r="C196" t="s">
        <v>882</v>
      </c>
      <c r="D196" t="s">
        <v>1054</v>
      </c>
      <c r="E196" s="31">
        <v>77.021739130434781</v>
      </c>
      <c r="F196" s="31">
        <v>288.63858695652169</v>
      </c>
      <c r="G196" s="31">
        <v>0</v>
      </c>
      <c r="H196" s="36">
        <v>0</v>
      </c>
      <c r="I196" s="31">
        <v>37.089673913043477</v>
      </c>
      <c r="J196" s="31">
        <v>0</v>
      </c>
      <c r="K196" s="36">
        <v>0</v>
      </c>
      <c r="L196" s="31">
        <v>19.141304347826086</v>
      </c>
      <c r="M196" s="31">
        <v>0</v>
      </c>
      <c r="N196" s="36">
        <v>0</v>
      </c>
      <c r="O196" s="31">
        <v>12.296195652173912</v>
      </c>
      <c r="P196" s="31">
        <v>0</v>
      </c>
      <c r="Q196" s="36">
        <v>0</v>
      </c>
      <c r="R196" s="31">
        <v>5.6521739130434785</v>
      </c>
      <c r="S196" s="31">
        <v>0</v>
      </c>
      <c r="T196" s="36">
        <v>0</v>
      </c>
      <c r="U196" s="31">
        <v>67.690217391304344</v>
      </c>
      <c r="V196" s="31">
        <v>0</v>
      </c>
      <c r="W196" s="36">
        <v>0</v>
      </c>
      <c r="X196" s="31">
        <v>3.6195652173913042</v>
      </c>
      <c r="Y196" s="31">
        <v>0</v>
      </c>
      <c r="Z196" s="36">
        <v>0</v>
      </c>
      <c r="AA196" s="31">
        <v>164.16576086956522</v>
      </c>
      <c r="AB196" s="31">
        <v>0</v>
      </c>
      <c r="AC196" s="36">
        <v>0</v>
      </c>
      <c r="AD196" s="31">
        <v>0.43206521739130432</v>
      </c>
      <c r="AE196" s="31">
        <v>0</v>
      </c>
      <c r="AF196" s="36">
        <v>0</v>
      </c>
      <c r="AG196" s="31">
        <v>15.641304347826088</v>
      </c>
      <c r="AH196" s="31">
        <v>0</v>
      </c>
      <c r="AI196" s="36">
        <v>0</v>
      </c>
      <c r="AJ196" t="s">
        <v>340</v>
      </c>
      <c r="AK196" s="37">
        <v>4</v>
      </c>
      <c r="AT196"/>
    </row>
    <row r="197" spans="1:46" x14ac:dyDescent="0.25">
      <c r="A197" t="s">
        <v>1139</v>
      </c>
      <c r="B197" t="s">
        <v>652</v>
      </c>
      <c r="C197" t="s">
        <v>865</v>
      </c>
      <c r="D197" t="s">
        <v>1016</v>
      </c>
      <c r="E197" s="31">
        <v>60</v>
      </c>
      <c r="F197" s="31">
        <v>179.39565217391305</v>
      </c>
      <c r="G197" s="31">
        <v>4.7141304347826098</v>
      </c>
      <c r="H197" s="36">
        <v>2.6277841060565674E-2</v>
      </c>
      <c r="I197" s="31">
        <v>23.907608695652169</v>
      </c>
      <c r="J197" s="31">
        <v>4.7141304347826098</v>
      </c>
      <c r="K197" s="36">
        <v>0.19718117754035017</v>
      </c>
      <c r="L197" s="31">
        <v>17.815217391304344</v>
      </c>
      <c r="M197" s="31">
        <v>4.7141304347826098</v>
      </c>
      <c r="N197" s="36">
        <v>0.2646125686394144</v>
      </c>
      <c r="O197" s="31">
        <v>0.64347826086956517</v>
      </c>
      <c r="P197" s="31">
        <v>0</v>
      </c>
      <c r="Q197" s="36">
        <v>0</v>
      </c>
      <c r="R197" s="31">
        <v>5.4489130434782611</v>
      </c>
      <c r="S197" s="31">
        <v>0</v>
      </c>
      <c r="T197" s="36">
        <v>0</v>
      </c>
      <c r="U197" s="31">
        <v>50.151086956521723</v>
      </c>
      <c r="V197" s="31">
        <v>0</v>
      </c>
      <c r="W197" s="36">
        <v>0</v>
      </c>
      <c r="X197" s="31">
        <v>0</v>
      </c>
      <c r="Y197" s="31">
        <v>0</v>
      </c>
      <c r="Z197" s="36" t="s">
        <v>1306</v>
      </c>
      <c r="AA197" s="31">
        <v>91.27934782608699</v>
      </c>
      <c r="AB197" s="31">
        <v>0</v>
      </c>
      <c r="AC197" s="36">
        <v>0</v>
      </c>
      <c r="AD197" s="31">
        <v>8.9695652173913043</v>
      </c>
      <c r="AE197" s="31">
        <v>0</v>
      </c>
      <c r="AF197" s="36">
        <v>0</v>
      </c>
      <c r="AG197" s="31">
        <v>5.0880434782608672</v>
      </c>
      <c r="AH197" s="31">
        <v>0</v>
      </c>
      <c r="AI197" s="36">
        <v>0</v>
      </c>
      <c r="AJ197" t="s">
        <v>241</v>
      </c>
      <c r="AK197" s="37">
        <v>4</v>
      </c>
      <c r="AT197"/>
    </row>
    <row r="198" spans="1:46" x14ac:dyDescent="0.25">
      <c r="A198" t="s">
        <v>1139</v>
      </c>
      <c r="B198" t="s">
        <v>556</v>
      </c>
      <c r="C198" t="s">
        <v>886</v>
      </c>
      <c r="D198" t="s">
        <v>1061</v>
      </c>
      <c r="E198" s="31">
        <v>96.010869565217391</v>
      </c>
      <c r="F198" s="31">
        <v>395.59989130434781</v>
      </c>
      <c r="G198" s="31">
        <v>115.19499999999998</v>
      </c>
      <c r="H198" s="36">
        <v>0.29119067657017311</v>
      </c>
      <c r="I198" s="31">
        <v>55.929130434782607</v>
      </c>
      <c r="J198" s="31">
        <v>10.57858695652174</v>
      </c>
      <c r="K198" s="36">
        <v>0.18914270388768395</v>
      </c>
      <c r="L198" s="31">
        <v>14.809565217391304</v>
      </c>
      <c r="M198" s="31">
        <v>1.8014130434782607</v>
      </c>
      <c r="N198" s="36">
        <v>0.1216384827667195</v>
      </c>
      <c r="O198" s="31">
        <v>26.777173913043477</v>
      </c>
      <c r="P198" s="31">
        <v>0</v>
      </c>
      <c r="Q198" s="36">
        <v>0</v>
      </c>
      <c r="R198" s="31">
        <v>14.342391304347826</v>
      </c>
      <c r="S198" s="31">
        <v>8.7771739130434785</v>
      </c>
      <c r="T198" s="36">
        <v>0.61197423266388784</v>
      </c>
      <c r="U198" s="31">
        <v>92.369347826086965</v>
      </c>
      <c r="V198" s="31">
        <v>19.065000000000001</v>
      </c>
      <c r="W198" s="36">
        <v>0.20639963850232643</v>
      </c>
      <c r="X198" s="31">
        <v>7.8885869565217392</v>
      </c>
      <c r="Y198" s="31">
        <v>0</v>
      </c>
      <c r="Z198" s="36">
        <v>0</v>
      </c>
      <c r="AA198" s="31">
        <v>239.41282608695653</v>
      </c>
      <c r="AB198" s="31">
        <v>85.551413043478234</v>
      </c>
      <c r="AC198" s="36">
        <v>0.35733847029734872</v>
      </c>
      <c r="AD198" s="31">
        <v>0</v>
      </c>
      <c r="AE198" s="31">
        <v>0</v>
      </c>
      <c r="AF198" s="36" t="s">
        <v>1306</v>
      </c>
      <c r="AG198" s="31">
        <v>0</v>
      </c>
      <c r="AH198" s="31">
        <v>0</v>
      </c>
      <c r="AI198" s="36" t="s">
        <v>1306</v>
      </c>
      <c r="AJ198" t="s">
        <v>145</v>
      </c>
      <c r="AK198" s="37">
        <v>4</v>
      </c>
      <c r="AT198"/>
    </row>
    <row r="199" spans="1:46" x14ac:dyDescent="0.25">
      <c r="A199" t="s">
        <v>1139</v>
      </c>
      <c r="B199" t="s">
        <v>502</v>
      </c>
      <c r="C199" t="s">
        <v>823</v>
      </c>
      <c r="D199" t="s">
        <v>1080</v>
      </c>
      <c r="E199" s="31">
        <v>118.08695652173913</v>
      </c>
      <c r="F199" s="31">
        <v>429.10499999999996</v>
      </c>
      <c r="G199" s="31">
        <v>44.955326086956525</v>
      </c>
      <c r="H199" s="36">
        <v>0.10476532803616022</v>
      </c>
      <c r="I199" s="31">
        <v>111.87684782608696</v>
      </c>
      <c r="J199" s="31">
        <v>0</v>
      </c>
      <c r="K199" s="36">
        <v>0</v>
      </c>
      <c r="L199" s="31">
        <v>63.486413043478258</v>
      </c>
      <c r="M199" s="31">
        <v>0</v>
      </c>
      <c r="N199" s="36">
        <v>0</v>
      </c>
      <c r="O199" s="31">
        <v>43.173043478260873</v>
      </c>
      <c r="P199" s="31">
        <v>0</v>
      </c>
      <c r="Q199" s="36">
        <v>0</v>
      </c>
      <c r="R199" s="31">
        <v>5.2173913043478262</v>
      </c>
      <c r="S199" s="31">
        <v>0</v>
      </c>
      <c r="T199" s="36">
        <v>0</v>
      </c>
      <c r="U199" s="31">
        <v>60.485652173913046</v>
      </c>
      <c r="V199" s="31">
        <v>0.50739130434782609</v>
      </c>
      <c r="W199" s="36">
        <v>8.3886225263627018E-3</v>
      </c>
      <c r="X199" s="31">
        <v>3.6152173913043479</v>
      </c>
      <c r="Y199" s="31">
        <v>0</v>
      </c>
      <c r="Z199" s="36">
        <v>0</v>
      </c>
      <c r="AA199" s="31">
        <v>252.64630434782603</v>
      </c>
      <c r="AB199" s="31">
        <v>44.447934782608698</v>
      </c>
      <c r="AC199" s="36">
        <v>0.17592948726222349</v>
      </c>
      <c r="AD199" s="31">
        <v>0</v>
      </c>
      <c r="AE199" s="31">
        <v>0</v>
      </c>
      <c r="AF199" s="36" t="s">
        <v>1306</v>
      </c>
      <c r="AG199" s="31">
        <v>0.48097826086956524</v>
      </c>
      <c r="AH199" s="31">
        <v>0</v>
      </c>
      <c r="AI199" s="36">
        <v>0</v>
      </c>
      <c r="AJ199" t="s">
        <v>90</v>
      </c>
      <c r="AK199" s="37">
        <v>4</v>
      </c>
      <c r="AT199"/>
    </row>
    <row r="200" spans="1:46" x14ac:dyDescent="0.25">
      <c r="A200" t="s">
        <v>1139</v>
      </c>
      <c r="B200" t="s">
        <v>578</v>
      </c>
      <c r="C200" t="s">
        <v>853</v>
      </c>
      <c r="D200" t="s">
        <v>1018</v>
      </c>
      <c r="E200" s="31">
        <v>65.826086956521735</v>
      </c>
      <c r="F200" s="31">
        <v>225.11206521739129</v>
      </c>
      <c r="G200" s="31">
        <v>66.52717391304347</v>
      </c>
      <c r="H200" s="36">
        <v>0.29552913500570488</v>
      </c>
      <c r="I200" s="31">
        <v>34.939782608695651</v>
      </c>
      <c r="J200" s="31">
        <v>0.21195652173913043</v>
      </c>
      <c r="K200" s="36">
        <v>6.0663377363538509E-3</v>
      </c>
      <c r="L200" s="31">
        <v>21.93695652173913</v>
      </c>
      <c r="M200" s="31">
        <v>0</v>
      </c>
      <c r="N200" s="36">
        <v>0</v>
      </c>
      <c r="O200" s="31">
        <v>7.6794565217391302</v>
      </c>
      <c r="P200" s="31">
        <v>0.21195652173913043</v>
      </c>
      <c r="Q200" s="36">
        <v>2.7600458592235071E-2</v>
      </c>
      <c r="R200" s="31">
        <v>5.3233695652173916</v>
      </c>
      <c r="S200" s="31">
        <v>0</v>
      </c>
      <c r="T200" s="36">
        <v>0</v>
      </c>
      <c r="U200" s="31">
        <v>53.338260869565218</v>
      </c>
      <c r="V200" s="31">
        <v>27.880434782608695</v>
      </c>
      <c r="W200" s="36">
        <v>0.52270985832830663</v>
      </c>
      <c r="X200" s="31">
        <v>6.1540217391304353</v>
      </c>
      <c r="Y200" s="31">
        <v>0</v>
      </c>
      <c r="Z200" s="36">
        <v>0</v>
      </c>
      <c r="AA200" s="31">
        <v>120.76999999999998</v>
      </c>
      <c r="AB200" s="31">
        <v>38.434782608695649</v>
      </c>
      <c r="AC200" s="36">
        <v>0.31824776524547199</v>
      </c>
      <c r="AD200" s="31">
        <v>5.4690217391304348</v>
      </c>
      <c r="AE200" s="31">
        <v>0</v>
      </c>
      <c r="AF200" s="36">
        <v>0</v>
      </c>
      <c r="AG200" s="31">
        <v>4.4409782608695654</v>
      </c>
      <c r="AH200" s="31">
        <v>0</v>
      </c>
      <c r="AI200" s="36">
        <v>0</v>
      </c>
      <c r="AJ200" t="s">
        <v>167</v>
      </c>
      <c r="AK200" s="37">
        <v>4</v>
      </c>
      <c r="AT200"/>
    </row>
    <row r="201" spans="1:46" x14ac:dyDescent="0.25">
      <c r="A201" t="s">
        <v>1139</v>
      </c>
      <c r="B201" t="s">
        <v>533</v>
      </c>
      <c r="C201" t="s">
        <v>873</v>
      </c>
      <c r="D201" t="s">
        <v>1017</v>
      </c>
      <c r="E201" s="31">
        <v>87.880434782608702</v>
      </c>
      <c r="F201" s="31">
        <v>246.77989130434787</v>
      </c>
      <c r="G201" s="31">
        <v>4.8014130434782594</v>
      </c>
      <c r="H201" s="36">
        <v>1.9456257226229137E-2</v>
      </c>
      <c r="I201" s="31">
        <v>79.914456521739126</v>
      </c>
      <c r="J201" s="31">
        <v>0</v>
      </c>
      <c r="K201" s="36">
        <v>0</v>
      </c>
      <c r="L201" s="31">
        <v>63.218804347826087</v>
      </c>
      <c r="M201" s="31">
        <v>0</v>
      </c>
      <c r="N201" s="36">
        <v>0</v>
      </c>
      <c r="O201" s="31">
        <v>11.130434782608695</v>
      </c>
      <c r="P201" s="31">
        <v>0</v>
      </c>
      <c r="Q201" s="36">
        <v>0</v>
      </c>
      <c r="R201" s="31">
        <v>5.5652173913043477</v>
      </c>
      <c r="S201" s="31">
        <v>0</v>
      </c>
      <c r="T201" s="36">
        <v>0</v>
      </c>
      <c r="U201" s="31">
        <v>35.297934782608706</v>
      </c>
      <c r="V201" s="31">
        <v>0</v>
      </c>
      <c r="W201" s="36">
        <v>0</v>
      </c>
      <c r="X201" s="31">
        <v>0</v>
      </c>
      <c r="Y201" s="31">
        <v>0</v>
      </c>
      <c r="Z201" s="36" t="s">
        <v>1306</v>
      </c>
      <c r="AA201" s="31">
        <v>131.56750000000002</v>
      </c>
      <c r="AB201" s="31">
        <v>4.8014130434782594</v>
      </c>
      <c r="AC201" s="36">
        <v>3.6493914100961547E-2</v>
      </c>
      <c r="AD201" s="31">
        <v>0</v>
      </c>
      <c r="AE201" s="31">
        <v>0</v>
      </c>
      <c r="AF201" s="36" t="s">
        <v>1306</v>
      </c>
      <c r="AG201" s="31">
        <v>0</v>
      </c>
      <c r="AH201" s="31">
        <v>0</v>
      </c>
      <c r="AI201" s="36" t="s">
        <v>1306</v>
      </c>
      <c r="AJ201" t="s">
        <v>122</v>
      </c>
      <c r="AK201" s="37">
        <v>4</v>
      </c>
      <c r="AT201"/>
    </row>
    <row r="202" spans="1:46" x14ac:dyDescent="0.25">
      <c r="A202" t="s">
        <v>1139</v>
      </c>
      <c r="B202" t="s">
        <v>456</v>
      </c>
      <c r="C202" t="s">
        <v>908</v>
      </c>
      <c r="D202" t="s">
        <v>1068</v>
      </c>
      <c r="E202" s="31">
        <v>97.141304347826093</v>
      </c>
      <c r="F202" s="31">
        <v>293.195652173913</v>
      </c>
      <c r="G202" s="31">
        <v>0</v>
      </c>
      <c r="H202" s="36">
        <v>0</v>
      </c>
      <c r="I202" s="31">
        <v>90.03804347826086</v>
      </c>
      <c r="J202" s="31">
        <v>0</v>
      </c>
      <c r="K202" s="36">
        <v>0</v>
      </c>
      <c r="L202" s="31">
        <v>60.682065217391305</v>
      </c>
      <c r="M202" s="31">
        <v>0</v>
      </c>
      <c r="N202" s="36">
        <v>0</v>
      </c>
      <c r="O202" s="31">
        <v>24.654891304347824</v>
      </c>
      <c r="P202" s="31">
        <v>0</v>
      </c>
      <c r="Q202" s="36">
        <v>0</v>
      </c>
      <c r="R202" s="31">
        <v>4.7010869565217392</v>
      </c>
      <c r="S202" s="31">
        <v>0</v>
      </c>
      <c r="T202" s="36">
        <v>0</v>
      </c>
      <c r="U202" s="31">
        <v>36.247282608695649</v>
      </c>
      <c r="V202" s="31">
        <v>0</v>
      </c>
      <c r="W202" s="36">
        <v>0</v>
      </c>
      <c r="X202" s="31">
        <v>2.3505434782608696</v>
      </c>
      <c r="Y202" s="31">
        <v>0</v>
      </c>
      <c r="Z202" s="36">
        <v>0</v>
      </c>
      <c r="AA202" s="31">
        <v>153.39673913043478</v>
      </c>
      <c r="AB202" s="31">
        <v>0</v>
      </c>
      <c r="AC202" s="36">
        <v>0</v>
      </c>
      <c r="AD202" s="31">
        <v>0</v>
      </c>
      <c r="AE202" s="31">
        <v>0</v>
      </c>
      <c r="AF202" s="36" t="s">
        <v>1306</v>
      </c>
      <c r="AG202" s="31">
        <v>11.163043478260869</v>
      </c>
      <c r="AH202" s="31">
        <v>0</v>
      </c>
      <c r="AI202" s="36">
        <v>0</v>
      </c>
      <c r="AJ202" t="s">
        <v>44</v>
      </c>
      <c r="AK202" s="37">
        <v>4</v>
      </c>
      <c r="AT202"/>
    </row>
    <row r="203" spans="1:46" x14ac:dyDescent="0.25">
      <c r="A203" t="s">
        <v>1139</v>
      </c>
      <c r="B203" t="s">
        <v>545</v>
      </c>
      <c r="C203" t="s">
        <v>935</v>
      </c>
      <c r="D203" t="s">
        <v>1038</v>
      </c>
      <c r="E203" s="31">
        <v>46.663043478260867</v>
      </c>
      <c r="F203" s="31">
        <v>162.00184782608696</v>
      </c>
      <c r="G203" s="31">
        <v>12.065217391304348</v>
      </c>
      <c r="H203" s="36">
        <v>7.4475801067754865E-2</v>
      </c>
      <c r="I203" s="31">
        <v>27.133152173913043</v>
      </c>
      <c r="J203" s="31">
        <v>0</v>
      </c>
      <c r="K203" s="36">
        <v>0</v>
      </c>
      <c r="L203" s="31">
        <v>11.951086956521738</v>
      </c>
      <c r="M203" s="31">
        <v>0</v>
      </c>
      <c r="N203" s="36">
        <v>0</v>
      </c>
      <c r="O203" s="31">
        <v>9.616847826086957</v>
      </c>
      <c r="P203" s="31">
        <v>0</v>
      </c>
      <c r="Q203" s="36">
        <v>0</v>
      </c>
      <c r="R203" s="31">
        <v>5.5652173913043477</v>
      </c>
      <c r="S203" s="31">
        <v>0</v>
      </c>
      <c r="T203" s="36">
        <v>0</v>
      </c>
      <c r="U203" s="31">
        <v>33.986086956521739</v>
      </c>
      <c r="V203" s="31">
        <v>12.065217391304348</v>
      </c>
      <c r="W203" s="36">
        <v>0.355004605465152</v>
      </c>
      <c r="X203" s="31">
        <v>0</v>
      </c>
      <c r="Y203" s="31">
        <v>0</v>
      </c>
      <c r="Z203" s="36" t="s">
        <v>1306</v>
      </c>
      <c r="AA203" s="31">
        <v>68.286195652173916</v>
      </c>
      <c r="AB203" s="31">
        <v>0</v>
      </c>
      <c r="AC203" s="36">
        <v>0</v>
      </c>
      <c r="AD203" s="31">
        <v>29.388260869565215</v>
      </c>
      <c r="AE203" s="31">
        <v>0</v>
      </c>
      <c r="AF203" s="36">
        <v>0</v>
      </c>
      <c r="AG203" s="31">
        <v>3.2081521739130432</v>
      </c>
      <c r="AH203" s="31">
        <v>0</v>
      </c>
      <c r="AI203" s="36">
        <v>0</v>
      </c>
      <c r="AJ203" t="s">
        <v>134</v>
      </c>
      <c r="AK203" s="37">
        <v>4</v>
      </c>
      <c r="AT203"/>
    </row>
    <row r="204" spans="1:46" x14ac:dyDescent="0.25">
      <c r="A204" t="s">
        <v>1139</v>
      </c>
      <c r="B204" t="s">
        <v>720</v>
      </c>
      <c r="C204" t="s">
        <v>827</v>
      </c>
      <c r="D204" t="s">
        <v>1052</v>
      </c>
      <c r="E204" s="31">
        <v>108.90217391304348</v>
      </c>
      <c r="F204" s="31">
        <v>433.69978260869573</v>
      </c>
      <c r="G204" s="31">
        <v>184.67934782608694</v>
      </c>
      <c r="H204" s="36">
        <v>0.42582301221191365</v>
      </c>
      <c r="I204" s="31">
        <v>61.633043478260859</v>
      </c>
      <c r="J204" s="31">
        <v>6.8641304347826084</v>
      </c>
      <c r="K204" s="36">
        <v>0.11137094726149159</v>
      </c>
      <c r="L204" s="31">
        <v>49.565108695652171</v>
      </c>
      <c r="M204" s="31">
        <v>6.8641304347826084</v>
      </c>
      <c r="N204" s="36">
        <v>0.13848714580514432</v>
      </c>
      <c r="O204" s="31">
        <v>9.2010869565217384</v>
      </c>
      <c r="P204" s="31">
        <v>0</v>
      </c>
      <c r="Q204" s="36">
        <v>0</v>
      </c>
      <c r="R204" s="31">
        <v>2.8668478260869565</v>
      </c>
      <c r="S204" s="31">
        <v>0</v>
      </c>
      <c r="T204" s="36">
        <v>0</v>
      </c>
      <c r="U204" s="31">
        <v>98.551630434782609</v>
      </c>
      <c r="V204" s="31">
        <v>68.782608695652172</v>
      </c>
      <c r="W204" s="36">
        <v>0.69793476162902912</v>
      </c>
      <c r="X204" s="31">
        <v>0</v>
      </c>
      <c r="Y204" s="31">
        <v>0</v>
      </c>
      <c r="Z204" s="36" t="s">
        <v>1306</v>
      </c>
      <c r="AA204" s="31">
        <v>229.71152173913052</v>
      </c>
      <c r="AB204" s="31">
        <v>109.03260869565217</v>
      </c>
      <c r="AC204" s="36">
        <v>0.47465015193915222</v>
      </c>
      <c r="AD204" s="31">
        <v>7.4227173913043485</v>
      </c>
      <c r="AE204" s="31">
        <v>0</v>
      </c>
      <c r="AF204" s="36">
        <v>0</v>
      </c>
      <c r="AG204" s="31">
        <v>36.380869565217395</v>
      </c>
      <c r="AH204" s="31">
        <v>0</v>
      </c>
      <c r="AI204" s="36">
        <v>0</v>
      </c>
      <c r="AJ204" t="s">
        <v>309</v>
      </c>
      <c r="AK204" s="37">
        <v>4</v>
      </c>
      <c r="AT204"/>
    </row>
    <row r="205" spans="1:46" x14ac:dyDescent="0.25">
      <c r="A205" t="s">
        <v>1139</v>
      </c>
      <c r="B205" t="s">
        <v>637</v>
      </c>
      <c r="C205" t="s">
        <v>915</v>
      </c>
      <c r="D205" t="s">
        <v>1070</v>
      </c>
      <c r="E205" s="31">
        <v>80.771739130434781</v>
      </c>
      <c r="F205" s="31">
        <v>292.40760869565219</v>
      </c>
      <c r="G205" s="31">
        <v>0</v>
      </c>
      <c r="H205" s="36">
        <v>0</v>
      </c>
      <c r="I205" s="31">
        <v>38.353260869565219</v>
      </c>
      <c r="J205" s="31">
        <v>0</v>
      </c>
      <c r="K205" s="36">
        <v>0</v>
      </c>
      <c r="L205" s="31">
        <v>22.353260869565219</v>
      </c>
      <c r="M205" s="31">
        <v>0</v>
      </c>
      <c r="N205" s="36">
        <v>0</v>
      </c>
      <c r="O205" s="31">
        <v>10.869565217391305</v>
      </c>
      <c r="P205" s="31">
        <v>0</v>
      </c>
      <c r="Q205" s="36">
        <v>0</v>
      </c>
      <c r="R205" s="31">
        <v>5.1304347826086953</v>
      </c>
      <c r="S205" s="31">
        <v>0</v>
      </c>
      <c r="T205" s="36">
        <v>0</v>
      </c>
      <c r="U205" s="31">
        <v>38.448369565217391</v>
      </c>
      <c r="V205" s="31">
        <v>0</v>
      </c>
      <c r="W205" s="36">
        <v>0</v>
      </c>
      <c r="X205" s="31">
        <v>20.798913043478262</v>
      </c>
      <c r="Y205" s="31">
        <v>0</v>
      </c>
      <c r="Z205" s="36">
        <v>0</v>
      </c>
      <c r="AA205" s="31">
        <v>140.35054347826087</v>
      </c>
      <c r="AB205" s="31">
        <v>0</v>
      </c>
      <c r="AC205" s="36">
        <v>0</v>
      </c>
      <c r="AD205" s="31">
        <v>19.442934782608695</v>
      </c>
      <c r="AE205" s="31">
        <v>0</v>
      </c>
      <c r="AF205" s="36">
        <v>0</v>
      </c>
      <c r="AG205" s="31">
        <v>35.013586956521742</v>
      </c>
      <c r="AH205" s="31">
        <v>0</v>
      </c>
      <c r="AI205" s="36">
        <v>0</v>
      </c>
      <c r="AJ205" t="s">
        <v>226</v>
      </c>
      <c r="AK205" s="37">
        <v>4</v>
      </c>
      <c r="AT205"/>
    </row>
    <row r="206" spans="1:46" x14ac:dyDescent="0.25">
      <c r="A206" t="s">
        <v>1139</v>
      </c>
      <c r="B206" t="s">
        <v>603</v>
      </c>
      <c r="C206" t="s">
        <v>860</v>
      </c>
      <c r="D206" t="s">
        <v>1104</v>
      </c>
      <c r="E206" s="31">
        <v>107.96739130434783</v>
      </c>
      <c r="F206" s="31">
        <v>325.17499999999995</v>
      </c>
      <c r="G206" s="31">
        <v>48.638695652173908</v>
      </c>
      <c r="H206" s="36">
        <v>0.14957698363088773</v>
      </c>
      <c r="I206" s="31">
        <v>66.220108695652172</v>
      </c>
      <c r="J206" s="31">
        <v>0</v>
      </c>
      <c r="K206" s="36">
        <v>0</v>
      </c>
      <c r="L206" s="31">
        <v>48.494565217391305</v>
      </c>
      <c r="M206" s="31">
        <v>0</v>
      </c>
      <c r="N206" s="36">
        <v>0</v>
      </c>
      <c r="O206" s="31">
        <v>11.838043478260868</v>
      </c>
      <c r="P206" s="31">
        <v>0</v>
      </c>
      <c r="Q206" s="36">
        <v>0</v>
      </c>
      <c r="R206" s="31">
        <v>5.8875000000000011</v>
      </c>
      <c r="S206" s="31">
        <v>0</v>
      </c>
      <c r="T206" s="36">
        <v>0</v>
      </c>
      <c r="U206" s="31">
        <v>74.533260869565225</v>
      </c>
      <c r="V206" s="31">
        <v>10.810434782608693</v>
      </c>
      <c r="W206" s="36">
        <v>0.14504175258784371</v>
      </c>
      <c r="X206" s="31">
        <v>2.6222826086956523</v>
      </c>
      <c r="Y206" s="31">
        <v>2.6222826086956523</v>
      </c>
      <c r="Z206" s="36">
        <v>1</v>
      </c>
      <c r="AA206" s="31">
        <v>177.62271739130432</v>
      </c>
      <c r="AB206" s="31">
        <v>35.205978260869564</v>
      </c>
      <c r="AC206" s="36">
        <v>0.19820650634068671</v>
      </c>
      <c r="AD206" s="31">
        <v>4.1766304347826084</v>
      </c>
      <c r="AE206" s="31">
        <v>0</v>
      </c>
      <c r="AF206" s="36">
        <v>0</v>
      </c>
      <c r="AG206" s="31">
        <v>0</v>
      </c>
      <c r="AH206" s="31">
        <v>0</v>
      </c>
      <c r="AI206" s="36" t="s">
        <v>1306</v>
      </c>
      <c r="AJ206" t="s">
        <v>192</v>
      </c>
      <c r="AK206" s="37">
        <v>4</v>
      </c>
      <c r="AT206"/>
    </row>
    <row r="207" spans="1:46" x14ac:dyDescent="0.25">
      <c r="A207" t="s">
        <v>1139</v>
      </c>
      <c r="B207" t="s">
        <v>544</v>
      </c>
      <c r="C207" t="s">
        <v>834</v>
      </c>
      <c r="D207" t="s">
        <v>1091</v>
      </c>
      <c r="E207" s="31">
        <v>81.391304347826093</v>
      </c>
      <c r="F207" s="31">
        <v>281.67010869565212</v>
      </c>
      <c r="G207" s="31">
        <v>24.08206521739131</v>
      </c>
      <c r="H207" s="36">
        <v>8.5497411595819237E-2</v>
      </c>
      <c r="I207" s="31">
        <v>38.992391304347834</v>
      </c>
      <c r="J207" s="31">
        <v>0</v>
      </c>
      <c r="K207" s="36">
        <v>0</v>
      </c>
      <c r="L207" s="31">
        <v>25.697826086956528</v>
      </c>
      <c r="M207" s="31">
        <v>0</v>
      </c>
      <c r="N207" s="36">
        <v>0</v>
      </c>
      <c r="O207" s="31">
        <v>7.7934782608695681</v>
      </c>
      <c r="P207" s="31">
        <v>0</v>
      </c>
      <c r="Q207" s="36">
        <v>0</v>
      </c>
      <c r="R207" s="31">
        <v>5.5010869565217391</v>
      </c>
      <c r="S207" s="31">
        <v>0</v>
      </c>
      <c r="T207" s="36">
        <v>0</v>
      </c>
      <c r="U207" s="31">
        <v>72.394021739130437</v>
      </c>
      <c r="V207" s="31">
        <v>7.8331521739130405</v>
      </c>
      <c r="W207" s="36">
        <v>0.1082016440824293</v>
      </c>
      <c r="X207" s="31">
        <v>0</v>
      </c>
      <c r="Y207" s="31">
        <v>0</v>
      </c>
      <c r="Z207" s="36" t="s">
        <v>1306</v>
      </c>
      <c r="AA207" s="31">
        <v>145.58586956521739</v>
      </c>
      <c r="AB207" s="31">
        <v>16.248913043478268</v>
      </c>
      <c r="AC207" s="36">
        <v>0.11161050926167887</v>
      </c>
      <c r="AD207" s="31">
        <v>13.361956521739129</v>
      </c>
      <c r="AE207" s="31">
        <v>0</v>
      </c>
      <c r="AF207" s="36">
        <v>0</v>
      </c>
      <c r="AG207" s="31">
        <v>11.33586956521739</v>
      </c>
      <c r="AH207" s="31">
        <v>0</v>
      </c>
      <c r="AI207" s="36">
        <v>0</v>
      </c>
      <c r="AJ207" t="s">
        <v>133</v>
      </c>
      <c r="AK207" s="37">
        <v>4</v>
      </c>
      <c r="AT207"/>
    </row>
    <row r="208" spans="1:46" x14ac:dyDescent="0.25">
      <c r="A208" t="s">
        <v>1139</v>
      </c>
      <c r="B208" t="s">
        <v>452</v>
      </c>
      <c r="C208" t="s">
        <v>905</v>
      </c>
      <c r="D208" t="s">
        <v>1052</v>
      </c>
      <c r="E208" s="31">
        <v>102.95652173913044</v>
      </c>
      <c r="F208" s="31">
        <v>514.38336956521744</v>
      </c>
      <c r="G208" s="31">
        <v>0</v>
      </c>
      <c r="H208" s="36">
        <v>0</v>
      </c>
      <c r="I208" s="31">
        <v>109.2779347826087</v>
      </c>
      <c r="J208" s="31">
        <v>0</v>
      </c>
      <c r="K208" s="36">
        <v>0</v>
      </c>
      <c r="L208" s="31">
        <v>39.052173913043482</v>
      </c>
      <c r="M208" s="31">
        <v>0</v>
      </c>
      <c r="N208" s="36">
        <v>0</v>
      </c>
      <c r="O208" s="31">
        <v>70.225760869565221</v>
      </c>
      <c r="P208" s="31">
        <v>0</v>
      </c>
      <c r="Q208" s="36">
        <v>0</v>
      </c>
      <c r="R208" s="31">
        <v>0</v>
      </c>
      <c r="S208" s="31">
        <v>0</v>
      </c>
      <c r="T208" s="36" t="s">
        <v>1306</v>
      </c>
      <c r="U208" s="31">
        <v>73.9048913043478</v>
      </c>
      <c r="V208" s="31">
        <v>0</v>
      </c>
      <c r="W208" s="36">
        <v>0</v>
      </c>
      <c r="X208" s="31">
        <v>0</v>
      </c>
      <c r="Y208" s="31">
        <v>0</v>
      </c>
      <c r="Z208" s="36" t="s">
        <v>1306</v>
      </c>
      <c r="AA208" s="31">
        <v>292.03532608695656</v>
      </c>
      <c r="AB208" s="31">
        <v>0</v>
      </c>
      <c r="AC208" s="36">
        <v>0</v>
      </c>
      <c r="AD208" s="31">
        <v>31.344021739130426</v>
      </c>
      <c r="AE208" s="31">
        <v>0</v>
      </c>
      <c r="AF208" s="36">
        <v>0</v>
      </c>
      <c r="AG208" s="31">
        <v>7.8211956521739134</v>
      </c>
      <c r="AH208" s="31">
        <v>0</v>
      </c>
      <c r="AI208" s="36">
        <v>0</v>
      </c>
      <c r="AJ208" t="s">
        <v>40</v>
      </c>
      <c r="AK208" s="37">
        <v>4</v>
      </c>
      <c r="AT208"/>
    </row>
    <row r="209" spans="1:46" x14ac:dyDescent="0.25">
      <c r="A209" t="s">
        <v>1139</v>
      </c>
      <c r="B209" t="s">
        <v>733</v>
      </c>
      <c r="C209" t="s">
        <v>892</v>
      </c>
      <c r="D209" t="s">
        <v>1053</v>
      </c>
      <c r="E209" s="31">
        <v>64.141304347826093</v>
      </c>
      <c r="F209" s="31">
        <v>243.11184782608689</v>
      </c>
      <c r="G209" s="31">
        <v>4.5382608695652173</v>
      </c>
      <c r="H209" s="36">
        <v>1.866737845212595E-2</v>
      </c>
      <c r="I209" s="31">
        <v>30.533043478260872</v>
      </c>
      <c r="J209" s="31">
        <v>1.7663043478260869</v>
      </c>
      <c r="K209" s="36">
        <v>5.7848944835246198E-2</v>
      </c>
      <c r="L209" s="31">
        <v>12.288043478260869</v>
      </c>
      <c r="M209" s="31">
        <v>1.7663043478260869</v>
      </c>
      <c r="N209" s="36">
        <v>0.14374170720919946</v>
      </c>
      <c r="O209" s="31">
        <v>12.592826086956524</v>
      </c>
      <c r="P209" s="31">
        <v>0</v>
      </c>
      <c r="Q209" s="36">
        <v>0</v>
      </c>
      <c r="R209" s="31">
        <v>5.6521739130434785</v>
      </c>
      <c r="S209" s="31">
        <v>0</v>
      </c>
      <c r="T209" s="36">
        <v>0</v>
      </c>
      <c r="U209" s="31">
        <v>68.033586956521745</v>
      </c>
      <c r="V209" s="31">
        <v>0.36956521739130432</v>
      </c>
      <c r="W209" s="36">
        <v>5.4320995544080682E-3</v>
      </c>
      <c r="X209" s="31">
        <v>0</v>
      </c>
      <c r="Y209" s="31">
        <v>0</v>
      </c>
      <c r="Z209" s="36" t="s">
        <v>1306</v>
      </c>
      <c r="AA209" s="31">
        <v>130.99923913043472</v>
      </c>
      <c r="AB209" s="31">
        <v>2.4023913043478262</v>
      </c>
      <c r="AC209" s="36">
        <v>1.8338971434450759E-2</v>
      </c>
      <c r="AD209" s="31">
        <v>0.77880434782608698</v>
      </c>
      <c r="AE209" s="31">
        <v>0</v>
      </c>
      <c r="AF209" s="36">
        <v>0</v>
      </c>
      <c r="AG209" s="31">
        <v>12.767173913043477</v>
      </c>
      <c r="AH209" s="31">
        <v>0</v>
      </c>
      <c r="AI209" s="36">
        <v>0</v>
      </c>
      <c r="AJ209" t="s">
        <v>322</v>
      </c>
      <c r="AK209" s="37">
        <v>4</v>
      </c>
      <c r="AT209"/>
    </row>
    <row r="210" spans="1:46" x14ac:dyDescent="0.25">
      <c r="A210" t="s">
        <v>1139</v>
      </c>
      <c r="B210" t="s">
        <v>506</v>
      </c>
      <c r="C210" t="s">
        <v>905</v>
      </c>
      <c r="D210" t="s">
        <v>1052</v>
      </c>
      <c r="E210" s="31">
        <v>160.71739130434781</v>
      </c>
      <c r="F210" s="31">
        <v>523.14271739130425</v>
      </c>
      <c r="G210" s="31">
        <v>86.933478260869549</v>
      </c>
      <c r="H210" s="36">
        <v>0.16617545341043979</v>
      </c>
      <c r="I210" s="31">
        <v>54.535434782608696</v>
      </c>
      <c r="J210" s="31">
        <v>0</v>
      </c>
      <c r="K210" s="36">
        <v>0</v>
      </c>
      <c r="L210" s="31">
        <v>27.268369565217387</v>
      </c>
      <c r="M210" s="31">
        <v>0</v>
      </c>
      <c r="N210" s="36">
        <v>0</v>
      </c>
      <c r="O210" s="31">
        <v>21.365543478260868</v>
      </c>
      <c r="P210" s="31">
        <v>0</v>
      </c>
      <c r="Q210" s="36">
        <v>0</v>
      </c>
      <c r="R210" s="31">
        <v>5.9015217391304358</v>
      </c>
      <c r="S210" s="31">
        <v>0</v>
      </c>
      <c r="T210" s="36">
        <v>0</v>
      </c>
      <c r="U210" s="31">
        <v>162.77782608695648</v>
      </c>
      <c r="V210" s="31">
        <v>21.341521739130439</v>
      </c>
      <c r="W210" s="36">
        <v>0.131108285766943</v>
      </c>
      <c r="X210" s="31">
        <v>5.0108695652173914E-2</v>
      </c>
      <c r="Y210" s="31">
        <v>0</v>
      </c>
      <c r="Z210" s="36">
        <v>0</v>
      </c>
      <c r="AA210" s="31">
        <v>279.95510869565214</v>
      </c>
      <c r="AB210" s="31">
        <v>65.591956521739107</v>
      </c>
      <c r="AC210" s="36">
        <v>0.23429455110621378</v>
      </c>
      <c r="AD210" s="31">
        <v>17.742717391304339</v>
      </c>
      <c r="AE210" s="31">
        <v>0</v>
      </c>
      <c r="AF210" s="36">
        <v>0</v>
      </c>
      <c r="AG210" s="31">
        <v>8.0815217391304337</v>
      </c>
      <c r="AH210" s="31">
        <v>0</v>
      </c>
      <c r="AI210" s="36">
        <v>0</v>
      </c>
      <c r="AJ210" t="s">
        <v>94</v>
      </c>
      <c r="AK210" s="37">
        <v>4</v>
      </c>
      <c r="AT210"/>
    </row>
    <row r="211" spans="1:46" x14ac:dyDescent="0.25">
      <c r="A211" t="s">
        <v>1139</v>
      </c>
      <c r="B211" t="s">
        <v>572</v>
      </c>
      <c r="C211" t="s">
        <v>847</v>
      </c>
      <c r="D211" t="s">
        <v>1027</v>
      </c>
      <c r="E211" s="31">
        <v>107.23913043478261</v>
      </c>
      <c r="F211" s="31">
        <v>375.30978260869568</v>
      </c>
      <c r="G211" s="31">
        <v>0</v>
      </c>
      <c r="H211" s="36">
        <v>0</v>
      </c>
      <c r="I211" s="31">
        <v>54.434782608695656</v>
      </c>
      <c r="J211" s="31">
        <v>0</v>
      </c>
      <c r="K211" s="36">
        <v>0</v>
      </c>
      <c r="L211" s="31">
        <v>30.513586956521738</v>
      </c>
      <c r="M211" s="31">
        <v>0</v>
      </c>
      <c r="N211" s="36">
        <v>0</v>
      </c>
      <c r="O211" s="31">
        <v>18.355978260869566</v>
      </c>
      <c r="P211" s="31">
        <v>0</v>
      </c>
      <c r="Q211" s="36">
        <v>0</v>
      </c>
      <c r="R211" s="31">
        <v>5.5652173913043477</v>
      </c>
      <c r="S211" s="31">
        <v>0</v>
      </c>
      <c r="T211" s="36">
        <v>0</v>
      </c>
      <c r="U211" s="31">
        <v>87.048913043478265</v>
      </c>
      <c r="V211" s="31">
        <v>0</v>
      </c>
      <c r="W211" s="36">
        <v>0</v>
      </c>
      <c r="X211" s="31">
        <v>10.119565217391305</v>
      </c>
      <c r="Y211" s="31">
        <v>0</v>
      </c>
      <c r="Z211" s="36">
        <v>0</v>
      </c>
      <c r="AA211" s="31">
        <v>223.70652173913044</v>
      </c>
      <c r="AB211" s="31">
        <v>0</v>
      </c>
      <c r="AC211" s="36">
        <v>0</v>
      </c>
      <c r="AD211" s="31">
        <v>0</v>
      </c>
      <c r="AE211" s="31">
        <v>0</v>
      </c>
      <c r="AF211" s="36" t="s">
        <v>1306</v>
      </c>
      <c r="AG211" s="31">
        <v>0</v>
      </c>
      <c r="AH211" s="31">
        <v>0</v>
      </c>
      <c r="AI211" s="36" t="s">
        <v>1306</v>
      </c>
      <c r="AJ211" t="s">
        <v>161</v>
      </c>
      <c r="AK211" s="37">
        <v>4</v>
      </c>
      <c r="AT211"/>
    </row>
    <row r="212" spans="1:46" x14ac:dyDescent="0.25">
      <c r="A212" t="s">
        <v>1139</v>
      </c>
      <c r="B212" t="s">
        <v>469</v>
      </c>
      <c r="C212" t="s">
        <v>913</v>
      </c>
      <c r="D212" t="s">
        <v>1039</v>
      </c>
      <c r="E212" s="31">
        <v>106.48913043478261</v>
      </c>
      <c r="F212" s="31">
        <v>326.31489130434784</v>
      </c>
      <c r="G212" s="31">
        <v>65.722065217391304</v>
      </c>
      <c r="H212" s="36">
        <v>0.20140688325527123</v>
      </c>
      <c r="I212" s="31">
        <v>53.086739130434772</v>
      </c>
      <c r="J212" s="31">
        <v>0</v>
      </c>
      <c r="K212" s="36">
        <v>0</v>
      </c>
      <c r="L212" s="31">
        <v>38.267499999999984</v>
      </c>
      <c r="M212" s="31">
        <v>0</v>
      </c>
      <c r="N212" s="36">
        <v>0</v>
      </c>
      <c r="O212" s="31">
        <v>9.688804347826089</v>
      </c>
      <c r="P212" s="31">
        <v>0</v>
      </c>
      <c r="Q212" s="36">
        <v>0</v>
      </c>
      <c r="R212" s="31">
        <v>5.1304347826086953</v>
      </c>
      <c r="S212" s="31">
        <v>0</v>
      </c>
      <c r="T212" s="36">
        <v>0</v>
      </c>
      <c r="U212" s="31">
        <v>80.122282608695627</v>
      </c>
      <c r="V212" s="31">
        <v>12.927391304347825</v>
      </c>
      <c r="W212" s="36">
        <v>0.16134576903510264</v>
      </c>
      <c r="X212" s="31">
        <v>5.6317391304347826</v>
      </c>
      <c r="Y212" s="31">
        <v>0</v>
      </c>
      <c r="Z212" s="36">
        <v>0</v>
      </c>
      <c r="AA212" s="31">
        <v>154.97760869565215</v>
      </c>
      <c r="AB212" s="31">
        <v>52.794673913043475</v>
      </c>
      <c r="AC212" s="36">
        <v>0.34066001119376293</v>
      </c>
      <c r="AD212" s="31">
        <v>32.496521739130444</v>
      </c>
      <c r="AE212" s="31">
        <v>0</v>
      </c>
      <c r="AF212" s="36">
        <v>0</v>
      </c>
      <c r="AG212" s="31">
        <v>0</v>
      </c>
      <c r="AH212" s="31">
        <v>0</v>
      </c>
      <c r="AI212" s="36" t="s">
        <v>1306</v>
      </c>
      <c r="AJ212" t="s">
        <v>57</v>
      </c>
      <c r="AK212" s="37">
        <v>4</v>
      </c>
      <c r="AT212"/>
    </row>
    <row r="213" spans="1:46" x14ac:dyDescent="0.25">
      <c r="A213" t="s">
        <v>1139</v>
      </c>
      <c r="B213" t="s">
        <v>431</v>
      </c>
      <c r="C213" t="s">
        <v>900</v>
      </c>
      <c r="D213" t="s">
        <v>1055</v>
      </c>
      <c r="E213" s="31">
        <v>89.369565217391298</v>
      </c>
      <c r="F213" s="31">
        <v>315.12663043478267</v>
      </c>
      <c r="G213" s="31">
        <v>15.970217391304347</v>
      </c>
      <c r="H213" s="36">
        <v>5.0678729910163776E-2</v>
      </c>
      <c r="I213" s="31">
        <v>44.746086956521729</v>
      </c>
      <c r="J213" s="31">
        <v>0</v>
      </c>
      <c r="K213" s="36">
        <v>0</v>
      </c>
      <c r="L213" s="31">
        <v>33.326086956521742</v>
      </c>
      <c r="M213" s="31">
        <v>0</v>
      </c>
      <c r="N213" s="36">
        <v>0</v>
      </c>
      <c r="O213" s="31">
        <v>5.709999999999992</v>
      </c>
      <c r="P213" s="31">
        <v>0</v>
      </c>
      <c r="Q213" s="36">
        <v>0</v>
      </c>
      <c r="R213" s="31">
        <v>5.709999999999992</v>
      </c>
      <c r="S213" s="31">
        <v>0</v>
      </c>
      <c r="T213" s="36">
        <v>0</v>
      </c>
      <c r="U213" s="31">
        <v>75.959239130434781</v>
      </c>
      <c r="V213" s="31">
        <v>7.4728260869565215</v>
      </c>
      <c r="W213" s="36">
        <v>9.8379422602225167E-2</v>
      </c>
      <c r="X213" s="31">
        <v>0</v>
      </c>
      <c r="Y213" s="31">
        <v>0</v>
      </c>
      <c r="Z213" s="36" t="s">
        <v>1306</v>
      </c>
      <c r="AA213" s="31">
        <v>194.42130434782612</v>
      </c>
      <c r="AB213" s="31">
        <v>8.4973913043478255</v>
      </c>
      <c r="AC213" s="36">
        <v>4.3706070859115896E-2</v>
      </c>
      <c r="AD213" s="31">
        <v>0</v>
      </c>
      <c r="AE213" s="31">
        <v>0</v>
      </c>
      <c r="AF213" s="36" t="s">
        <v>1306</v>
      </c>
      <c r="AG213" s="31">
        <v>0</v>
      </c>
      <c r="AH213" s="31">
        <v>0</v>
      </c>
      <c r="AI213" s="36" t="s">
        <v>1306</v>
      </c>
      <c r="AJ213" t="s">
        <v>19</v>
      </c>
      <c r="AK213" s="37">
        <v>4</v>
      </c>
      <c r="AT213"/>
    </row>
    <row r="214" spans="1:46" x14ac:dyDescent="0.25">
      <c r="A214" t="s">
        <v>1139</v>
      </c>
      <c r="B214" t="s">
        <v>522</v>
      </c>
      <c r="C214" t="s">
        <v>937</v>
      </c>
      <c r="D214" t="s">
        <v>1085</v>
      </c>
      <c r="E214" s="31">
        <v>62.369565217391305</v>
      </c>
      <c r="F214" s="31">
        <v>252.59510869565219</v>
      </c>
      <c r="G214" s="31">
        <v>1.7445652173913044</v>
      </c>
      <c r="H214" s="36">
        <v>6.9065676940455057E-3</v>
      </c>
      <c r="I214" s="31">
        <v>57.105978260869563</v>
      </c>
      <c r="J214" s="31">
        <v>1.4293478260869565</v>
      </c>
      <c r="K214" s="36">
        <v>2.5029740661432313E-2</v>
      </c>
      <c r="L214" s="31">
        <v>38.836956521739133</v>
      </c>
      <c r="M214" s="31">
        <v>1.4293478260869565</v>
      </c>
      <c r="N214" s="36">
        <v>3.6803806325216903E-2</v>
      </c>
      <c r="O214" s="31">
        <v>13.578804347826088</v>
      </c>
      <c r="P214" s="31">
        <v>0</v>
      </c>
      <c r="Q214" s="36">
        <v>0</v>
      </c>
      <c r="R214" s="31">
        <v>4.6902173913043477</v>
      </c>
      <c r="S214" s="31">
        <v>0</v>
      </c>
      <c r="T214" s="36">
        <v>0</v>
      </c>
      <c r="U214" s="31">
        <v>31.491847826086957</v>
      </c>
      <c r="V214" s="31">
        <v>0</v>
      </c>
      <c r="W214" s="36">
        <v>0</v>
      </c>
      <c r="X214" s="31">
        <v>0</v>
      </c>
      <c r="Y214" s="31">
        <v>0</v>
      </c>
      <c r="Z214" s="36" t="s">
        <v>1306</v>
      </c>
      <c r="AA214" s="31">
        <v>163.99728260869566</v>
      </c>
      <c r="AB214" s="31">
        <v>0.31521739130434784</v>
      </c>
      <c r="AC214" s="36">
        <v>1.9220891120279697E-3</v>
      </c>
      <c r="AD214" s="31">
        <v>0</v>
      </c>
      <c r="AE214" s="31">
        <v>0</v>
      </c>
      <c r="AF214" s="36" t="s">
        <v>1306</v>
      </c>
      <c r="AG214" s="31">
        <v>0</v>
      </c>
      <c r="AH214" s="31">
        <v>0</v>
      </c>
      <c r="AI214" s="36" t="s">
        <v>1306</v>
      </c>
      <c r="AJ214" t="s">
        <v>110</v>
      </c>
      <c r="AK214" s="37">
        <v>4</v>
      </c>
      <c r="AT214"/>
    </row>
    <row r="215" spans="1:46" x14ac:dyDescent="0.25">
      <c r="A215" t="s">
        <v>1139</v>
      </c>
      <c r="B215" t="s">
        <v>525</v>
      </c>
      <c r="C215" t="s">
        <v>874</v>
      </c>
      <c r="D215" t="s">
        <v>1056</v>
      </c>
      <c r="E215" s="31">
        <v>51.239130434782609</v>
      </c>
      <c r="F215" s="31">
        <v>222.20358695652175</v>
      </c>
      <c r="G215" s="31">
        <v>0</v>
      </c>
      <c r="H215" s="36">
        <v>0</v>
      </c>
      <c r="I215" s="31">
        <v>32.771739130434781</v>
      </c>
      <c r="J215" s="31">
        <v>0</v>
      </c>
      <c r="K215" s="36">
        <v>0</v>
      </c>
      <c r="L215" s="31">
        <v>13.534021739130436</v>
      </c>
      <c r="M215" s="31">
        <v>0</v>
      </c>
      <c r="N215" s="36">
        <v>0</v>
      </c>
      <c r="O215" s="31">
        <v>14.050217391304347</v>
      </c>
      <c r="P215" s="31">
        <v>0</v>
      </c>
      <c r="Q215" s="36">
        <v>0</v>
      </c>
      <c r="R215" s="31">
        <v>5.1875</v>
      </c>
      <c r="S215" s="31">
        <v>0</v>
      </c>
      <c r="T215" s="36">
        <v>0</v>
      </c>
      <c r="U215" s="31">
        <v>64.713913043478257</v>
      </c>
      <c r="V215" s="31">
        <v>0</v>
      </c>
      <c r="W215" s="36">
        <v>0</v>
      </c>
      <c r="X215" s="31">
        <v>0</v>
      </c>
      <c r="Y215" s="31">
        <v>0</v>
      </c>
      <c r="Z215" s="36" t="s">
        <v>1306</v>
      </c>
      <c r="AA215" s="31">
        <v>124.71793478260869</v>
      </c>
      <c r="AB215" s="31">
        <v>0</v>
      </c>
      <c r="AC215" s="36">
        <v>0</v>
      </c>
      <c r="AD215" s="31">
        <v>0</v>
      </c>
      <c r="AE215" s="31">
        <v>0</v>
      </c>
      <c r="AF215" s="36" t="s">
        <v>1306</v>
      </c>
      <c r="AG215" s="31">
        <v>0</v>
      </c>
      <c r="AH215" s="31">
        <v>0</v>
      </c>
      <c r="AI215" s="36" t="s">
        <v>1306</v>
      </c>
      <c r="AJ215" t="s">
        <v>113</v>
      </c>
      <c r="AK215" s="37">
        <v>4</v>
      </c>
      <c r="AT215"/>
    </row>
    <row r="216" spans="1:46" x14ac:dyDescent="0.25">
      <c r="A216" t="s">
        <v>1139</v>
      </c>
      <c r="B216" t="s">
        <v>520</v>
      </c>
      <c r="C216" t="s">
        <v>936</v>
      </c>
      <c r="D216" t="s">
        <v>1024</v>
      </c>
      <c r="E216" s="31">
        <v>86.434782608695656</v>
      </c>
      <c r="F216" s="31">
        <v>304.53717391304343</v>
      </c>
      <c r="G216" s="31">
        <v>14.451086956521738</v>
      </c>
      <c r="H216" s="36">
        <v>4.7452620548216078E-2</v>
      </c>
      <c r="I216" s="31">
        <v>59.962499999999999</v>
      </c>
      <c r="J216" s="31">
        <v>0</v>
      </c>
      <c r="K216" s="36">
        <v>0</v>
      </c>
      <c r="L216" s="31">
        <v>38.484239130434787</v>
      </c>
      <c r="M216" s="31">
        <v>0</v>
      </c>
      <c r="N216" s="36">
        <v>0</v>
      </c>
      <c r="O216" s="31">
        <v>15.826086956521738</v>
      </c>
      <c r="P216" s="31">
        <v>0</v>
      </c>
      <c r="Q216" s="36">
        <v>0</v>
      </c>
      <c r="R216" s="31">
        <v>5.6521739130434785</v>
      </c>
      <c r="S216" s="31">
        <v>0</v>
      </c>
      <c r="T216" s="36">
        <v>0</v>
      </c>
      <c r="U216" s="31">
        <v>44.516847826086931</v>
      </c>
      <c r="V216" s="31">
        <v>0</v>
      </c>
      <c r="W216" s="36">
        <v>0</v>
      </c>
      <c r="X216" s="31">
        <v>7.7418478260869561</v>
      </c>
      <c r="Y216" s="31">
        <v>0</v>
      </c>
      <c r="Z216" s="36">
        <v>0</v>
      </c>
      <c r="AA216" s="31">
        <v>180.41206521739133</v>
      </c>
      <c r="AB216" s="31">
        <v>12.097826086956522</v>
      </c>
      <c r="AC216" s="36">
        <v>6.7056635443860091E-2</v>
      </c>
      <c r="AD216" s="31">
        <v>2.3532608695652173</v>
      </c>
      <c r="AE216" s="31">
        <v>2.3532608695652173</v>
      </c>
      <c r="AF216" s="36">
        <v>1</v>
      </c>
      <c r="AG216" s="31">
        <v>9.5506521739130452</v>
      </c>
      <c r="AH216" s="31">
        <v>0</v>
      </c>
      <c r="AI216" s="36">
        <v>0</v>
      </c>
      <c r="AJ216" t="s">
        <v>108</v>
      </c>
      <c r="AK216" s="37">
        <v>4</v>
      </c>
      <c r="AT216"/>
    </row>
    <row r="217" spans="1:46" x14ac:dyDescent="0.25">
      <c r="A217" t="s">
        <v>1139</v>
      </c>
      <c r="B217" t="s">
        <v>746</v>
      </c>
      <c r="C217" t="s">
        <v>829</v>
      </c>
      <c r="D217" t="s">
        <v>1042</v>
      </c>
      <c r="E217" s="31">
        <v>111.28260869565217</v>
      </c>
      <c r="F217" s="31">
        <v>376.18989130434784</v>
      </c>
      <c r="G217" s="31">
        <v>0</v>
      </c>
      <c r="H217" s="36">
        <v>0</v>
      </c>
      <c r="I217" s="31">
        <v>46.269021739130437</v>
      </c>
      <c r="J217" s="31">
        <v>0</v>
      </c>
      <c r="K217" s="36">
        <v>0</v>
      </c>
      <c r="L217" s="31">
        <v>36.233695652173914</v>
      </c>
      <c r="M217" s="31">
        <v>0</v>
      </c>
      <c r="N217" s="36">
        <v>0</v>
      </c>
      <c r="O217" s="31">
        <v>4.2744565217391308</v>
      </c>
      <c r="P217" s="31">
        <v>0</v>
      </c>
      <c r="Q217" s="36">
        <v>0</v>
      </c>
      <c r="R217" s="31">
        <v>5.7608695652173916</v>
      </c>
      <c r="S217" s="31">
        <v>0</v>
      </c>
      <c r="T217" s="36">
        <v>0</v>
      </c>
      <c r="U217" s="31">
        <v>85.801956521739129</v>
      </c>
      <c r="V217" s="31">
        <v>0</v>
      </c>
      <c r="W217" s="36">
        <v>0</v>
      </c>
      <c r="X217" s="31">
        <v>12.567173913043476</v>
      </c>
      <c r="Y217" s="31">
        <v>0</v>
      </c>
      <c r="Z217" s="36">
        <v>0</v>
      </c>
      <c r="AA217" s="31">
        <v>231.55173913043475</v>
      </c>
      <c r="AB217" s="31">
        <v>0</v>
      </c>
      <c r="AC217" s="36">
        <v>0</v>
      </c>
      <c r="AD217" s="31">
        <v>0</v>
      </c>
      <c r="AE217" s="31">
        <v>0</v>
      </c>
      <c r="AF217" s="36" t="s">
        <v>1306</v>
      </c>
      <c r="AG217" s="31">
        <v>0</v>
      </c>
      <c r="AH217" s="31">
        <v>0</v>
      </c>
      <c r="AI217" s="36" t="s">
        <v>1306</v>
      </c>
      <c r="AJ217" t="s">
        <v>335</v>
      </c>
      <c r="AK217" s="37">
        <v>4</v>
      </c>
      <c r="AT217"/>
    </row>
    <row r="218" spans="1:46" x14ac:dyDescent="0.25">
      <c r="A218" t="s">
        <v>1139</v>
      </c>
      <c r="B218" t="s">
        <v>777</v>
      </c>
      <c r="C218" t="s">
        <v>840</v>
      </c>
      <c r="D218" t="s">
        <v>1045</v>
      </c>
      <c r="E218" s="31">
        <v>71.989130434782609</v>
      </c>
      <c r="F218" s="31">
        <v>319.09108695652174</v>
      </c>
      <c r="G218" s="31">
        <v>0</v>
      </c>
      <c r="H218" s="36">
        <v>0</v>
      </c>
      <c r="I218" s="31">
        <v>72.756304347826088</v>
      </c>
      <c r="J218" s="31">
        <v>0</v>
      </c>
      <c r="K218" s="36">
        <v>0</v>
      </c>
      <c r="L218" s="31">
        <v>41.02358695652174</v>
      </c>
      <c r="M218" s="31">
        <v>0</v>
      </c>
      <c r="N218" s="36">
        <v>0</v>
      </c>
      <c r="O218" s="31">
        <v>26.63</v>
      </c>
      <c r="P218" s="31">
        <v>0</v>
      </c>
      <c r="Q218" s="36">
        <v>0</v>
      </c>
      <c r="R218" s="31">
        <v>5.1027173913043473</v>
      </c>
      <c r="S218" s="31">
        <v>0</v>
      </c>
      <c r="T218" s="36">
        <v>0</v>
      </c>
      <c r="U218" s="31">
        <v>58.828043478260874</v>
      </c>
      <c r="V218" s="31">
        <v>0</v>
      </c>
      <c r="W218" s="36">
        <v>0</v>
      </c>
      <c r="X218" s="31">
        <v>0</v>
      </c>
      <c r="Y218" s="31">
        <v>0</v>
      </c>
      <c r="Z218" s="36" t="s">
        <v>1306</v>
      </c>
      <c r="AA218" s="31">
        <v>187.50673913043477</v>
      </c>
      <c r="AB218" s="31">
        <v>0</v>
      </c>
      <c r="AC218" s="36">
        <v>0</v>
      </c>
      <c r="AD218" s="31">
        <v>0</v>
      </c>
      <c r="AE218" s="31">
        <v>0</v>
      </c>
      <c r="AF218" s="36" t="s">
        <v>1306</v>
      </c>
      <c r="AG218" s="31">
        <v>0</v>
      </c>
      <c r="AH218" s="31">
        <v>0</v>
      </c>
      <c r="AI218" s="36" t="s">
        <v>1306</v>
      </c>
      <c r="AJ218" t="s">
        <v>366</v>
      </c>
      <c r="AK218" s="37">
        <v>4</v>
      </c>
      <c r="AT218"/>
    </row>
    <row r="219" spans="1:46" x14ac:dyDescent="0.25">
      <c r="A219" t="s">
        <v>1139</v>
      </c>
      <c r="B219" t="s">
        <v>800</v>
      </c>
      <c r="C219" t="s">
        <v>900</v>
      </c>
      <c r="D219" t="s">
        <v>1055</v>
      </c>
      <c r="E219" s="31">
        <v>95.413043478260875</v>
      </c>
      <c r="F219" s="31">
        <v>357.35336956521741</v>
      </c>
      <c r="G219" s="31">
        <v>0</v>
      </c>
      <c r="H219" s="36">
        <v>0</v>
      </c>
      <c r="I219" s="31">
        <v>90.3</v>
      </c>
      <c r="J219" s="31">
        <v>0</v>
      </c>
      <c r="K219" s="36">
        <v>0</v>
      </c>
      <c r="L219" s="31">
        <v>63.144021739130437</v>
      </c>
      <c r="M219" s="31">
        <v>0</v>
      </c>
      <c r="N219" s="36">
        <v>0</v>
      </c>
      <c r="O219" s="31">
        <v>20.895108695652173</v>
      </c>
      <c r="P219" s="31">
        <v>0</v>
      </c>
      <c r="Q219" s="36">
        <v>0</v>
      </c>
      <c r="R219" s="31">
        <v>6.2608695652173916</v>
      </c>
      <c r="S219" s="31">
        <v>0</v>
      </c>
      <c r="T219" s="36">
        <v>0</v>
      </c>
      <c r="U219" s="31">
        <v>63.486956521739131</v>
      </c>
      <c r="V219" s="31">
        <v>0</v>
      </c>
      <c r="W219" s="36">
        <v>0</v>
      </c>
      <c r="X219" s="31">
        <v>3.6168478260869565</v>
      </c>
      <c r="Y219" s="31">
        <v>0</v>
      </c>
      <c r="Z219" s="36">
        <v>0</v>
      </c>
      <c r="AA219" s="31">
        <v>183.91695652173914</v>
      </c>
      <c r="AB219" s="31">
        <v>0</v>
      </c>
      <c r="AC219" s="36">
        <v>0</v>
      </c>
      <c r="AD219" s="31">
        <v>16.032608695652176</v>
      </c>
      <c r="AE219" s="31">
        <v>0</v>
      </c>
      <c r="AF219" s="36">
        <v>0</v>
      </c>
      <c r="AG219" s="31">
        <v>0</v>
      </c>
      <c r="AH219" s="31">
        <v>0</v>
      </c>
      <c r="AI219" s="36" t="s">
        <v>1306</v>
      </c>
      <c r="AJ219" t="s">
        <v>389</v>
      </c>
      <c r="AK219" s="37">
        <v>4</v>
      </c>
      <c r="AT219"/>
    </row>
    <row r="220" spans="1:46" x14ac:dyDescent="0.25">
      <c r="A220" t="s">
        <v>1139</v>
      </c>
      <c r="B220" t="s">
        <v>802</v>
      </c>
      <c r="C220" t="s">
        <v>925</v>
      </c>
      <c r="D220" t="s">
        <v>1075</v>
      </c>
      <c r="E220" s="31">
        <v>85.467391304347828</v>
      </c>
      <c r="F220" s="31">
        <v>369.67978260869569</v>
      </c>
      <c r="G220" s="31">
        <v>0</v>
      </c>
      <c r="H220" s="36">
        <v>0</v>
      </c>
      <c r="I220" s="31">
        <v>79.595108695652186</v>
      </c>
      <c r="J220" s="31">
        <v>0</v>
      </c>
      <c r="K220" s="36">
        <v>0</v>
      </c>
      <c r="L220" s="31">
        <v>48.644021739130437</v>
      </c>
      <c r="M220" s="31">
        <v>0</v>
      </c>
      <c r="N220" s="36">
        <v>0</v>
      </c>
      <c r="O220" s="31">
        <v>28.266304347826086</v>
      </c>
      <c r="P220" s="31">
        <v>0</v>
      </c>
      <c r="Q220" s="36">
        <v>0</v>
      </c>
      <c r="R220" s="31">
        <v>2.6847826086956523</v>
      </c>
      <c r="S220" s="31">
        <v>0</v>
      </c>
      <c r="T220" s="36">
        <v>0</v>
      </c>
      <c r="U220" s="31">
        <v>79.813152173913053</v>
      </c>
      <c r="V220" s="31">
        <v>0</v>
      </c>
      <c r="W220" s="36">
        <v>0</v>
      </c>
      <c r="X220" s="31">
        <v>0.86956521739130432</v>
      </c>
      <c r="Y220" s="31">
        <v>0</v>
      </c>
      <c r="Z220" s="36">
        <v>0</v>
      </c>
      <c r="AA220" s="31">
        <v>209.40195652173912</v>
      </c>
      <c r="AB220" s="31">
        <v>0</v>
      </c>
      <c r="AC220" s="36">
        <v>0</v>
      </c>
      <c r="AD220" s="31">
        <v>0</v>
      </c>
      <c r="AE220" s="31">
        <v>0</v>
      </c>
      <c r="AF220" s="36" t="s">
        <v>1306</v>
      </c>
      <c r="AG220" s="31">
        <v>0</v>
      </c>
      <c r="AH220" s="31">
        <v>0</v>
      </c>
      <c r="AI220" s="36" t="s">
        <v>1306</v>
      </c>
      <c r="AJ220" t="s">
        <v>391</v>
      </c>
      <c r="AK220" s="37">
        <v>4</v>
      </c>
      <c r="AT220"/>
    </row>
    <row r="221" spans="1:46" x14ac:dyDescent="0.25">
      <c r="A221" t="s">
        <v>1139</v>
      </c>
      <c r="B221" t="s">
        <v>617</v>
      </c>
      <c r="C221" t="s">
        <v>822</v>
      </c>
      <c r="D221" t="s">
        <v>1107</v>
      </c>
      <c r="E221" s="31">
        <v>72.043478260869563</v>
      </c>
      <c r="F221" s="31">
        <v>202.95684782608694</v>
      </c>
      <c r="G221" s="31">
        <v>18.733695652173914</v>
      </c>
      <c r="H221" s="36">
        <v>9.2303836272756637E-2</v>
      </c>
      <c r="I221" s="31">
        <v>15.565217391304348</v>
      </c>
      <c r="J221" s="31">
        <v>2.1005434782608696</v>
      </c>
      <c r="K221" s="36">
        <v>0.13495111731843576</v>
      </c>
      <c r="L221" s="31">
        <v>10.904891304347826</v>
      </c>
      <c r="M221" s="31">
        <v>0</v>
      </c>
      <c r="N221" s="36">
        <v>0</v>
      </c>
      <c r="O221" s="31">
        <v>0.73369565217391308</v>
      </c>
      <c r="P221" s="31">
        <v>0.43478260869565216</v>
      </c>
      <c r="Q221" s="36">
        <v>0.59259259259259256</v>
      </c>
      <c r="R221" s="31">
        <v>3.9266304347826089</v>
      </c>
      <c r="S221" s="31">
        <v>1.6657608695652173</v>
      </c>
      <c r="T221" s="36">
        <v>0.42422145328719718</v>
      </c>
      <c r="U221" s="31">
        <v>67.457391304347809</v>
      </c>
      <c r="V221" s="31">
        <v>7.6440217391304346</v>
      </c>
      <c r="W221" s="36">
        <v>0.11331629627719916</v>
      </c>
      <c r="X221" s="31">
        <v>7.0163043478260869</v>
      </c>
      <c r="Y221" s="31">
        <v>0</v>
      </c>
      <c r="Z221" s="36">
        <v>0</v>
      </c>
      <c r="AA221" s="31">
        <v>77.324673913043483</v>
      </c>
      <c r="AB221" s="31">
        <v>8.9891304347826093</v>
      </c>
      <c r="AC221" s="36">
        <v>0.11625177294496526</v>
      </c>
      <c r="AD221" s="31">
        <v>31.97641304347826</v>
      </c>
      <c r="AE221" s="31">
        <v>0</v>
      </c>
      <c r="AF221" s="36">
        <v>0</v>
      </c>
      <c r="AG221" s="31">
        <v>3.6168478260869565</v>
      </c>
      <c r="AH221" s="31">
        <v>0</v>
      </c>
      <c r="AI221" s="36">
        <v>0</v>
      </c>
      <c r="AJ221" t="s">
        <v>206</v>
      </c>
      <c r="AK221" s="37">
        <v>4</v>
      </c>
      <c r="AT221"/>
    </row>
    <row r="222" spans="1:46" x14ac:dyDescent="0.25">
      <c r="A222" t="s">
        <v>1139</v>
      </c>
      <c r="B222" t="s">
        <v>466</v>
      </c>
      <c r="C222" t="s">
        <v>843</v>
      </c>
      <c r="D222" t="s">
        <v>1050</v>
      </c>
      <c r="E222" s="31">
        <v>129.67391304347825</v>
      </c>
      <c r="F222" s="31">
        <v>430.42271739130439</v>
      </c>
      <c r="G222" s="31">
        <v>123.52989130434781</v>
      </c>
      <c r="H222" s="36">
        <v>0.28699668096757253</v>
      </c>
      <c r="I222" s="31">
        <v>70.795760869565214</v>
      </c>
      <c r="J222" s="31">
        <v>7.4538043478260869</v>
      </c>
      <c r="K222" s="36">
        <v>0.1052860263986575</v>
      </c>
      <c r="L222" s="31">
        <v>36.824347826086957</v>
      </c>
      <c r="M222" s="31">
        <v>7.4538043478260869</v>
      </c>
      <c r="N222" s="36">
        <v>0.20241510815150657</v>
      </c>
      <c r="O222" s="31">
        <v>28.759456521739128</v>
      </c>
      <c r="P222" s="31">
        <v>0</v>
      </c>
      <c r="Q222" s="36">
        <v>0</v>
      </c>
      <c r="R222" s="31">
        <v>5.2119565217391308</v>
      </c>
      <c r="S222" s="31">
        <v>0</v>
      </c>
      <c r="T222" s="36">
        <v>0</v>
      </c>
      <c r="U222" s="31">
        <v>119.43271739130434</v>
      </c>
      <c r="V222" s="31">
        <v>44.959239130434781</v>
      </c>
      <c r="W222" s="36">
        <v>0.37643989111570009</v>
      </c>
      <c r="X222" s="31">
        <v>22.117717391304346</v>
      </c>
      <c r="Y222" s="31">
        <v>0</v>
      </c>
      <c r="Z222" s="36">
        <v>0</v>
      </c>
      <c r="AA222" s="31">
        <v>139.54771739130433</v>
      </c>
      <c r="AB222" s="31">
        <v>59.176630434782609</v>
      </c>
      <c r="AC222" s="36">
        <v>0.4240601820010142</v>
      </c>
      <c r="AD222" s="31">
        <v>64.422826086956533</v>
      </c>
      <c r="AE222" s="31">
        <v>0</v>
      </c>
      <c r="AF222" s="36">
        <v>0</v>
      </c>
      <c r="AG222" s="31">
        <v>14.105978260869565</v>
      </c>
      <c r="AH222" s="31">
        <v>11.940217391304348</v>
      </c>
      <c r="AI222" s="36">
        <v>0.84646503563860531</v>
      </c>
      <c r="AJ222" t="s">
        <v>54</v>
      </c>
      <c r="AK222" s="37">
        <v>4</v>
      </c>
      <c r="AT222"/>
    </row>
    <row r="223" spans="1:46" x14ac:dyDescent="0.25">
      <c r="A223" t="s">
        <v>1139</v>
      </c>
      <c r="B223" t="s">
        <v>588</v>
      </c>
      <c r="C223" t="s">
        <v>876</v>
      </c>
      <c r="D223" t="s">
        <v>1067</v>
      </c>
      <c r="E223" s="31">
        <v>31.532608695652176</v>
      </c>
      <c r="F223" s="31">
        <v>143.63749999999999</v>
      </c>
      <c r="G223" s="31">
        <v>0</v>
      </c>
      <c r="H223" s="36">
        <v>0</v>
      </c>
      <c r="I223" s="31">
        <v>34.432608695652178</v>
      </c>
      <c r="J223" s="31">
        <v>0</v>
      </c>
      <c r="K223" s="36">
        <v>0</v>
      </c>
      <c r="L223" s="31">
        <v>23.587500000000002</v>
      </c>
      <c r="M223" s="31">
        <v>0</v>
      </c>
      <c r="N223" s="36">
        <v>0</v>
      </c>
      <c r="O223" s="31">
        <v>5.2798913043478262</v>
      </c>
      <c r="P223" s="31">
        <v>0</v>
      </c>
      <c r="Q223" s="36">
        <v>0</v>
      </c>
      <c r="R223" s="31">
        <v>5.5652173913043477</v>
      </c>
      <c r="S223" s="31">
        <v>0</v>
      </c>
      <c r="T223" s="36">
        <v>0</v>
      </c>
      <c r="U223" s="31">
        <v>22.635869565217391</v>
      </c>
      <c r="V223" s="31">
        <v>0</v>
      </c>
      <c r="W223" s="36">
        <v>0</v>
      </c>
      <c r="X223" s="31">
        <v>0.49184782608695654</v>
      </c>
      <c r="Y223" s="31">
        <v>0</v>
      </c>
      <c r="Z223" s="36">
        <v>0</v>
      </c>
      <c r="AA223" s="31">
        <v>86.077173913043481</v>
      </c>
      <c r="AB223" s="31">
        <v>0</v>
      </c>
      <c r="AC223" s="36">
        <v>0</v>
      </c>
      <c r="AD223" s="31">
        <v>0</v>
      </c>
      <c r="AE223" s="31">
        <v>0</v>
      </c>
      <c r="AF223" s="36" t="s">
        <v>1306</v>
      </c>
      <c r="AG223" s="31">
        <v>0</v>
      </c>
      <c r="AH223" s="31">
        <v>0</v>
      </c>
      <c r="AI223" s="36" t="s">
        <v>1306</v>
      </c>
      <c r="AJ223" t="s">
        <v>177</v>
      </c>
      <c r="AK223" s="37">
        <v>4</v>
      </c>
      <c r="AT223"/>
    </row>
    <row r="224" spans="1:46" x14ac:dyDescent="0.25">
      <c r="A224" t="s">
        <v>1139</v>
      </c>
      <c r="B224" t="s">
        <v>716</v>
      </c>
      <c r="C224" t="s">
        <v>958</v>
      </c>
      <c r="D224" t="s">
        <v>1040</v>
      </c>
      <c r="E224" s="31">
        <v>123.78260869565217</v>
      </c>
      <c r="F224" s="31">
        <v>507.72065217391304</v>
      </c>
      <c r="G224" s="31">
        <v>229.03369565217392</v>
      </c>
      <c r="H224" s="36">
        <v>0.45110179125374916</v>
      </c>
      <c r="I224" s="31">
        <v>50.998913043478254</v>
      </c>
      <c r="J224" s="31">
        <v>6.5358695652173919</v>
      </c>
      <c r="K224" s="36">
        <v>0.12815703659498287</v>
      </c>
      <c r="L224" s="31">
        <v>24.838043478260857</v>
      </c>
      <c r="M224" s="31">
        <v>6.5358695652173919</v>
      </c>
      <c r="N224" s="36">
        <v>0.26313946873222194</v>
      </c>
      <c r="O224" s="31">
        <v>20.572826086956525</v>
      </c>
      <c r="P224" s="31">
        <v>0</v>
      </c>
      <c r="Q224" s="36">
        <v>0</v>
      </c>
      <c r="R224" s="31">
        <v>5.5880434782608699</v>
      </c>
      <c r="S224" s="31">
        <v>0</v>
      </c>
      <c r="T224" s="36">
        <v>0</v>
      </c>
      <c r="U224" s="31">
        <v>143.54891304347831</v>
      </c>
      <c r="V224" s="31">
        <v>69.597826086956516</v>
      </c>
      <c r="W224" s="36">
        <v>0.48483701207738594</v>
      </c>
      <c r="X224" s="31">
        <v>0</v>
      </c>
      <c r="Y224" s="31">
        <v>0</v>
      </c>
      <c r="Z224" s="36" t="s">
        <v>1306</v>
      </c>
      <c r="AA224" s="31">
        <v>281.89130434782606</v>
      </c>
      <c r="AB224" s="31">
        <v>152.9</v>
      </c>
      <c r="AC224" s="36">
        <v>0.54240765018894121</v>
      </c>
      <c r="AD224" s="31">
        <v>10.819565217391304</v>
      </c>
      <c r="AE224" s="31">
        <v>0</v>
      </c>
      <c r="AF224" s="36">
        <v>0</v>
      </c>
      <c r="AG224" s="31">
        <v>20.461956521739125</v>
      </c>
      <c r="AH224" s="31">
        <v>0</v>
      </c>
      <c r="AI224" s="36">
        <v>0</v>
      </c>
      <c r="AJ224" t="s">
        <v>305</v>
      </c>
      <c r="AK224" s="37">
        <v>4</v>
      </c>
      <c r="AT224"/>
    </row>
    <row r="225" spans="1:46" x14ac:dyDescent="0.25">
      <c r="A225" t="s">
        <v>1139</v>
      </c>
      <c r="B225" t="s">
        <v>729</v>
      </c>
      <c r="C225" t="s">
        <v>903</v>
      </c>
      <c r="D225" t="s">
        <v>1064</v>
      </c>
      <c r="E225" s="31">
        <v>46.793478260869563</v>
      </c>
      <c r="F225" s="31">
        <v>170.48902173913044</v>
      </c>
      <c r="G225" s="31">
        <v>0</v>
      </c>
      <c r="H225" s="36">
        <v>0</v>
      </c>
      <c r="I225" s="31">
        <v>21.098804347826086</v>
      </c>
      <c r="J225" s="31">
        <v>0</v>
      </c>
      <c r="K225" s="36">
        <v>0</v>
      </c>
      <c r="L225" s="31">
        <v>11.09510869565217</v>
      </c>
      <c r="M225" s="31">
        <v>0</v>
      </c>
      <c r="N225" s="36">
        <v>0</v>
      </c>
      <c r="O225" s="31">
        <v>4.2645652173913051</v>
      </c>
      <c r="P225" s="31">
        <v>0</v>
      </c>
      <c r="Q225" s="36">
        <v>0</v>
      </c>
      <c r="R225" s="31">
        <v>5.7391304347826084</v>
      </c>
      <c r="S225" s="31">
        <v>0</v>
      </c>
      <c r="T225" s="36">
        <v>0</v>
      </c>
      <c r="U225" s="31">
        <v>47.139347826086976</v>
      </c>
      <c r="V225" s="31">
        <v>0</v>
      </c>
      <c r="W225" s="36">
        <v>0</v>
      </c>
      <c r="X225" s="31">
        <v>6.8211956521739125</v>
      </c>
      <c r="Y225" s="31">
        <v>0</v>
      </c>
      <c r="Z225" s="36">
        <v>0</v>
      </c>
      <c r="AA225" s="31">
        <v>80.210543478260846</v>
      </c>
      <c r="AB225" s="31">
        <v>0</v>
      </c>
      <c r="AC225" s="36">
        <v>0</v>
      </c>
      <c r="AD225" s="31">
        <v>7.9753260869565228</v>
      </c>
      <c r="AE225" s="31">
        <v>0</v>
      </c>
      <c r="AF225" s="36">
        <v>0</v>
      </c>
      <c r="AG225" s="31">
        <v>7.2438043478260861</v>
      </c>
      <c r="AH225" s="31">
        <v>0</v>
      </c>
      <c r="AI225" s="36">
        <v>0</v>
      </c>
      <c r="AJ225" t="s">
        <v>318</v>
      </c>
      <c r="AK225" s="37">
        <v>4</v>
      </c>
      <c r="AT225"/>
    </row>
    <row r="226" spans="1:46" x14ac:dyDescent="0.25">
      <c r="A226" t="s">
        <v>1139</v>
      </c>
      <c r="B226" t="s">
        <v>783</v>
      </c>
      <c r="C226" t="s">
        <v>907</v>
      </c>
      <c r="D226" t="s">
        <v>1053</v>
      </c>
      <c r="E226" s="31">
        <v>81.565217391304344</v>
      </c>
      <c r="F226" s="31">
        <v>305.14217391304345</v>
      </c>
      <c r="G226" s="31">
        <v>129.97097826086957</v>
      </c>
      <c r="H226" s="36">
        <v>0.42593580754231464</v>
      </c>
      <c r="I226" s="31">
        <v>48.470434782608692</v>
      </c>
      <c r="J226" s="31">
        <v>6.9323913043478269</v>
      </c>
      <c r="K226" s="36">
        <v>0.14302308892915452</v>
      </c>
      <c r="L226" s="31">
        <v>42.731304347826082</v>
      </c>
      <c r="M226" s="31">
        <v>6.9323913043478269</v>
      </c>
      <c r="N226" s="36">
        <v>0.16223214830793029</v>
      </c>
      <c r="O226" s="31">
        <v>0</v>
      </c>
      <c r="P226" s="31">
        <v>0</v>
      </c>
      <c r="Q226" s="36" t="s">
        <v>1306</v>
      </c>
      <c r="R226" s="31">
        <v>5.7391304347826084</v>
      </c>
      <c r="S226" s="31">
        <v>0</v>
      </c>
      <c r="T226" s="36">
        <v>0</v>
      </c>
      <c r="U226" s="31">
        <v>89.180869565217421</v>
      </c>
      <c r="V226" s="31">
        <v>48.194456521739141</v>
      </c>
      <c r="W226" s="36">
        <v>0.54041249829364846</v>
      </c>
      <c r="X226" s="31">
        <v>0</v>
      </c>
      <c r="Y226" s="31">
        <v>0</v>
      </c>
      <c r="Z226" s="36" t="s">
        <v>1306</v>
      </c>
      <c r="AA226" s="31">
        <v>167.49086956521734</v>
      </c>
      <c r="AB226" s="31">
        <v>74.844130434782613</v>
      </c>
      <c r="AC226" s="36">
        <v>0.44685498755285835</v>
      </c>
      <c r="AD226" s="31">
        <v>0</v>
      </c>
      <c r="AE226" s="31">
        <v>0</v>
      </c>
      <c r="AF226" s="36" t="s">
        <v>1306</v>
      </c>
      <c r="AG226" s="31">
        <v>0</v>
      </c>
      <c r="AH226" s="31">
        <v>0</v>
      </c>
      <c r="AI226" s="36" t="s">
        <v>1306</v>
      </c>
      <c r="AJ226" t="s">
        <v>372</v>
      </c>
      <c r="AK226" s="37">
        <v>4</v>
      </c>
      <c r="AT226"/>
    </row>
    <row r="227" spans="1:46" x14ac:dyDescent="0.25">
      <c r="A227" t="s">
        <v>1139</v>
      </c>
      <c r="B227" t="s">
        <v>818</v>
      </c>
      <c r="C227" t="s">
        <v>939</v>
      </c>
      <c r="D227" t="s">
        <v>1049</v>
      </c>
      <c r="E227" s="31">
        <v>79.097826086956516</v>
      </c>
      <c r="F227" s="31">
        <v>268.34891304347832</v>
      </c>
      <c r="G227" s="31">
        <v>35.772826086956513</v>
      </c>
      <c r="H227" s="36">
        <v>0.13330713987710671</v>
      </c>
      <c r="I227" s="31">
        <v>27.239130434782602</v>
      </c>
      <c r="J227" s="31">
        <v>1.8923913043478264</v>
      </c>
      <c r="K227" s="36">
        <v>6.9473264166001622E-2</v>
      </c>
      <c r="L227" s="31">
        <v>12.5820652173913</v>
      </c>
      <c r="M227" s="31">
        <v>1.8923913043478264</v>
      </c>
      <c r="N227" s="36">
        <v>0.15040387024318613</v>
      </c>
      <c r="O227" s="31">
        <v>8.988586956521738</v>
      </c>
      <c r="P227" s="31">
        <v>0</v>
      </c>
      <c r="Q227" s="36">
        <v>0</v>
      </c>
      <c r="R227" s="31">
        <v>5.6684782608695636</v>
      </c>
      <c r="S227" s="31">
        <v>0</v>
      </c>
      <c r="T227" s="36">
        <v>0</v>
      </c>
      <c r="U227" s="31">
        <v>89.701086956521763</v>
      </c>
      <c r="V227" s="31">
        <v>16.776086956521734</v>
      </c>
      <c r="W227" s="36">
        <v>0.18702211451075421</v>
      </c>
      <c r="X227" s="31">
        <v>0</v>
      </c>
      <c r="Y227" s="31">
        <v>0</v>
      </c>
      <c r="Z227" s="36" t="s">
        <v>1306</v>
      </c>
      <c r="AA227" s="31">
        <v>147.76086956521743</v>
      </c>
      <c r="AB227" s="31">
        <v>17.104347826086958</v>
      </c>
      <c r="AC227" s="36">
        <v>0.11575695159629246</v>
      </c>
      <c r="AD227" s="31">
        <v>3.6478260869565218</v>
      </c>
      <c r="AE227" s="31">
        <v>0</v>
      </c>
      <c r="AF227" s="36">
        <v>0</v>
      </c>
      <c r="AG227" s="31">
        <v>0</v>
      </c>
      <c r="AH227" s="31">
        <v>0</v>
      </c>
      <c r="AI227" s="36" t="s">
        <v>1306</v>
      </c>
      <c r="AJ227" t="s">
        <v>407</v>
      </c>
      <c r="AK227" s="37">
        <v>4</v>
      </c>
      <c r="AT227"/>
    </row>
    <row r="228" spans="1:46" x14ac:dyDescent="0.25">
      <c r="A228" t="s">
        <v>1139</v>
      </c>
      <c r="B228" t="s">
        <v>805</v>
      </c>
      <c r="C228" t="s">
        <v>892</v>
      </c>
      <c r="D228" t="s">
        <v>1053</v>
      </c>
      <c r="E228" s="31">
        <v>92.076086956521735</v>
      </c>
      <c r="F228" s="31">
        <v>263.0755434782609</v>
      </c>
      <c r="G228" s="31">
        <v>0</v>
      </c>
      <c r="H228" s="36">
        <v>0</v>
      </c>
      <c r="I228" s="31">
        <v>52.169021739130436</v>
      </c>
      <c r="J228" s="31">
        <v>0</v>
      </c>
      <c r="K228" s="36">
        <v>0</v>
      </c>
      <c r="L228" s="31">
        <v>45.269565217391303</v>
      </c>
      <c r="M228" s="31">
        <v>0</v>
      </c>
      <c r="N228" s="36">
        <v>0</v>
      </c>
      <c r="O228" s="31">
        <v>1.2434782608695649</v>
      </c>
      <c r="P228" s="31">
        <v>0</v>
      </c>
      <c r="Q228" s="36">
        <v>0</v>
      </c>
      <c r="R228" s="31">
        <v>5.6559782608695652</v>
      </c>
      <c r="S228" s="31">
        <v>0</v>
      </c>
      <c r="T228" s="36">
        <v>0</v>
      </c>
      <c r="U228" s="31">
        <v>62.604347826086972</v>
      </c>
      <c r="V228" s="31">
        <v>0</v>
      </c>
      <c r="W228" s="36">
        <v>0</v>
      </c>
      <c r="X228" s="31">
        <v>7.2413043478260883</v>
      </c>
      <c r="Y228" s="31">
        <v>0</v>
      </c>
      <c r="Z228" s="36">
        <v>0</v>
      </c>
      <c r="AA228" s="31">
        <v>116.18043478260876</v>
      </c>
      <c r="AB228" s="31">
        <v>0</v>
      </c>
      <c r="AC228" s="36">
        <v>0</v>
      </c>
      <c r="AD228" s="31">
        <v>19.393478260869557</v>
      </c>
      <c r="AE228" s="31">
        <v>0</v>
      </c>
      <c r="AF228" s="36">
        <v>0</v>
      </c>
      <c r="AG228" s="31">
        <v>5.4869565217391303</v>
      </c>
      <c r="AH228" s="31">
        <v>0</v>
      </c>
      <c r="AI228" s="36">
        <v>0</v>
      </c>
      <c r="AJ228" t="s">
        <v>394</v>
      </c>
      <c r="AK228" s="37">
        <v>4</v>
      </c>
      <c r="AT228"/>
    </row>
    <row r="229" spans="1:46" x14ac:dyDescent="0.25">
      <c r="A229" t="s">
        <v>1139</v>
      </c>
      <c r="B229" t="s">
        <v>748</v>
      </c>
      <c r="C229" t="s">
        <v>927</v>
      </c>
      <c r="D229" t="s">
        <v>1076</v>
      </c>
      <c r="E229" s="31">
        <v>89.141304347826093</v>
      </c>
      <c r="F229" s="31">
        <v>264.71739130434781</v>
      </c>
      <c r="G229" s="31">
        <v>0</v>
      </c>
      <c r="H229" s="36">
        <v>0</v>
      </c>
      <c r="I229" s="31">
        <v>40.684347826086949</v>
      </c>
      <c r="J229" s="31">
        <v>0</v>
      </c>
      <c r="K229" s="36">
        <v>0</v>
      </c>
      <c r="L229" s="31">
        <v>7.4945652173913047</v>
      </c>
      <c r="M229" s="31">
        <v>0</v>
      </c>
      <c r="N229" s="36">
        <v>0</v>
      </c>
      <c r="O229" s="31">
        <v>27.885434782608691</v>
      </c>
      <c r="P229" s="31">
        <v>0</v>
      </c>
      <c r="Q229" s="36">
        <v>0</v>
      </c>
      <c r="R229" s="31">
        <v>5.3043478260869561</v>
      </c>
      <c r="S229" s="31">
        <v>0</v>
      </c>
      <c r="T229" s="36">
        <v>0</v>
      </c>
      <c r="U229" s="31">
        <v>51.884130434782598</v>
      </c>
      <c r="V229" s="31">
        <v>0</v>
      </c>
      <c r="W229" s="36">
        <v>0</v>
      </c>
      <c r="X229" s="31">
        <v>10.902173913043478</v>
      </c>
      <c r="Y229" s="31">
        <v>0</v>
      </c>
      <c r="Z229" s="36">
        <v>0</v>
      </c>
      <c r="AA229" s="31">
        <v>141.31836956521738</v>
      </c>
      <c r="AB229" s="31">
        <v>0</v>
      </c>
      <c r="AC229" s="36">
        <v>0</v>
      </c>
      <c r="AD229" s="31">
        <v>0</v>
      </c>
      <c r="AE229" s="31">
        <v>0</v>
      </c>
      <c r="AF229" s="36" t="s">
        <v>1306</v>
      </c>
      <c r="AG229" s="31">
        <v>19.928369565217391</v>
      </c>
      <c r="AH229" s="31">
        <v>0</v>
      </c>
      <c r="AI229" s="36">
        <v>0</v>
      </c>
      <c r="AJ229" t="s">
        <v>337</v>
      </c>
      <c r="AK229" s="37">
        <v>4</v>
      </c>
      <c r="AT229"/>
    </row>
    <row r="230" spans="1:46" x14ac:dyDescent="0.25">
      <c r="A230" t="s">
        <v>1139</v>
      </c>
      <c r="B230" t="s">
        <v>635</v>
      </c>
      <c r="C230" t="s">
        <v>969</v>
      </c>
      <c r="D230" t="s">
        <v>1066</v>
      </c>
      <c r="E230" s="31">
        <v>115.29347826086956</v>
      </c>
      <c r="F230" s="31">
        <v>377.58163043478265</v>
      </c>
      <c r="G230" s="31">
        <v>14.918478260869565</v>
      </c>
      <c r="H230" s="36">
        <v>3.9510603955205767E-2</v>
      </c>
      <c r="I230" s="31">
        <v>59.099891304347828</v>
      </c>
      <c r="J230" s="31">
        <v>0</v>
      </c>
      <c r="K230" s="36">
        <v>0</v>
      </c>
      <c r="L230" s="31">
        <v>32.578804347826086</v>
      </c>
      <c r="M230" s="31">
        <v>0</v>
      </c>
      <c r="N230" s="36">
        <v>0</v>
      </c>
      <c r="O230" s="31">
        <v>20.868913043478262</v>
      </c>
      <c r="P230" s="31">
        <v>0</v>
      </c>
      <c r="Q230" s="36">
        <v>0</v>
      </c>
      <c r="R230" s="31">
        <v>5.6521739130434785</v>
      </c>
      <c r="S230" s="31">
        <v>0</v>
      </c>
      <c r="T230" s="36">
        <v>0</v>
      </c>
      <c r="U230" s="31">
        <v>90.42923913043478</v>
      </c>
      <c r="V230" s="31">
        <v>0</v>
      </c>
      <c r="W230" s="36">
        <v>0</v>
      </c>
      <c r="X230" s="31">
        <v>14.119130434782608</v>
      </c>
      <c r="Y230" s="31">
        <v>0</v>
      </c>
      <c r="Z230" s="36">
        <v>0</v>
      </c>
      <c r="AA230" s="31">
        <v>212.16434782608698</v>
      </c>
      <c r="AB230" s="31">
        <v>14.918478260869565</v>
      </c>
      <c r="AC230" s="36">
        <v>7.0315669968728081E-2</v>
      </c>
      <c r="AD230" s="31">
        <v>0</v>
      </c>
      <c r="AE230" s="31">
        <v>0</v>
      </c>
      <c r="AF230" s="36" t="s">
        <v>1306</v>
      </c>
      <c r="AG230" s="31">
        <v>1.7690217391304348</v>
      </c>
      <c r="AH230" s="31">
        <v>0</v>
      </c>
      <c r="AI230" s="36">
        <v>0</v>
      </c>
      <c r="AJ230" t="s">
        <v>224</v>
      </c>
      <c r="AK230" s="37">
        <v>4</v>
      </c>
      <c r="AT230"/>
    </row>
    <row r="231" spans="1:46" x14ac:dyDescent="0.25">
      <c r="A231" t="s">
        <v>1139</v>
      </c>
      <c r="B231" t="s">
        <v>713</v>
      </c>
      <c r="C231" t="s">
        <v>887</v>
      </c>
      <c r="D231" t="s">
        <v>1031</v>
      </c>
      <c r="E231" s="31">
        <v>69.336956521739125</v>
      </c>
      <c r="F231" s="31">
        <v>225.22315217391306</v>
      </c>
      <c r="G231" s="31">
        <v>8.6956521739130432E-2</v>
      </c>
      <c r="H231" s="36">
        <v>3.8609051023308762E-4</v>
      </c>
      <c r="I231" s="31">
        <v>46.905217391304348</v>
      </c>
      <c r="J231" s="31">
        <v>0</v>
      </c>
      <c r="K231" s="36">
        <v>0</v>
      </c>
      <c r="L231" s="31">
        <v>15.975543478260869</v>
      </c>
      <c r="M231" s="31">
        <v>0</v>
      </c>
      <c r="N231" s="36">
        <v>0</v>
      </c>
      <c r="O231" s="31">
        <v>25.799239130434781</v>
      </c>
      <c r="P231" s="31">
        <v>0</v>
      </c>
      <c r="Q231" s="36">
        <v>0</v>
      </c>
      <c r="R231" s="31">
        <v>5.1304347826086953</v>
      </c>
      <c r="S231" s="31">
        <v>0</v>
      </c>
      <c r="T231" s="36">
        <v>0</v>
      </c>
      <c r="U231" s="31">
        <v>57.869130434782612</v>
      </c>
      <c r="V231" s="31">
        <v>8.6956521739130432E-2</v>
      </c>
      <c r="W231" s="36">
        <v>1.5026408913665767E-3</v>
      </c>
      <c r="X231" s="31">
        <v>15.267717391304348</v>
      </c>
      <c r="Y231" s="31">
        <v>0</v>
      </c>
      <c r="Z231" s="36">
        <v>0</v>
      </c>
      <c r="AA231" s="31">
        <v>101.08923913043479</v>
      </c>
      <c r="AB231" s="31">
        <v>0</v>
      </c>
      <c r="AC231" s="36">
        <v>0</v>
      </c>
      <c r="AD231" s="31">
        <v>0</v>
      </c>
      <c r="AE231" s="31">
        <v>0</v>
      </c>
      <c r="AF231" s="36" t="s">
        <v>1306</v>
      </c>
      <c r="AG231" s="31">
        <v>4.0918478260869566</v>
      </c>
      <c r="AH231" s="31">
        <v>0</v>
      </c>
      <c r="AI231" s="36">
        <v>0</v>
      </c>
      <c r="AJ231" t="s">
        <v>302</v>
      </c>
      <c r="AK231" s="37">
        <v>4</v>
      </c>
      <c r="AT231"/>
    </row>
    <row r="232" spans="1:46" x14ac:dyDescent="0.25">
      <c r="A232" t="s">
        <v>1139</v>
      </c>
      <c r="B232" t="s">
        <v>422</v>
      </c>
      <c r="C232" t="s">
        <v>892</v>
      </c>
      <c r="D232" t="s">
        <v>1053</v>
      </c>
      <c r="E232" s="31">
        <v>109.29347826086956</v>
      </c>
      <c r="F232" s="31">
        <v>343.94499999999994</v>
      </c>
      <c r="G232" s="31">
        <v>0</v>
      </c>
      <c r="H232" s="36">
        <v>0</v>
      </c>
      <c r="I232" s="31">
        <v>49.155434782608694</v>
      </c>
      <c r="J232" s="31">
        <v>0</v>
      </c>
      <c r="K232" s="36">
        <v>0</v>
      </c>
      <c r="L232" s="31">
        <v>8.7125000000000004</v>
      </c>
      <c r="M232" s="31">
        <v>0</v>
      </c>
      <c r="N232" s="36">
        <v>0</v>
      </c>
      <c r="O232" s="31">
        <v>34.964673913043477</v>
      </c>
      <c r="P232" s="31">
        <v>0</v>
      </c>
      <c r="Q232" s="36">
        <v>0</v>
      </c>
      <c r="R232" s="31">
        <v>5.4782608695652177</v>
      </c>
      <c r="S232" s="31">
        <v>0</v>
      </c>
      <c r="T232" s="36">
        <v>0</v>
      </c>
      <c r="U232" s="31">
        <v>77.975543478260875</v>
      </c>
      <c r="V232" s="31">
        <v>0</v>
      </c>
      <c r="W232" s="36">
        <v>0</v>
      </c>
      <c r="X232" s="31">
        <v>5.7828260869565211</v>
      </c>
      <c r="Y232" s="31">
        <v>0</v>
      </c>
      <c r="Z232" s="36">
        <v>0</v>
      </c>
      <c r="AA232" s="31">
        <v>189.93163043478259</v>
      </c>
      <c r="AB232" s="31">
        <v>0</v>
      </c>
      <c r="AC232" s="36">
        <v>0</v>
      </c>
      <c r="AD232" s="31">
        <v>0</v>
      </c>
      <c r="AE232" s="31">
        <v>0</v>
      </c>
      <c r="AF232" s="36" t="s">
        <v>1306</v>
      </c>
      <c r="AG232" s="31">
        <v>21.099565217391302</v>
      </c>
      <c r="AH232" s="31">
        <v>0</v>
      </c>
      <c r="AI232" s="36">
        <v>0</v>
      </c>
      <c r="AJ232" t="s">
        <v>10</v>
      </c>
      <c r="AK232" s="37">
        <v>4</v>
      </c>
      <c r="AT232"/>
    </row>
    <row r="233" spans="1:46" x14ac:dyDescent="0.25">
      <c r="A233" t="s">
        <v>1139</v>
      </c>
      <c r="B233" t="s">
        <v>706</v>
      </c>
      <c r="C233" t="s">
        <v>880</v>
      </c>
      <c r="D233" t="s">
        <v>1058</v>
      </c>
      <c r="E233" s="31">
        <v>80.793478260869563</v>
      </c>
      <c r="F233" s="31">
        <v>241.00989130434783</v>
      </c>
      <c r="G233" s="31">
        <v>0</v>
      </c>
      <c r="H233" s="36">
        <v>0</v>
      </c>
      <c r="I233" s="31">
        <v>38.138695652173915</v>
      </c>
      <c r="J233" s="31">
        <v>0</v>
      </c>
      <c r="K233" s="36">
        <v>0</v>
      </c>
      <c r="L233" s="31">
        <v>13.369565217391305</v>
      </c>
      <c r="M233" s="31">
        <v>0</v>
      </c>
      <c r="N233" s="36">
        <v>0</v>
      </c>
      <c r="O233" s="31">
        <v>19.551739130434783</v>
      </c>
      <c r="P233" s="31">
        <v>0</v>
      </c>
      <c r="Q233" s="36">
        <v>0</v>
      </c>
      <c r="R233" s="31">
        <v>5.2173913043478262</v>
      </c>
      <c r="S233" s="31">
        <v>0</v>
      </c>
      <c r="T233" s="36">
        <v>0</v>
      </c>
      <c r="U233" s="31">
        <v>52.197934782608684</v>
      </c>
      <c r="V233" s="31">
        <v>0</v>
      </c>
      <c r="W233" s="36">
        <v>0</v>
      </c>
      <c r="X233" s="31">
        <v>0</v>
      </c>
      <c r="Y233" s="31">
        <v>0</v>
      </c>
      <c r="Z233" s="36" t="s">
        <v>1306</v>
      </c>
      <c r="AA233" s="31">
        <v>135.6083695652174</v>
      </c>
      <c r="AB233" s="31">
        <v>0</v>
      </c>
      <c r="AC233" s="36">
        <v>0</v>
      </c>
      <c r="AD233" s="31">
        <v>0</v>
      </c>
      <c r="AE233" s="31">
        <v>0</v>
      </c>
      <c r="AF233" s="36" t="s">
        <v>1306</v>
      </c>
      <c r="AG233" s="31">
        <v>15.064891304347825</v>
      </c>
      <c r="AH233" s="31">
        <v>0</v>
      </c>
      <c r="AI233" s="36">
        <v>0</v>
      </c>
      <c r="AJ233" t="s">
        <v>295</v>
      </c>
      <c r="AK233" s="37">
        <v>4</v>
      </c>
      <c r="AT233"/>
    </row>
    <row r="234" spans="1:46" x14ac:dyDescent="0.25">
      <c r="A234" t="s">
        <v>1139</v>
      </c>
      <c r="B234" t="s">
        <v>553</v>
      </c>
      <c r="C234" t="s">
        <v>881</v>
      </c>
      <c r="D234" t="s">
        <v>1030</v>
      </c>
      <c r="E234" s="31">
        <v>68.880434782608702</v>
      </c>
      <c r="F234" s="31">
        <v>212.90521739130426</v>
      </c>
      <c r="G234" s="31">
        <v>46.774456521739125</v>
      </c>
      <c r="H234" s="36">
        <v>0.21969614974616186</v>
      </c>
      <c r="I234" s="31">
        <v>25.065217391304344</v>
      </c>
      <c r="J234" s="31">
        <v>3.0923913043478262</v>
      </c>
      <c r="K234" s="36">
        <v>0.12337380745880315</v>
      </c>
      <c r="L234" s="31">
        <v>9.6711956521739122</v>
      </c>
      <c r="M234" s="31">
        <v>2.4836956521739131</v>
      </c>
      <c r="N234" s="36">
        <v>0.25681371171677442</v>
      </c>
      <c r="O234" s="31">
        <v>7.4266304347826084</v>
      </c>
      <c r="P234" s="31">
        <v>0.60869565217391308</v>
      </c>
      <c r="Q234" s="36">
        <v>8.1961214782290528E-2</v>
      </c>
      <c r="R234" s="31">
        <v>7.9673913043478253</v>
      </c>
      <c r="S234" s="31">
        <v>0</v>
      </c>
      <c r="T234" s="36">
        <v>0</v>
      </c>
      <c r="U234" s="31">
        <v>59.492282608695653</v>
      </c>
      <c r="V234" s="31">
        <v>2.6032608695652173</v>
      </c>
      <c r="W234" s="36">
        <v>4.3757959106862594E-2</v>
      </c>
      <c r="X234" s="31">
        <v>6.6560869565217393</v>
      </c>
      <c r="Y234" s="31">
        <v>0</v>
      </c>
      <c r="Z234" s="36">
        <v>0</v>
      </c>
      <c r="AA234" s="31">
        <v>115.78945652173907</v>
      </c>
      <c r="AB234" s="31">
        <v>41.078804347826086</v>
      </c>
      <c r="AC234" s="36">
        <v>0.35477154467957694</v>
      </c>
      <c r="AD234" s="31">
        <v>0</v>
      </c>
      <c r="AE234" s="31">
        <v>0</v>
      </c>
      <c r="AF234" s="36" t="s">
        <v>1306</v>
      </c>
      <c r="AG234" s="31">
        <v>5.9021739130434785</v>
      </c>
      <c r="AH234" s="31">
        <v>0</v>
      </c>
      <c r="AI234" s="36">
        <v>0</v>
      </c>
      <c r="AJ234" t="s">
        <v>142</v>
      </c>
      <c r="AK234" s="37">
        <v>4</v>
      </c>
      <c r="AT234"/>
    </row>
    <row r="235" spans="1:46" x14ac:dyDescent="0.25">
      <c r="A235" t="s">
        <v>1139</v>
      </c>
      <c r="B235" t="s">
        <v>680</v>
      </c>
      <c r="C235" t="s">
        <v>950</v>
      </c>
      <c r="D235" t="s">
        <v>1076</v>
      </c>
      <c r="E235" s="31">
        <v>64.532608695652172</v>
      </c>
      <c r="F235" s="31">
        <v>278.81782608695659</v>
      </c>
      <c r="G235" s="31">
        <v>0</v>
      </c>
      <c r="H235" s="36">
        <v>0</v>
      </c>
      <c r="I235" s="31">
        <v>27.059782608695649</v>
      </c>
      <c r="J235" s="31">
        <v>0</v>
      </c>
      <c r="K235" s="36">
        <v>0</v>
      </c>
      <c r="L235" s="31">
        <v>3.2608695652173911</v>
      </c>
      <c r="M235" s="31">
        <v>0</v>
      </c>
      <c r="N235" s="36">
        <v>0</v>
      </c>
      <c r="O235" s="31">
        <v>19.016304347826086</v>
      </c>
      <c r="P235" s="31">
        <v>0</v>
      </c>
      <c r="Q235" s="36">
        <v>0</v>
      </c>
      <c r="R235" s="31">
        <v>4.7826086956521738</v>
      </c>
      <c r="S235" s="31">
        <v>0</v>
      </c>
      <c r="T235" s="36">
        <v>0</v>
      </c>
      <c r="U235" s="31">
        <v>70.425760869565224</v>
      </c>
      <c r="V235" s="31">
        <v>0</v>
      </c>
      <c r="W235" s="36">
        <v>0</v>
      </c>
      <c r="X235" s="31">
        <v>7.9176086956521745</v>
      </c>
      <c r="Y235" s="31">
        <v>0</v>
      </c>
      <c r="Z235" s="36">
        <v>0</v>
      </c>
      <c r="AA235" s="31">
        <v>170.98228260869567</v>
      </c>
      <c r="AB235" s="31">
        <v>0</v>
      </c>
      <c r="AC235" s="36">
        <v>0</v>
      </c>
      <c r="AD235" s="31">
        <v>0</v>
      </c>
      <c r="AE235" s="31">
        <v>0</v>
      </c>
      <c r="AF235" s="36" t="s">
        <v>1306</v>
      </c>
      <c r="AG235" s="31">
        <v>2.432391304347826</v>
      </c>
      <c r="AH235" s="31">
        <v>0</v>
      </c>
      <c r="AI235" s="36">
        <v>0</v>
      </c>
      <c r="AJ235" t="s">
        <v>269</v>
      </c>
      <c r="AK235" s="37">
        <v>4</v>
      </c>
      <c r="AT235"/>
    </row>
    <row r="236" spans="1:46" x14ac:dyDescent="0.25">
      <c r="A236" t="s">
        <v>1139</v>
      </c>
      <c r="B236" t="s">
        <v>550</v>
      </c>
      <c r="C236" t="s">
        <v>946</v>
      </c>
      <c r="D236" t="s">
        <v>1092</v>
      </c>
      <c r="E236" s="31">
        <v>73.728260869565219</v>
      </c>
      <c r="F236" s="31">
        <v>211.57108695652178</v>
      </c>
      <c r="G236" s="31">
        <v>5.1739130434782608</v>
      </c>
      <c r="H236" s="36">
        <v>2.4454726389629547E-2</v>
      </c>
      <c r="I236" s="31">
        <v>64.134021739130446</v>
      </c>
      <c r="J236" s="31">
        <v>0</v>
      </c>
      <c r="K236" s="36">
        <v>0</v>
      </c>
      <c r="L236" s="31">
        <v>37.986304347826092</v>
      </c>
      <c r="M236" s="31">
        <v>0</v>
      </c>
      <c r="N236" s="36">
        <v>0</v>
      </c>
      <c r="O236" s="31">
        <v>21.365108695652175</v>
      </c>
      <c r="P236" s="31">
        <v>0</v>
      </c>
      <c r="Q236" s="36">
        <v>0</v>
      </c>
      <c r="R236" s="31">
        <v>4.7826086956521738</v>
      </c>
      <c r="S236" s="31">
        <v>0</v>
      </c>
      <c r="T236" s="36">
        <v>0</v>
      </c>
      <c r="U236" s="31">
        <v>40.377065217391298</v>
      </c>
      <c r="V236" s="31">
        <v>5.1739130434782608</v>
      </c>
      <c r="W236" s="36">
        <v>0.12813989861872729</v>
      </c>
      <c r="X236" s="31">
        <v>0</v>
      </c>
      <c r="Y236" s="31">
        <v>0</v>
      </c>
      <c r="Z236" s="36" t="s">
        <v>1306</v>
      </c>
      <c r="AA236" s="31">
        <v>107.06000000000003</v>
      </c>
      <c r="AB236" s="31">
        <v>0</v>
      </c>
      <c r="AC236" s="36">
        <v>0</v>
      </c>
      <c r="AD236" s="31">
        <v>0</v>
      </c>
      <c r="AE236" s="31">
        <v>0</v>
      </c>
      <c r="AF236" s="36" t="s">
        <v>1306</v>
      </c>
      <c r="AG236" s="31">
        <v>0</v>
      </c>
      <c r="AH236" s="31">
        <v>0</v>
      </c>
      <c r="AI236" s="36" t="s">
        <v>1306</v>
      </c>
      <c r="AJ236" t="s">
        <v>139</v>
      </c>
      <c r="AK236" s="37">
        <v>4</v>
      </c>
      <c r="AT236"/>
    </row>
    <row r="237" spans="1:46" x14ac:dyDescent="0.25">
      <c r="A237" t="s">
        <v>1139</v>
      </c>
      <c r="B237" t="s">
        <v>781</v>
      </c>
      <c r="C237" t="s">
        <v>843</v>
      </c>
      <c r="D237" t="s">
        <v>1050</v>
      </c>
      <c r="E237" s="31">
        <v>79.684782608695656</v>
      </c>
      <c r="F237" s="31">
        <v>243.76467391304345</v>
      </c>
      <c r="G237" s="31">
        <v>0.34782608695652173</v>
      </c>
      <c r="H237" s="36">
        <v>1.4268929183750365E-3</v>
      </c>
      <c r="I237" s="31">
        <v>23.323478260869564</v>
      </c>
      <c r="J237" s="31">
        <v>0</v>
      </c>
      <c r="K237" s="36">
        <v>0</v>
      </c>
      <c r="L237" s="31">
        <v>10.970217391304347</v>
      </c>
      <c r="M237" s="31">
        <v>0</v>
      </c>
      <c r="N237" s="36">
        <v>0</v>
      </c>
      <c r="O237" s="31">
        <v>7.1304347826086953</v>
      </c>
      <c r="P237" s="31">
        <v>0</v>
      </c>
      <c r="Q237" s="36">
        <v>0</v>
      </c>
      <c r="R237" s="31">
        <v>5.2228260869565215</v>
      </c>
      <c r="S237" s="31">
        <v>0</v>
      </c>
      <c r="T237" s="36">
        <v>0</v>
      </c>
      <c r="U237" s="31">
        <v>75.770652173913035</v>
      </c>
      <c r="V237" s="31">
        <v>0</v>
      </c>
      <c r="W237" s="36">
        <v>0</v>
      </c>
      <c r="X237" s="31">
        <v>10.115978260869566</v>
      </c>
      <c r="Y237" s="31">
        <v>0</v>
      </c>
      <c r="Z237" s="36">
        <v>0</v>
      </c>
      <c r="AA237" s="31">
        <v>118.2616304347826</v>
      </c>
      <c r="AB237" s="31">
        <v>0.34782608695652173</v>
      </c>
      <c r="AC237" s="36">
        <v>2.9411575476996012E-3</v>
      </c>
      <c r="AD237" s="31">
        <v>0</v>
      </c>
      <c r="AE237" s="31">
        <v>0</v>
      </c>
      <c r="AF237" s="36" t="s">
        <v>1306</v>
      </c>
      <c r="AG237" s="31">
        <v>16.292934782608697</v>
      </c>
      <c r="AH237" s="31">
        <v>0</v>
      </c>
      <c r="AI237" s="36">
        <v>0</v>
      </c>
      <c r="AJ237" t="s">
        <v>370</v>
      </c>
      <c r="AK237" s="37">
        <v>4</v>
      </c>
      <c r="AT237"/>
    </row>
    <row r="238" spans="1:46" x14ac:dyDescent="0.25">
      <c r="A238" t="s">
        <v>1139</v>
      </c>
      <c r="B238" t="s">
        <v>698</v>
      </c>
      <c r="C238" t="s">
        <v>989</v>
      </c>
      <c r="D238" t="s">
        <v>1055</v>
      </c>
      <c r="E238" s="31">
        <v>79.684782608695656</v>
      </c>
      <c r="F238" s="31">
        <v>206.19510869565221</v>
      </c>
      <c r="G238" s="31">
        <v>87.290326086956526</v>
      </c>
      <c r="H238" s="36">
        <v>0.42333849061278489</v>
      </c>
      <c r="I238" s="31">
        <v>30.050326086956527</v>
      </c>
      <c r="J238" s="31">
        <v>15.303478260869566</v>
      </c>
      <c r="K238" s="36">
        <v>0.50926163718110551</v>
      </c>
      <c r="L238" s="31">
        <v>17.335326086956524</v>
      </c>
      <c r="M238" s="31">
        <v>15.303478260869566</v>
      </c>
      <c r="N238" s="36">
        <v>0.88279148509264183</v>
      </c>
      <c r="O238" s="31">
        <v>6.7150000000000025</v>
      </c>
      <c r="P238" s="31">
        <v>0</v>
      </c>
      <c r="Q238" s="36">
        <v>0</v>
      </c>
      <c r="R238" s="31">
        <v>6</v>
      </c>
      <c r="S238" s="31">
        <v>0</v>
      </c>
      <c r="T238" s="36">
        <v>0</v>
      </c>
      <c r="U238" s="31">
        <v>37.888695652173908</v>
      </c>
      <c r="V238" s="31">
        <v>19.218043478260871</v>
      </c>
      <c r="W238" s="36">
        <v>0.50722367575507221</v>
      </c>
      <c r="X238" s="31">
        <v>5.9731521739130446</v>
      </c>
      <c r="Y238" s="31">
        <v>0</v>
      </c>
      <c r="Z238" s="36">
        <v>0</v>
      </c>
      <c r="AA238" s="31">
        <v>121.09000000000003</v>
      </c>
      <c r="AB238" s="31">
        <v>44.117391304347834</v>
      </c>
      <c r="AC238" s="36">
        <v>0.36433554632379073</v>
      </c>
      <c r="AD238" s="31">
        <v>0</v>
      </c>
      <c r="AE238" s="31">
        <v>0</v>
      </c>
      <c r="AF238" s="36" t="s">
        <v>1306</v>
      </c>
      <c r="AG238" s="31">
        <v>11.192934782608699</v>
      </c>
      <c r="AH238" s="31">
        <v>8.6514130434782608</v>
      </c>
      <c r="AI238" s="36">
        <v>0.77293517844136905</v>
      </c>
      <c r="AJ238" t="s">
        <v>287</v>
      </c>
      <c r="AK238" s="37">
        <v>4</v>
      </c>
      <c r="AT238"/>
    </row>
    <row r="239" spans="1:46" x14ac:dyDescent="0.25">
      <c r="A239" t="s">
        <v>1139</v>
      </c>
      <c r="B239" t="s">
        <v>529</v>
      </c>
      <c r="C239" t="s">
        <v>892</v>
      </c>
      <c r="D239" t="s">
        <v>1053</v>
      </c>
      <c r="E239" s="31">
        <v>77.108695652173907</v>
      </c>
      <c r="F239" s="31">
        <v>251.23282608695652</v>
      </c>
      <c r="G239" s="31">
        <v>73.705543478260878</v>
      </c>
      <c r="H239" s="36">
        <v>0.2933754502795346</v>
      </c>
      <c r="I239" s="31">
        <v>31.833586956521732</v>
      </c>
      <c r="J239" s="31">
        <v>3.839673913043478</v>
      </c>
      <c r="K239" s="36">
        <v>0.12061706769921025</v>
      </c>
      <c r="L239" s="31">
        <v>9.5572826086956493</v>
      </c>
      <c r="M239" s="31">
        <v>3.839673913043478</v>
      </c>
      <c r="N239" s="36">
        <v>0.40175372752396887</v>
      </c>
      <c r="O239" s="31">
        <v>16.971956521739124</v>
      </c>
      <c r="P239" s="31">
        <v>0</v>
      </c>
      <c r="Q239" s="36">
        <v>0</v>
      </c>
      <c r="R239" s="31">
        <v>5.3043478260869561</v>
      </c>
      <c r="S239" s="31">
        <v>0</v>
      </c>
      <c r="T239" s="36">
        <v>0</v>
      </c>
      <c r="U239" s="31">
        <v>55.687500000000007</v>
      </c>
      <c r="V239" s="31">
        <v>30.123043478260872</v>
      </c>
      <c r="W239" s="36">
        <v>0.54093007368369683</v>
      </c>
      <c r="X239" s="31">
        <v>11.906304347826081</v>
      </c>
      <c r="Y239" s="31">
        <v>0</v>
      </c>
      <c r="Z239" s="36">
        <v>0</v>
      </c>
      <c r="AA239" s="31">
        <v>151.8054347826087</v>
      </c>
      <c r="AB239" s="31">
        <v>39.742826086956526</v>
      </c>
      <c r="AC239" s="36">
        <v>0.26180107546129561</v>
      </c>
      <c r="AD239" s="31">
        <v>0</v>
      </c>
      <c r="AE239" s="31">
        <v>0</v>
      </c>
      <c r="AF239" s="36" t="s">
        <v>1306</v>
      </c>
      <c r="AG239" s="31">
        <v>0</v>
      </c>
      <c r="AH239" s="31">
        <v>0</v>
      </c>
      <c r="AI239" s="36" t="s">
        <v>1306</v>
      </c>
      <c r="AJ239" t="s">
        <v>117</v>
      </c>
      <c r="AK239" s="37">
        <v>4</v>
      </c>
      <c r="AT239"/>
    </row>
    <row r="240" spans="1:46" x14ac:dyDescent="0.25">
      <c r="A240" t="s">
        <v>1139</v>
      </c>
      <c r="B240" t="s">
        <v>641</v>
      </c>
      <c r="C240" t="s">
        <v>868</v>
      </c>
      <c r="D240" t="s">
        <v>1108</v>
      </c>
      <c r="E240" s="31">
        <v>58.282608695652172</v>
      </c>
      <c r="F240" s="31">
        <v>165.66554347826093</v>
      </c>
      <c r="G240" s="31">
        <v>53.033913043478265</v>
      </c>
      <c r="H240" s="36">
        <v>0.32012639399838455</v>
      </c>
      <c r="I240" s="31">
        <v>20.101630434782614</v>
      </c>
      <c r="J240" s="31">
        <v>0</v>
      </c>
      <c r="K240" s="36">
        <v>0</v>
      </c>
      <c r="L240" s="31">
        <v>11.230326086956527</v>
      </c>
      <c r="M240" s="31">
        <v>0</v>
      </c>
      <c r="N240" s="36">
        <v>0</v>
      </c>
      <c r="O240" s="31">
        <v>4.0886956521739135</v>
      </c>
      <c r="P240" s="31">
        <v>0</v>
      </c>
      <c r="Q240" s="36">
        <v>0</v>
      </c>
      <c r="R240" s="31">
        <v>4.7826086956521738</v>
      </c>
      <c r="S240" s="31">
        <v>0</v>
      </c>
      <c r="T240" s="36">
        <v>0</v>
      </c>
      <c r="U240" s="31">
        <v>56.624565217391321</v>
      </c>
      <c r="V240" s="31">
        <v>29.780543478260871</v>
      </c>
      <c r="W240" s="36">
        <v>0.52592975087629035</v>
      </c>
      <c r="X240" s="31">
        <v>5.6072826086956526</v>
      </c>
      <c r="Y240" s="31">
        <v>0</v>
      </c>
      <c r="Z240" s="36">
        <v>0</v>
      </c>
      <c r="AA240" s="31">
        <v>83.332065217391332</v>
      </c>
      <c r="AB240" s="31">
        <v>23.253369565217394</v>
      </c>
      <c r="AC240" s="36">
        <v>0.27904468111471253</v>
      </c>
      <c r="AD240" s="31">
        <v>0</v>
      </c>
      <c r="AE240" s="31">
        <v>0</v>
      </c>
      <c r="AF240" s="36" t="s">
        <v>1306</v>
      </c>
      <c r="AG240" s="31">
        <v>0</v>
      </c>
      <c r="AH240" s="31">
        <v>0</v>
      </c>
      <c r="AI240" s="36" t="s">
        <v>1306</v>
      </c>
      <c r="AJ240" t="s">
        <v>230</v>
      </c>
      <c r="AK240" s="37">
        <v>4</v>
      </c>
      <c r="AT240"/>
    </row>
    <row r="241" spans="1:46" x14ac:dyDescent="0.25">
      <c r="A241" t="s">
        <v>1139</v>
      </c>
      <c r="B241" t="s">
        <v>477</v>
      </c>
      <c r="C241" t="s">
        <v>892</v>
      </c>
      <c r="D241" t="s">
        <v>1053</v>
      </c>
      <c r="E241" s="31">
        <v>77.402173913043484</v>
      </c>
      <c r="F241" s="31">
        <v>233.36413043478262</v>
      </c>
      <c r="G241" s="31">
        <v>123.57489130434784</v>
      </c>
      <c r="H241" s="36">
        <v>0.52953678474114441</v>
      </c>
      <c r="I241" s="31">
        <v>34.892608695652171</v>
      </c>
      <c r="J241" s="31">
        <v>12.194782608695649</v>
      </c>
      <c r="K241" s="36">
        <v>0.34949472293870626</v>
      </c>
      <c r="L241" s="31">
        <v>16.283913043478254</v>
      </c>
      <c r="M241" s="31">
        <v>12.194782608695649</v>
      </c>
      <c r="N241" s="36">
        <v>0.74888526953782086</v>
      </c>
      <c r="O241" s="31">
        <v>13.043478260869565</v>
      </c>
      <c r="P241" s="31">
        <v>0</v>
      </c>
      <c r="Q241" s="36">
        <v>0</v>
      </c>
      <c r="R241" s="31">
        <v>5.5652173913043477</v>
      </c>
      <c r="S241" s="31">
        <v>0</v>
      </c>
      <c r="T241" s="36">
        <v>0</v>
      </c>
      <c r="U241" s="31">
        <v>62.051739130434783</v>
      </c>
      <c r="V241" s="31">
        <v>44.467391304347842</v>
      </c>
      <c r="W241" s="36">
        <v>0.71661796957658086</v>
      </c>
      <c r="X241" s="31">
        <v>2.1830434782608696</v>
      </c>
      <c r="Y241" s="31">
        <v>0</v>
      </c>
      <c r="Z241" s="36">
        <v>0</v>
      </c>
      <c r="AA241" s="31">
        <v>118.18032608695654</v>
      </c>
      <c r="AB241" s="31">
        <v>66.350978260869567</v>
      </c>
      <c r="AC241" s="36">
        <v>0.56143844291010692</v>
      </c>
      <c r="AD241" s="31">
        <v>0</v>
      </c>
      <c r="AE241" s="31">
        <v>0</v>
      </c>
      <c r="AF241" s="36" t="s">
        <v>1306</v>
      </c>
      <c r="AG241" s="31">
        <v>16.056413043478258</v>
      </c>
      <c r="AH241" s="31">
        <v>0.56173913043478263</v>
      </c>
      <c r="AI241" s="36">
        <v>3.4985343794637122E-2</v>
      </c>
      <c r="AJ241" t="s">
        <v>65</v>
      </c>
      <c r="AK241" s="37">
        <v>4</v>
      </c>
      <c r="AT241"/>
    </row>
    <row r="242" spans="1:46" x14ac:dyDescent="0.25">
      <c r="A242" t="s">
        <v>1139</v>
      </c>
      <c r="B242" t="s">
        <v>551</v>
      </c>
      <c r="C242" t="s">
        <v>852</v>
      </c>
      <c r="D242" t="s">
        <v>1048</v>
      </c>
      <c r="E242" s="31">
        <v>90.391304347826093</v>
      </c>
      <c r="F242" s="31">
        <v>302.74326086956529</v>
      </c>
      <c r="G242" s="31">
        <v>84.84576086956524</v>
      </c>
      <c r="H242" s="36">
        <v>0.28025648077471299</v>
      </c>
      <c r="I242" s="31">
        <v>25.446413043478259</v>
      </c>
      <c r="J242" s="31">
        <v>1.4714130434782606</v>
      </c>
      <c r="K242" s="36">
        <v>5.7823986467726289E-2</v>
      </c>
      <c r="L242" s="31">
        <v>10.954999999999997</v>
      </c>
      <c r="M242" s="31">
        <v>1.4714130434782606</v>
      </c>
      <c r="N242" s="36">
        <v>0.13431428968309092</v>
      </c>
      <c r="O242" s="31">
        <v>9.013152173913042</v>
      </c>
      <c r="P242" s="31">
        <v>0</v>
      </c>
      <c r="Q242" s="36">
        <v>0</v>
      </c>
      <c r="R242" s="31">
        <v>5.4782608695652177</v>
      </c>
      <c r="S242" s="31">
        <v>0</v>
      </c>
      <c r="T242" s="36">
        <v>0</v>
      </c>
      <c r="U242" s="31">
        <v>70.564021739130425</v>
      </c>
      <c r="V242" s="31">
        <v>14.619347826086956</v>
      </c>
      <c r="W242" s="36">
        <v>0.20717849501454896</v>
      </c>
      <c r="X242" s="31">
        <v>7.6570652173913061</v>
      </c>
      <c r="Y242" s="31">
        <v>0</v>
      </c>
      <c r="Z242" s="36">
        <v>0</v>
      </c>
      <c r="AA242" s="31">
        <v>186.58293478260876</v>
      </c>
      <c r="AB242" s="31">
        <v>67.640869565217415</v>
      </c>
      <c r="AC242" s="36">
        <v>0.3625244165230172</v>
      </c>
      <c r="AD242" s="31">
        <v>0</v>
      </c>
      <c r="AE242" s="31">
        <v>0</v>
      </c>
      <c r="AF242" s="36" t="s">
        <v>1306</v>
      </c>
      <c r="AG242" s="31">
        <v>12.492826086956526</v>
      </c>
      <c r="AH242" s="31">
        <v>1.1141304347826086</v>
      </c>
      <c r="AI242" s="36">
        <v>8.9181617276001837E-2</v>
      </c>
      <c r="AJ242" t="s">
        <v>140</v>
      </c>
      <c r="AK242" s="37">
        <v>4</v>
      </c>
      <c r="AT242"/>
    </row>
    <row r="243" spans="1:46" x14ac:dyDescent="0.25">
      <c r="A243" t="s">
        <v>1139</v>
      </c>
      <c r="B243" t="s">
        <v>769</v>
      </c>
      <c r="C243" t="s">
        <v>825</v>
      </c>
      <c r="D243" t="s">
        <v>1056</v>
      </c>
      <c r="E243" s="31">
        <v>67.423913043478265</v>
      </c>
      <c r="F243" s="31">
        <v>222.86369565217385</v>
      </c>
      <c r="G243" s="31">
        <v>101.16728260869561</v>
      </c>
      <c r="H243" s="36">
        <v>0.45394240776922529</v>
      </c>
      <c r="I243" s="31">
        <v>31.701521739130431</v>
      </c>
      <c r="J243" s="31">
        <v>6.365978260869567</v>
      </c>
      <c r="K243" s="36">
        <v>0.20080986374265405</v>
      </c>
      <c r="L243" s="31">
        <v>23.115108695652172</v>
      </c>
      <c r="M243" s="31">
        <v>5.7904347826086973</v>
      </c>
      <c r="N243" s="36">
        <v>0.25050432852595012</v>
      </c>
      <c r="O243" s="31">
        <v>6.0646739130434772</v>
      </c>
      <c r="P243" s="31">
        <v>0.5755434782608696</v>
      </c>
      <c r="Q243" s="36">
        <v>9.4900976790034966E-2</v>
      </c>
      <c r="R243" s="31">
        <v>2.5217391304347827</v>
      </c>
      <c r="S243" s="31">
        <v>0</v>
      </c>
      <c r="T243" s="36">
        <v>0</v>
      </c>
      <c r="U243" s="31">
        <v>34.888043478260855</v>
      </c>
      <c r="V243" s="31">
        <v>28.353804347826085</v>
      </c>
      <c r="W243" s="36">
        <v>0.81270835280555842</v>
      </c>
      <c r="X243" s="31">
        <v>5.3459782608695638</v>
      </c>
      <c r="Y243" s="31">
        <v>0.24456521739130435</v>
      </c>
      <c r="Z243" s="36">
        <v>4.5747514385051757E-2</v>
      </c>
      <c r="AA243" s="31">
        <v>133.40282608695648</v>
      </c>
      <c r="AB243" s="31">
        <v>59.492065217391257</v>
      </c>
      <c r="AC243" s="36">
        <v>0.44595805772969394</v>
      </c>
      <c r="AD243" s="31">
        <v>0</v>
      </c>
      <c r="AE243" s="31">
        <v>0</v>
      </c>
      <c r="AF243" s="36" t="s">
        <v>1306</v>
      </c>
      <c r="AG243" s="31">
        <v>17.525326086956529</v>
      </c>
      <c r="AH243" s="31">
        <v>6.7108695652173926</v>
      </c>
      <c r="AI243" s="36">
        <v>0.3829240912220202</v>
      </c>
      <c r="AJ243" t="s">
        <v>358</v>
      </c>
      <c r="AK243" s="37">
        <v>4</v>
      </c>
      <c r="AT243"/>
    </row>
    <row r="244" spans="1:46" x14ac:dyDescent="0.25">
      <c r="A244" t="s">
        <v>1139</v>
      </c>
      <c r="B244" t="s">
        <v>690</v>
      </c>
      <c r="C244" t="s">
        <v>872</v>
      </c>
      <c r="D244" t="s">
        <v>1061</v>
      </c>
      <c r="E244" s="31">
        <v>67.032608695652172</v>
      </c>
      <c r="F244" s="31">
        <v>230.80576086956529</v>
      </c>
      <c r="G244" s="31">
        <v>28.326739130434788</v>
      </c>
      <c r="H244" s="36">
        <v>0.12272977513088597</v>
      </c>
      <c r="I244" s="31">
        <v>22.817391304347826</v>
      </c>
      <c r="J244" s="31">
        <v>0.60543478260869565</v>
      </c>
      <c r="K244" s="36">
        <v>2.653391768292683E-2</v>
      </c>
      <c r="L244" s="31">
        <v>8.8163043478260867</v>
      </c>
      <c r="M244" s="31">
        <v>0.1358695652173913</v>
      </c>
      <c r="N244" s="36">
        <v>1.5411170016027617E-2</v>
      </c>
      <c r="O244" s="31">
        <v>8.609782608695653</v>
      </c>
      <c r="P244" s="31">
        <v>0.46956521739130436</v>
      </c>
      <c r="Q244" s="36">
        <v>5.4538568362580475E-2</v>
      </c>
      <c r="R244" s="31">
        <v>5.3913043478260869</v>
      </c>
      <c r="S244" s="31">
        <v>0</v>
      </c>
      <c r="T244" s="36">
        <v>0</v>
      </c>
      <c r="U244" s="31">
        <v>65.500434782608707</v>
      </c>
      <c r="V244" s="31">
        <v>19.572608695652178</v>
      </c>
      <c r="W244" s="36">
        <v>0.29881646985416627</v>
      </c>
      <c r="X244" s="31">
        <v>5.1113043478260867</v>
      </c>
      <c r="Y244" s="31">
        <v>0</v>
      </c>
      <c r="Z244" s="36">
        <v>0</v>
      </c>
      <c r="AA244" s="31">
        <v>108.90130434782614</v>
      </c>
      <c r="AB244" s="31">
        <v>8.1486956521739131</v>
      </c>
      <c r="AC244" s="36">
        <v>7.4826428397471945E-2</v>
      </c>
      <c r="AD244" s="31">
        <v>28.475326086956528</v>
      </c>
      <c r="AE244" s="31">
        <v>0</v>
      </c>
      <c r="AF244" s="36">
        <v>0</v>
      </c>
      <c r="AG244" s="31">
        <v>0</v>
      </c>
      <c r="AH244" s="31">
        <v>0</v>
      </c>
      <c r="AI244" s="36" t="s">
        <v>1306</v>
      </c>
      <c r="AJ244" t="s">
        <v>279</v>
      </c>
      <c r="AK244" s="37">
        <v>4</v>
      </c>
      <c r="AT244"/>
    </row>
    <row r="245" spans="1:46" x14ac:dyDescent="0.25">
      <c r="A245" t="s">
        <v>1139</v>
      </c>
      <c r="B245" t="s">
        <v>565</v>
      </c>
      <c r="C245" t="s">
        <v>948</v>
      </c>
      <c r="D245" t="s">
        <v>1093</v>
      </c>
      <c r="E245" s="31">
        <v>29.152173913043477</v>
      </c>
      <c r="F245" s="31">
        <v>144.43282608695654</v>
      </c>
      <c r="G245" s="31">
        <v>0</v>
      </c>
      <c r="H245" s="36">
        <v>0</v>
      </c>
      <c r="I245" s="31">
        <v>29.770869565217396</v>
      </c>
      <c r="J245" s="31">
        <v>0</v>
      </c>
      <c r="K245" s="36">
        <v>0</v>
      </c>
      <c r="L245" s="31">
        <v>17.644239130434784</v>
      </c>
      <c r="M245" s="31">
        <v>0</v>
      </c>
      <c r="N245" s="36">
        <v>0</v>
      </c>
      <c r="O245" s="31">
        <v>7.3875000000000011</v>
      </c>
      <c r="P245" s="31">
        <v>0</v>
      </c>
      <c r="Q245" s="36">
        <v>0</v>
      </c>
      <c r="R245" s="31">
        <v>4.7391304347826084</v>
      </c>
      <c r="S245" s="31">
        <v>0</v>
      </c>
      <c r="T245" s="36">
        <v>0</v>
      </c>
      <c r="U245" s="31">
        <v>30.312173913043477</v>
      </c>
      <c r="V245" s="31">
        <v>0</v>
      </c>
      <c r="W245" s="36">
        <v>0</v>
      </c>
      <c r="X245" s="31">
        <v>4.3440217391304348</v>
      </c>
      <c r="Y245" s="31">
        <v>0</v>
      </c>
      <c r="Z245" s="36">
        <v>0</v>
      </c>
      <c r="AA245" s="31">
        <v>80.005760869565236</v>
      </c>
      <c r="AB245" s="31">
        <v>0</v>
      </c>
      <c r="AC245" s="36">
        <v>0</v>
      </c>
      <c r="AD245" s="31">
        <v>0</v>
      </c>
      <c r="AE245" s="31">
        <v>0</v>
      </c>
      <c r="AF245" s="36" t="s">
        <v>1306</v>
      </c>
      <c r="AG245" s="31">
        <v>0</v>
      </c>
      <c r="AH245" s="31">
        <v>0</v>
      </c>
      <c r="AI245" s="36" t="s">
        <v>1306</v>
      </c>
      <c r="AJ245" t="s">
        <v>154</v>
      </c>
      <c r="AK245" s="37">
        <v>4</v>
      </c>
      <c r="AT245"/>
    </row>
    <row r="246" spans="1:46" x14ac:dyDescent="0.25">
      <c r="A246" t="s">
        <v>1139</v>
      </c>
      <c r="B246" t="s">
        <v>462</v>
      </c>
      <c r="C246" t="s">
        <v>410</v>
      </c>
      <c r="D246" t="s">
        <v>1058</v>
      </c>
      <c r="E246" s="31">
        <v>32.271739130434781</v>
      </c>
      <c r="F246" s="31">
        <v>142.30445652173916</v>
      </c>
      <c r="G246" s="31">
        <v>7.2165217391304353</v>
      </c>
      <c r="H246" s="36">
        <v>5.0711846385696306E-2</v>
      </c>
      <c r="I246" s="31">
        <v>14.558695652173913</v>
      </c>
      <c r="J246" s="31">
        <v>0.14673913043478262</v>
      </c>
      <c r="K246" s="36">
        <v>1.0079139913394057E-2</v>
      </c>
      <c r="L246" s="31">
        <v>1.5054347826086953</v>
      </c>
      <c r="M246" s="31">
        <v>0.14673913043478262</v>
      </c>
      <c r="N246" s="36">
        <v>9.7472924187725657E-2</v>
      </c>
      <c r="O246" s="31">
        <v>7.857608695652174</v>
      </c>
      <c r="P246" s="31">
        <v>0</v>
      </c>
      <c r="Q246" s="36">
        <v>0</v>
      </c>
      <c r="R246" s="31">
        <v>5.1956521739130439</v>
      </c>
      <c r="S246" s="31">
        <v>0</v>
      </c>
      <c r="T246" s="36">
        <v>0</v>
      </c>
      <c r="U246" s="31">
        <v>36.201521739130435</v>
      </c>
      <c r="V246" s="31">
        <v>4.2817391304347829</v>
      </c>
      <c r="W246" s="36">
        <v>0.11827511454598955</v>
      </c>
      <c r="X246" s="31">
        <v>11.781521739130437</v>
      </c>
      <c r="Y246" s="31">
        <v>0</v>
      </c>
      <c r="Z246" s="36">
        <v>0</v>
      </c>
      <c r="AA246" s="31">
        <v>79.762717391304349</v>
      </c>
      <c r="AB246" s="31">
        <v>2.7880434782608696</v>
      </c>
      <c r="AC246" s="36">
        <v>3.4954218831125469E-2</v>
      </c>
      <c r="AD246" s="31">
        <v>0</v>
      </c>
      <c r="AE246" s="31">
        <v>0</v>
      </c>
      <c r="AF246" s="36" t="s">
        <v>1306</v>
      </c>
      <c r="AG246" s="31">
        <v>0</v>
      </c>
      <c r="AH246" s="31">
        <v>0</v>
      </c>
      <c r="AI246" s="36" t="s">
        <v>1306</v>
      </c>
      <c r="AJ246" t="s">
        <v>50</v>
      </c>
      <c r="AK246" s="37">
        <v>4</v>
      </c>
      <c r="AT246"/>
    </row>
    <row r="247" spans="1:46" x14ac:dyDescent="0.25">
      <c r="A247" t="s">
        <v>1139</v>
      </c>
      <c r="B247" t="s">
        <v>776</v>
      </c>
      <c r="C247" t="s">
        <v>852</v>
      </c>
      <c r="D247" t="s">
        <v>1048</v>
      </c>
      <c r="E247" s="31">
        <v>68.173913043478265</v>
      </c>
      <c r="F247" s="31">
        <v>253.31532608695659</v>
      </c>
      <c r="G247" s="31">
        <v>1.2173913043478262</v>
      </c>
      <c r="H247" s="36">
        <v>4.8058335954372037E-3</v>
      </c>
      <c r="I247" s="31">
        <v>29.195326086956527</v>
      </c>
      <c r="J247" s="31">
        <v>1.2173913043478262</v>
      </c>
      <c r="K247" s="36">
        <v>4.1698157462667113E-2</v>
      </c>
      <c r="L247" s="31">
        <v>9.2822826086956525</v>
      </c>
      <c r="M247" s="31">
        <v>0</v>
      </c>
      <c r="N247" s="36">
        <v>0</v>
      </c>
      <c r="O247" s="31">
        <v>10.956521739130435</v>
      </c>
      <c r="P247" s="31">
        <v>1.2173913043478262</v>
      </c>
      <c r="Q247" s="36">
        <v>0.1111111111111111</v>
      </c>
      <c r="R247" s="31">
        <v>8.9565217391304355</v>
      </c>
      <c r="S247" s="31">
        <v>0</v>
      </c>
      <c r="T247" s="36">
        <v>0</v>
      </c>
      <c r="U247" s="31">
        <v>73.880108695652197</v>
      </c>
      <c r="V247" s="31">
        <v>0</v>
      </c>
      <c r="W247" s="36">
        <v>0</v>
      </c>
      <c r="X247" s="31">
        <v>4.5900000000000007</v>
      </c>
      <c r="Y247" s="31">
        <v>0</v>
      </c>
      <c r="Z247" s="36">
        <v>0</v>
      </c>
      <c r="AA247" s="31">
        <v>145.64989130434788</v>
      </c>
      <c r="AB247" s="31">
        <v>0</v>
      </c>
      <c r="AC247" s="36">
        <v>0</v>
      </c>
      <c r="AD247" s="31">
        <v>0</v>
      </c>
      <c r="AE247" s="31">
        <v>0</v>
      </c>
      <c r="AF247" s="36" t="s">
        <v>1306</v>
      </c>
      <c r="AG247" s="31">
        <v>0</v>
      </c>
      <c r="AH247" s="31">
        <v>0</v>
      </c>
      <c r="AI247" s="36" t="s">
        <v>1306</v>
      </c>
      <c r="AJ247" t="s">
        <v>365</v>
      </c>
      <c r="AK247" s="37">
        <v>4</v>
      </c>
      <c r="AT247"/>
    </row>
    <row r="248" spans="1:46" x14ac:dyDescent="0.25">
      <c r="A248" t="s">
        <v>1139</v>
      </c>
      <c r="B248" t="s">
        <v>416</v>
      </c>
      <c r="C248" t="s">
        <v>891</v>
      </c>
      <c r="D248" t="s">
        <v>1051</v>
      </c>
      <c r="E248" s="31">
        <v>55.902173913043477</v>
      </c>
      <c r="F248" s="31">
        <v>181.625</v>
      </c>
      <c r="G248" s="31">
        <v>22.769021739130434</v>
      </c>
      <c r="H248" s="36">
        <v>0.12536281755887368</v>
      </c>
      <c r="I248" s="31">
        <v>38.122282608695649</v>
      </c>
      <c r="J248" s="31">
        <v>5.7690217391304355</v>
      </c>
      <c r="K248" s="36">
        <v>0.15132938912253194</v>
      </c>
      <c r="L248" s="31">
        <v>32.546195652173914</v>
      </c>
      <c r="M248" s="31">
        <v>4.7146739130434785</v>
      </c>
      <c r="N248" s="36">
        <v>0.14486098355180763</v>
      </c>
      <c r="O248" s="31">
        <v>1.0543478260869565</v>
      </c>
      <c r="P248" s="31">
        <v>1.0543478260869565</v>
      </c>
      <c r="Q248" s="36">
        <v>1</v>
      </c>
      <c r="R248" s="31">
        <v>4.5217391304347823</v>
      </c>
      <c r="S248" s="31">
        <v>0</v>
      </c>
      <c r="T248" s="36">
        <v>0</v>
      </c>
      <c r="U248" s="31">
        <v>41.728260869565219</v>
      </c>
      <c r="V248" s="31">
        <v>15.059782608695652</v>
      </c>
      <c r="W248" s="36">
        <v>0.36090127637405572</v>
      </c>
      <c r="X248" s="31">
        <v>0</v>
      </c>
      <c r="Y248" s="31">
        <v>0</v>
      </c>
      <c r="Z248" s="36" t="s">
        <v>1306</v>
      </c>
      <c r="AA248" s="31">
        <v>101.77445652173913</v>
      </c>
      <c r="AB248" s="31">
        <v>1.9402173913043479</v>
      </c>
      <c r="AC248" s="36">
        <v>1.9063893413077727E-2</v>
      </c>
      <c r="AD248" s="31">
        <v>0</v>
      </c>
      <c r="AE248" s="31">
        <v>0</v>
      </c>
      <c r="AF248" s="36" t="s">
        <v>1306</v>
      </c>
      <c r="AG248" s="31">
        <v>0</v>
      </c>
      <c r="AH248" s="31">
        <v>0</v>
      </c>
      <c r="AI248" s="36" t="s">
        <v>1306</v>
      </c>
      <c r="AJ248" t="s">
        <v>4</v>
      </c>
      <c r="AK248" s="37">
        <v>4</v>
      </c>
      <c r="AT248"/>
    </row>
    <row r="249" spans="1:46" x14ac:dyDescent="0.25">
      <c r="A249" t="s">
        <v>1139</v>
      </c>
      <c r="B249" t="s">
        <v>435</v>
      </c>
      <c r="C249" t="s">
        <v>842</v>
      </c>
      <c r="D249" t="s">
        <v>1049</v>
      </c>
      <c r="E249" s="31">
        <v>63.804347826086953</v>
      </c>
      <c r="F249" s="31">
        <v>223.20380434782609</v>
      </c>
      <c r="G249" s="31">
        <v>0.36956521739130432</v>
      </c>
      <c r="H249" s="36">
        <v>1.6557299212310837E-3</v>
      </c>
      <c r="I249" s="31">
        <v>33.258152173913047</v>
      </c>
      <c r="J249" s="31">
        <v>0.36956521739130432</v>
      </c>
      <c r="K249" s="36">
        <v>1.111201895579704E-2</v>
      </c>
      <c r="L249" s="31">
        <v>27.334239130434781</v>
      </c>
      <c r="M249" s="31">
        <v>0.36956521739130432</v>
      </c>
      <c r="N249" s="36">
        <v>1.3520230639228551E-2</v>
      </c>
      <c r="O249" s="31">
        <v>0.35869565217391303</v>
      </c>
      <c r="P249" s="31">
        <v>0</v>
      </c>
      <c r="Q249" s="36">
        <v>0</v>
      </c>
      <c r="R249" s="31">
        <v>5.5652173913043477</v>
      </c>
      <c r="S249" s="31">
        <v>0</v>
      </c>
      <c r="T249" s="36">
        <v>0</v>
      </c>
      <c r="U249" s="31">
        <v>58.665760869565219</v>
      </c>
      <c r="V249" s="31">
        <v>0</v>
      </c>
      <c r="W249" s="36">
        <v>0</v>
      </c>
      <c r="X249" s="31">
        <v>5.2173913043478262</v>
      </c>
      <c r="Y249" s="31">
        <v>0</v>
      </c>
      <c r="Z249" s="36">
        <v>0</v>
      </c>
      <c r="AA249" s="31">
        <v>126.0625</v>
      </c>
      <c r="AB249" s="31">
        <v>0</v>
      </c>
      <c r="AC249" s="36">
        <v>0</v>
      </c>
      <c r="AD249" s="31">
        <v>0</v>
      </c>
      <c r="AE249" s="31">
        <v>0</v>
      </c>
      <c r="AF249" s="36" t="s">
        <v>1306</v>
      </c>
      <c r="AG249" s="31">
        <v>0</v>
      </c>
      <c r="AH249" s="31">
        <v>0</v>
      </c>
      <c r="AI249" s="36" t="s">
        <v>1306</v>
      </c>
      <c r="AJ249" t="s">
        <v>23</v>
      </c>
      <c r="AK249" s="37">
        <v>4</v>
      </c>
      <c r="AT249"/>
    </row>
    <row r="250" spans="1:46" x14ac:dyDescent="0.25">
      <c r="A250" t="s">
        <v>1139</v>
      </c>
      <c r="B250" t="s">
        <v>614</v>
      </c>
      <c r="C250" t="s">
        <v>825</v>
      </c>
      <c r="D250" t="s">
        <v>1056</v>
      </c>
      <c r="E250" s="31">
        <v>65.967391304347828</v>
      </c>
      <c r="F250" s="31">
        <v>340.04521739130433</v>
      </c>
      <c r="G250" s="31">
        <v>0</v>
      </c>
      <c r="H250" s="36">
        <v>0</v>
      </c>
      <c r="I250" s="31">
        <v>60.064456521739125</v>
      </c>
      <c r="J250" s="31">
        <v>0</v>
      </c>
      <c r="K250" s="36">
        <v>0</v>
      </c>
      <c r="L250" s="31">
        <v>35.293804347826082</v>
      </c>
      <c r="M250" s="31">
        <v>0</v>
      </c>
      <c r="N250" s="36">
        <v>0</v>
      </c>
      <c r="O250" s="31">
        <v>19.379347826086956</v>
      </c>
      <c r="P250" s="31">
        <v>0</v>
      </c>
      <c r="Q250" s="36">
        <v>0</v>
      </c>
      <c r="R250" s="31">
        <v>5.3913043478260869</v>
      </c>
      <c r="S250" s="31">
        <v>0</v>
      </c>
      <c r="T250" s="36">
        <v>0</v>
      </c>
      <c r="U250" s="31">
        <v>101.27163043478258</v>
      </c>
      <c r="V250" s="31">
        <v>0</v>
      </c>
      <c r="W250" s="36">
        <v>0</v>
      </c>
      <c r="X250" s="31">
        <v>0</v>
      </c>
      <c r="Y250" s="31">
        <v>0</v>
      </c>
      <c r="Z250" s="36" t="s">
        <v>1306</v>
      </c>
      <c r="AA250" s="31">
        <v>143.82869565217391</v>
      </c>
      <c r="AB250" s="31">
        <v>0</v>
      </c>
      <c r="AC250" s="36">
        <v>0</v>
      </c>
      <c r="AD250" s="31">
        <v>0</v>
      </c>
      <c r="AE250" s="31">
        <v>0</v>
      </c>
      <c r="AF250" s="36" t="s">
        <v>1306</v>
      </c>
      <c r="AG250" s="31">
        <v>34.880434782608695</v>
      </c>
      <c r="AH250" s="31">
        <v>0</v>
      </c>
      <c r="AI250" s="36">
        <v>0</v>
      </c>
      <c r="AJ250" t="s">
        <v>203</v>
      </c>
      <c r="AK250" s="37">
        <v>4</v>
      </c>
      <c r="AT250"/>
    </row>
    <row r="251" spans="1:46" x14ac:dyDescent="0.25">
      <c r="A251" t="s">
        <v>1139</v>
      </c>
      <c r="B251" t="s">
        <v>483</v>
      </c>
      <c r="C251" t="s">
        <v>825</v>
      </c>
      <c r="D251" t="s">
        <v>1056</v>
      </c>
      <c r="E251" s="31">
        <v>91.880434782608702</v>
      </c>
      <c r="F251" s="31">
        <v>310.76152173913044</v>
      </c>
      <c r="G251" s="31">
        <v>94.092391304347814</v>
      </c>
      <c r="H251" s="36">
        <v>0.30278005712474892</v>
      </c>
      <c r="I251" s="31">
        <v>39.635000000000005</v>
      </c>
      <c r="J251" s="31">
        <v>7.6684782608695645</v>
      </c>
      <c r="K251" s="36">
        <v>0.19347743814481047</v>
      </c>
      <c r="L251" s="31">
        <v>25.044565217391309</v>
      </c>
      <c r="M251" s="31">
        <v>2.7282608695652173</v>
      </c>
      <c r="N251" s="36">
        <v>0.10893624408662816</v>
      </c>
      <c r="O251" s="31">
        <v>9.3078260869565224</v>
      </c>
      <c r="P251" s="31">
        <v>4.9402173913043477</v>
      </c>
      <c r="Q251" s="36">
        <v>0.53075952914798197</v>
      </c>
      <c r="R251" s="31">
        <v>5.2826086956521738</v>
      </c>
      <c r="S251" s="31">
        <v>0</v>
      </c>
      <c r="T251" s="36">
        <v>0</v>
      </c>
      <c r="U251" s="31">
        <v>69.988586956521743</v>
      </c>
      <c r="V251" s="31">
        <v>38.714673913043477</v>
      </c>
      <c r="W251" s="36">
        <v>0.55315695882092575</v>
      </c>
      <c r="X251" s="31">
        <v>0</v>
      </c>
      <c r="Y251" s="31">
        <v>0</v>
      </c>
      <c r="Z251" s="36" t="s">
        <v>1306</v>
      </c>
      <c r="AA251" s="31">
        <v>160.8661956521739</v>
      </c>
      <c r="AB251" s="31">
        <v>47.709239130434781</v>
      </c>
      <c r="AC251" s="36">
        <v>0.29657715803506696</v>
      </c>
      <c r="AD251" s="31">
        <v>26.534999999999997</v>
      </c>
      <c r="AE251" s="31">
        <v>0</v>
      </c>
      <c r="AF251" s="36">
        <v>0</v>
      </c>
      <c r="AG251" s="31">
        <v>13.736739130434785</v>
      </c>
      <c r="AH251" s="31">
        <v>0</v>
      </c>
      <c r="AI251" s="36">
        <v>0</v>
      </c>
      <c r="AJ251" t="s">
        <v>71</v>
      </c>
      <c r="AK251" s="37">
        <v>4</v>
      </c>
      <c r="AT251"/>
    </row>
    <row r="252" spans="1:46" x14ac:dyDescent="0.25">
      <c r="A252" t="s">
        <v>1139</v>
      </c>
      <c r="B252" t="s">
        <v>660</v>
      </c>
      <c r="C252" t="s">
        <v>898</v>
      </c>
      <c r="D252" t="s">
        <v>1058</v>
      </c>
      <c r="E252" s="31">
        <v>91.239130434782609</v>
      </c>
      <c r="F252" s="31">
        <v>256.79065217391309</v>
      </c>
      <c r="G252" s="31">
        <v>61.976521739130447</v>
      </c>
      <c r="H252" s="36">
        <v>0.24135038099890202</v>
      </c>
      <c r="I252" s="31">
        <v>29.684782608695645</v>
      </c>
      <c r="J252" s="31">
        <v>0</v>
      </c>
      <c r="K252" s="36">
        <v>0</v>
      </c>
      <c r="L252" s="31">
        <v>25.569565217391297</v>
      </c>
      <c r="M252" s="31">
        <v>0</v>
      </c>
      <c r="N252" s="36">
        <v>0</v>
      </c>
      <c r="O252" s="31">
        <v>2.4771739130434782</v>
      </c>
      <c r="P252" s="31">
        <v>0</v>
      </c>
      <c r="Q252" s="36">
        <v>0</v>
      </c>
      <c r="R252" s="31">
        <v>1.6380434782608695</v>
      </c>
      <c r="S252" s="31">
        <v>0</v>
      </c>
      <c r="T252" s="36">
        <v>0</v>
      </c>
      <c r="U252" s="31">
        <v>64.107608695652175</v>
      </c>
      <c r="V252" s="31">
        <v>6.2934782608695681</v>
      </c>
      <c r="W252" s="36">
        <v>9.8170535275267506E-2</v>
      </c>
      <c r="X252" s="31">
        <v>0</v>
      </c>
      <c r="Y252" s="31">
        <v>0</v>
      </c>
      <c r="Z252" s="36" t="s">
        <v>1306</v>
      </c>
      <c r="AA252" s="31">
        <v>150.10695652173914</v>
      </c>
      <c r="AB252" s="31">
        <v>55.683043478260878</v>
      </c>
      <c r="AC252" s="36">
        <v>0.37095578225381326</v>
      </c>
      <c r="AD252" s="31">
        <v>3.9891304347826098</v>
      </c>
      <c r="AE252" s="31">
        <v>0</v>
      </c>
      <c r="AF252" s="36">
        <v>0</v>
      </c>
      <c r="AG252" s="31">
        <v>8.9021739130434803</v>
      </c>
      <c r="AH252" s="31">
        <v>0</v>
      </c>
      <c r="AI252" s="36">
        <v>0</v>
      </c>
      <c r="AJ252" t="s">
        <v>249</v>
      </c>
      <c r="AK252" s="37">
        <v>4</v>
      </c>
      <c r="AT252"/>
    </row>
    <row r="253" spans="1:46" x14ac:dyDescent="0.25">
      <c r="A253" t="s">
        <v>1139</v>
      </c>
      <c r="B253" t="s">
        <v>695</v>
      </c>
      <c r="C253" t="s">
        <v>869</v>
      </c>
      <c r="D253" t="s">
        <v>1053</v>
      </c>
      <c r="E253" s="31">
        <v>57.543478260869563</v>
      </c>
      <c r="F253" s="31">
        <v>204.47750000000002</v>
      </c>
      <c r="G253" s="31">
        <v>0</v>
      </c>
      <c r="H253" s="36">
        <v>0</v>
      </c>
      <c r="I253" s="31">
        <v>31.510869565217394</v>
      </c>
      <c r="J253" s="31">
        <v>0</v>
      </c>
      <c r="K253" s="36">
        <v>0</v>
      </c>
      <c r="L253" s="31">
        <v>13.706521739130435</v>
      </c>
      <c r="M253" s="31">
        <v>0</v>
      </c>
      <c r="N253" s="36">
        <v>0</v>
      </c>
      <c r="O253" s="31">
        <v>12.760869565217391</v>
      </c>
      <c r="P253" s="31">
        <v>0</v>
      </c>
      <c r="Q253" s="36">
        <v>0</v>
      </c>
      <c r="R253" s="31">
        <v>5.0434782608695654</v>
      </c>
      <c r="S253" s="31">
        <v>0</v>
      </c>
      <c r="T253" s="36">
        <v>0</v>
      </c>
      <c r="U253" s="31">
        <v>59.461956521739133</v>
      </c>
      <c r="V253" s="31">
        <v>0</v>
      </c>
      <c r="W253" s="36">
        <v>0</v>
      </c>
      <c r="X253" s="31">
        <v>19.456521739130434</v>
      </c>
      <c r="Y253" s="31">
        <v>0</v>
      </c>
      <c r="Z253" s="36">
        <v>0</v>
      </c>
      <c r="AA253" s="31">
        <v>94.048152173913053</v>
      </c>
      <c r="AB253" s="31">
        <v>0</v>
      </c>
      <c r="AC253" s="36">
        <v>0</v>
      </c>
      <c r="AD253" s="31">
        <v>0</v>
      </c>
      <c r="AE253" s="31">
        <v>0</v>
      </c>
      <c r="AF253" s="36" t="s">
        <v>1306</v>
      </c>
      <c r="AG253" s="31">
        <v>0</v>
      </c>
      <c r="AH253" s="31">
        <v>0</v>
      </c>
      <c r="AI253" s="36" t="s">
        <v>1306</v>
      </c>
      <c r="AJ253" t="s">
        <v>284</v>
      </c>
      <c r="AK253" s="37">
        <v>4</v>
      </c>
      <c r="AT253"/>
    </row>
    <row r="254" spans="1:46" x14ac:dyDescent="0.25">
      <c r="A254" t="s">
        <v>1139</v>
      </c>
      <c r="B254" t="s">
        <v>648</v>
      </c>
      <c r="C254" t="s">
        <v>897</v>
      </c>
      <c r="D254" t="s">
        <v>1040</v>
      </c>
      <c r="E254" s="31">
        <v>77.5</v>
      </c>
      <c r="F254" s="31">
        <v>263.85782608695649</v>
      </c>
      <c r="G254" s="31">
        <v>80.646739130434781</v>
      </c>
      <c r="H254" s="36">
        <v>0.30564467359727654</v>
      </c>
      <c r="I254" s="31">
        <v>55.919891304347821</v>
      </c>
      <c r="J254" s="31">
        <v>13.122282608695654</v>
      </c>
      <c r="K254" s="36">
        <v>0.23466216229349832</v>
      </c>
      <c r="L254" s="31">
        <v>36.789456521739133</v>
      </c>
      <c r="M254" s="31">
        <v>10.078804347826088</v>
      </c>
      <c r="N254" s="36">
        <v>0.27395904426776341</v>
      </c>
      <c r="O254" s="31">
        <v>16.331521739130434</v>
      </c>
      <c r="P254" s="31">
        <v>2.2445652173913042</v>
      </c>
      <c r="Q254" s="36">
        <v>0.13743760399334443</v>
      </c>
      <c r="R254" s="31">
        <v>2.7989130434782608</v>
      </c>
      <c r="S254" s="31">
        <v>0.79891304347826086</v>
      </c>
      <c r="T254" s="36">
        <v>0.28543689320388349</v>
      </c>
      <c r="U254" s="31">
        <v>62.653260869565209</v>
      </c>
      <c r="V254" s="31">
        <v>24.739130434782609</v>
      </c>
      <c r="W254" s="36">
        <v>0.39485782689405119</v>
      </c>
      <c r="X254" s="31">
        <v>0</v>
      </c>
      <c r="Y254" s="31">
        <v>0</v>
      </c>
      <c r="Z254" s="36" t="s">
        <v>1306</v>
      </c>
      <c r="AA254" s="31">
        <v>114.82934782608694</v>
      </c>
      <c r="AB254" s="31">
        <v>42.785326086956523</v>
      </c>
      <c r="AC254" s="36">
        <v>0.37259922569408294</v>
      </c>
      <c r="AD254" s="31">
        <v>25.553152173913041</v>
      </c>
      <c r="AE254" s="31">
        <v>0</v>
      </c>
      <c r="AF254" s="36">
        <v>0</v>
      </c>
      <c r="AG254" s="31">
        <v>4.9021739130434785</v>
      </c>
      <c r="AH254" s="31">
        <v>0</v>
      </c>
      <c r="AI254" s="36">
        <v>0</v>
      </c>
      <c r="AJ254" t="s">
        <v>237</v>
      </c>
      <c r="AK254" s="37">
        <v>4</v>
      </c>
      <c r="AT254"/>
    </row>
    <row r="255" spans="1:46" x14ac:dyDescent="0.25">
      <c r="A255" t="s">
        <v>1139</v>
      </c>
      <c r="B255" t="s">
        <v>678</v>
      </c>
      <c r="C255" t="s">
        <v>983</v>
      </c>
      <c r="D255" t="s">
        <v>1055</v>
      </c>
      <c r="E255" s="31">
        <v>92.815217391304344</v>
      </c>
      <c r="F255" s="31">
        <v>258.116847826087</v>
      </c>
      <c r="G255" s="31">
        <v>2.7271739130434773</v>
      </c>
      <c r="H255" s="36">
        <v>1.0565656352974613E-2</v>
      </c>
      <c r="I255" s="31">
        <v>68.376630434782626</v>
      </c>
      <c r="J255" s="31">
        <v>0</v>
      </c>
      <c r="K255" s="36">
        <v>0</v>
      </c>
      <c r="L255" s="31">
        <v>43.349456521739143</v>
      </c>
      <c r="M255" s="31">
        <v>0</v>
      </c>
      <c r="N255" s="36">
        <v>0</v>
      </c>
      <c r="O255" s="31">
        <v>15.755434782608695</v>
      </c>
      <c r="P255" s="31">
        <v>0</v>
      </c>
      <c r="Q255" s="36">
        <v>0</v>
      </c>
      <c r="R255" s="31">
        <v>9.2717391304347831</v>
      </c>
      <c r="S255" s="31">
        <v>0</v>
      </c>
      <c r="T255" s="36">
        <v>0</v>
      </c>
      <c r="U255" s="31">
        <v>50.091304347826082</v>
      </c>
      <c r="V255" s="31">
        <v>2.7271739130434773</v>
      </c>
      <c r="W255" s="36">
        <v>5.444405867546219E-2</v>
      </c>
      <c r="X255" s="31">
        <v>0</v>
      </c>
      <c r="Y255" s="31">
        <v>0</v>
      </c>
      <c r="Z255" s="36" t="s">
        <v>1306</v>
      </c>
      <c r="AA255" s="31">
        <v>133.01413043478263</v>
      </c>
      <c r="AB255" s="31">
        <v>0</v>
      </c>
      <c r="AC255" s="36">
        <v>0</v>
      </c>
      <c r="AD255" s="31">
        <v>0</v>
      </c>
      <c r="AE255" s="31">
        <v>0</v>
      </c>
      <c r="AF255" s="36" t="s">
        <v>1306</v>
      </c>
      <c r="AG255" s="31">
        <v>6.6347826086956516</v>
      </c>
      <c r="AH255" s="31">
        <v>0</v>
      </c>
      <c r="AI255" s="36">
        <v>0</v>
      </c>
      <c r="AJ255" t="s">
        <v>267</v>
      </c>
      <c r="AK255" s="37">
        <v>4</v>
      </c>
      <c r="AT255"/>
    </row>
    <row r="256" spans="1:46" x14ac:dyDescent="0.25">
      <c r="A256" t="s">
        <v>1139</v>
      </c>
      <c r="B256" t="s">
        <v>517</v>
      </c>
      <c r="C256" t="s">
        <v>934</v>
      </c>
      <c r="D256" t="s">
        <v>1084</v>
      </c>
      <c r="E256" s="31">
        <v>61.923913043478258</v>
      </c>
      <c r="F256" s="31">
        <v>222.22260869565213</v>
      </c>
      <c r="G256" s="31">
        <v>0</v>
      </c>
      <c r="H256" s="36">
        <v>0</v>
      </c>
      <c r="I256" s="31">
        <v>30.168260869565209</v>
      </c>
      <c r="J256" s="31">
        <v>0</v>
      </c>
      <c r="K256" s="36">
        <v>0</v>
      </c>
      <c r="L256" s="31">
        <v>11.127934782608694</v>
      </c>
      <c r="M256" s="31">
        <v>0</v>
      </c>
      <c r="N256" s="36">
        <v>0</v>
      </c>
      <c r="O256" s="31">
        <v>13.301195652173908</v>
      </c>
      <c r="P256" s="31">
        <v>0</v>
      </c>
      <c r="Q256" s="36">
        <v>0</v>
      </c>
      <c r="R256" s="31">
        <v>5.7391304347826084</v>
      </c>
      <c r="S256" s="31">
        <v>0</v>
      </c>
      <c r="T256" s="36">
        <v>0</v>
      </c>
      <c r="U256" s="31">
        <v>66.013695652173922</v>
      </c>
      <c r="V256" s="31">
        <v>0</v>
      </c>
      <c r="W256" s="36">
        <v>0</v>
      </c>
      <c r="X256" s="31">
        <v>0</v>
      </c>
      <c r="Y256" s="31">
        <v>0</v>
      </c>
      <c r="Z256" s="36" t="s">
        <v>1306</v>
      </c>
      <c r="AA256" s="31">
        <v>126.04065217391299</v>
      </c>
      <c r="AB256" s="31">
        <v>0</v>
      </c>
      <c r="AC256" s="36">
        <v>0</v>
      </c>
      <c r="AD256" s="31">
        <v>0</v>
      </c>
      <c r="AE256" s="31">
        <v>0</v>
      </c>
      <c r="AF256" s="36" t="s">
        <v>1306</v>
      </c>
      <c r="AG256" s="31">
        <v>0</v>
      </c>
      <c r="AH256" s="31">
        <v>0</v>
      </c>
      <c r="AI256" s="36" t="s">
        <v>1306</v>
      </c>
      <c r="AJ256" t="s">
        <v>105</v>
      </c>
      <c r="AK256" s="37">
        <v>4</v>
      </c>
      <c r="AT256"/>
    </row>
    <row r="257" spans="1:46" x14ac:dyDescent="0.25">
      <c r="A257" t="s">
        <v>1139</v>
      </c>
      <c r="B257" t="s">
        <v>543</v>
      </c>
      <c r="C257" t="s">
        <v>826</v>
      </c>
      <c r="D257" t="s">
        <v>1062</v>
      </c>
      <c r="E257" s="31">
        <v>128.80434782608697</v>
      </c>
      <c r="F257" s="31">
        <v>423.5826086956522</v>
      </c>
      <c r="G257" s="31">
        <v>0</v>
      </c>
      <c r="H257" s="36">
        <v>0</v>
      </c>
      <c r="I257" s="31">
        <v>33.972391304347823</v>
      </c>
      <c r="J257" s="31">
        <v>0</v>
      </c>
      <c r="K257" s="36">
        <v>0</v>
      </c>
      <c r="L257" s="31">
        <v>16.093260869565217</v>
      </c>
      <c r="M257" s="31">
        <v>0</v>
      </c>
      <c r="N257" s="36">
        <v>0</v>
      </c>
      <c r="O257" s="31">
        <v>12.726956521739131</v>
      </c>
      <c r="P257" s="31">
        <v>0</v>
      </c>
      <c r="Q257" s="36">
        <v>0</v>
      </c>
      <c r="R257" s="31">
        <v>5.1521739130434785</v>
      </c>
      <c r="S257" s="31">
        <v>0</v>
      </c>
      <c r="T257" s="36">
        <v>0</v>
      </c>
      <c r="U257" s="31">
        <v>100.26304347826088</v>
      </c>
      <c r="V257" s="31">
        <v>0</v>
      </c>
      <c r="W257" s="36">
        <v>0</v>
      </c>
      <c r="X257" s="31">
        <v>19.531847826086956</v>
      </c>
      <c r="Y257" s="31">
        <v>0</v>
      </c>
      <c r="Z257" s="36">
        <v>0</v>
      </c>
      <c r="AA257" s="31">
        <v>218.64869565217396</v>
      </c>
      <c r="AB257" s="31">
        <v>0</v>
      </c>
      <c r="AC257" s="36">
        <v>0</v>
      </c>
      <c r="AD257" s="31">
        <v>10.915760869565217</v>
      </c>
      <c r="AE257" s="31">
        <v>0</v>
      </c>
      <c r="AF257" s="36">
        <v>0</v>
      </c>
      <c r="AG257" s="31">
        <v>40.250869565217386</v>
      </c>
      <c r="AH257" s="31">
        <v>0</v>
      </c>
      <c r="AI257" s="36">
        <v>0</v>
      </c>
      <c r="AJ257" t="s">
        <v>132</v>
      </c>
      <c r="AK257" s="37">
        <v>4</v>
      </c>
      <c r="AT257"/>
    </row>
    <row r="258" spans="1:46" x14ac:dyDescent="0.25">
      <c r="A258" t="s">
        <v>1139</v>
      </c>
      <c r="B258" t="s">
        <v>760</v>
      </c>
      <c r="C258" t="s">
        <v>938</v>
      </c>
      <c r="D258" t="s">
        <v>1073</v>
      </c>
      <c r="E258" s="31">
        <v>91.978260869565219</v>
      </c>
      <c r="F258" s="31">
        <v>399.1028260869565</v>
      </c>
      <c r="G258" s="31">
        <v>96.484239130434773</v>
      </c>
      <c r="H258" s="36">
        <v>0.24175283366550954</v>
      </c>
      <c r="I258" s="31">
        <v>38.035760869565209</v>
      </c>
      <c r="J258" s="31">
        <v>9.4359782608695646</v>
      </c>
      <c r="K258" s="36">
        <v>0.24808175372718469</v>
      </c>
      <c r="L258" s="31">
        <v>34.861847826086951</v>
      </c>
      <c r="M258" s="31">
        <v>9.4359782608695646</v>
      </c>
      <c r="N258" s="36">
        <v>0.27066776000922899</v>
      </c>
      <c r="O258" s="31">
        <v>0</v>
      </c>
      <c r="P258" s="31">
        <v>0</v>
      </c>
      <c r="Q258" s="36" t="s">
        <v>1306</v>
      </c>
      <c r="R258" s="31">
        <v>3.1739130434782608</v>
      </c>
      <c r="S258" s="31">
        <v>0</v>
      </c>
      <c r="T258" s="36">
        <v>0</v>
      </c>
      <c r="U258" s="31">
        <v>80.507934782608686</v>
      </c>
      <c r="V258" s="31">
        <v>8.5073913043478271</v>
      </c>
      <c r="W258" s="36">
        <v>0.10567146365535131</v>
      </c>
      <c r="X258" s="31">
        <v>0</v>
      </c>
      <c r="Y258" s="31">
        <v>0</v>
      </c>
      <c r="Z258" s="36" t="s">
        <v>1306</v>
      </c>
      <c r="AA258" s="31">
        <v>280.55913043478262</v>
      </c>
      <c r="AB258" s="31">
        <v>78.540869565217378</v>
      </c>
      <c r="AC258" s="36">
        <v>0.27994408680801997</v>
      </c>
      <c r="AD258" s="31">
        <v>0</v>
      </c>
      <c r="AE258" s="31">
        <v>0</v>
      </c>
      <c r="AF258" s="36" t="s">
        <v>1306</v>
      </c>
      <c r="AG258" s="31">
        <v>0</v>
      </c>
      <c r="AH258" s="31">
        <v>0</v>
      </c>
      <c r="AI258" s="36" t="s">
        <v>1306</v>
      </c>
      <c r="AJ258" t="s">
        <v>349</v>
      </c>
      <c r="AK258" s="37">
        <v>4</v>
      </c>
      <c r="AT258"/>
    </row>
    <row r="259" spans="1:46" x14ac:dyDescent="0.25">
      <c r="A259" t="s">
        <v>1139</v>
      </c>
      <c r="B259" t="s">
        <v>793</v>
      </c>
      <c r="C259" t="s">
        <v>842</v>
      </c>
      <c r="D259" t="s">
        <v>1049</v>
      </c>
      <c r="E259" s="31">
        <v>88.228260869565219</v>
      </c>
      <c r="F259" s="31">
        <v>235.24195652173916</v>
      </c>
      <c r="G259" s="31">
        <v>0</v>
      </c>
      <c r="H259" s="36">
        <v>0</v>
      </c>
      <c r="I259" s="31">
        <v>38.78891304347826</v>
      </c>
      <c r="J259" s="31">
        <v>0</v>
      </c>
      <c r="K259" s="36">
        <v>0</v>
      </c>
      <c r="L259" s="31">
        <v>22.032608695652176</v>
      </c>
      <c r="M259" s="31">
        <v>0</v>
      </c>
      <c r="N259" s="36">
        <v>0</v>
      </c>
      <c r="O259" s="31">
        <v>11.120434782608696</v>
      </c>
      <c r="P259" s="31">
        <v>0</v>
      </c>
      <c r="Q259" s="36">
        <v>0</v>
      </c>
      <c r="R259" s="31">
        <v>5.6358695652173916</v>
      </c>
      <c r="S259" s="31">
        <v>0</v>
      </c>
      <c r="T259" s="36">
        <v>0</v>
      </c>
      <c r="U259" s="31">
        <v>67.486956521739131</v>
      </c>
      <c r="V259" s="31">
        <v>0</v>
      </c>
      <c r="W259" s="36">
        <v>0</v>
      </c>
      <c r="X259" s="31">
        <v>0</v>
      </c>
      <c r="Y259" s="31">
        <v>0</v>
      </c>
      <c r="Z259" s="36" t="s">
        <v>1306</v>
      </c>
      <c r="AA259" s="31">
        <v>128.96608695652176</v>
      </c>
      <c r="AB259" s="31">
        <v>0</v>
      </c>
      <c r="AC259" s="36">
        <v>0</v>
      </c>
      <c r="AD259" s="31">
        <v>0</v>
      </c>
      <c r="AE259" s="31">
        <v>0</v>
      </c>
      <c r="AF259" s="36" t="s">
        <v>1306</v>
      </c>
      <c r="AG259" s="31">
        <v>0</v>
      </c>
      <c r="AH259" s="31">
        <v>0</v>
      </c>
      <c r="AI259" s="36" t="s">
        <v>1306</v>
      </c>
      <c r="AJ259" t="s">
        <v>382</v>
      </c>
      <c r="AK259" s="37">
        <v>4</v>
      </c>
      <c r="AT259"/>
    </row>
    <row r="260" spans="1:46" x14ac:dyDescent="0.25">
      <c r="A260" t="s">
        <v>1139</v>
      </c>
      <c r="B260" t="s">
        <v>437</v>
      </c>
      <c r="C260" t="s">
        <v>842</v>
      </c>
      <c r="D260" t="s">
        <v>1049</v>
      </c>
      <c r="E260" s="31">
        <v>78.989130434782609</v>
      </c>
      <c r="F260" s="31">
        <v>225.2704347826087</v>
      </c>
      <c r="G260" s="31">
        <v>0</v>
      </c>
      <c r="H260" s="36">
        <v>0</v>
      </c>
      <c r="I260" s="31">
        <v>31.280652173913044</v>
      </c>
      <c r="J260" s="31">
        <v>0</v>
      </c>
      <c r="K260" s="36">
        <v>0</v>
      </c>
      <c r="L260" s="31">
        <v>19.703804347826086</v>
      </c>
      <c r="M260" s="31">
        <v>0</v>
      </c>
      <c r="N260" s="36">
        <v>0</v>
      </c>
      <c r="O260" s="31">
        <v>6.2724999999999991</v>
      </c>
      <c r="P260" s="31">
        <v>0</v>
      </c>
      <c r="Q260" s="36">
        <v>0</v>
      </c>
      <c r="R260" s="31">
        <v>5.3043478260869561</v>
      </c>
      <c r="S260" s="31">
        <v>0</v>
      </c>
      <c r="T260" s="36">
        <v>0</v>
      </c>
      <c r="U260" s="31">
        <v>73.848152173913036</v>
      </c>
      <c r="V260" s="31">
        <v>0</v>
      </c>
      <c r="W260" s="36">
        <v>0</v>
      </c>
      <c r="X260" s="31">
        <v>6.8451086956521738</v>
      </c>
      <c r="Y260" s="31">
        <v>0</v>
      </c>
      <c r="Z260" s="36">
        <v>0</v>
      </c>
      <c r="AA260" s="31">
        <v>102.0608695652174</v>
      </c>
      <c r="AB260" s="31">
        <v>0</v>
      </c>
      <c r="AC260" s="36">
        <v>0</v>
      </c>
      <c r="AD260" s="31">
        <v>11.235652173913042</v>
      </c>
      <c r="AE260" s="31">
        <v>0</v>
      </c>
      <c r="AF260" s="36">
        <v>0</v>
      </c>
      <c r="AG260" s="31">
        <v>0</v>
      </c>
      <c r="AH260" s="31">
        <v>0</v>
      </c>
      <c r="AI260" s="36" t="s">
        <v>1306</v>
      </c>
      <c r="AJ260" t="s">
        <v>25</v>
      </c>
      <c r="AK260" s="37">
        <v>4</v>
      </c>
      <c r="AT260"/>
    </row>
    <row r="261" spans="1:46" x14ac:dyDescent="0.25">
      <c r="A261" t="s">
        <v>1139</v>
      </c>
      <c r="B261" t="s">
        <v>468</v>
      </c>
      <c r="C261" t="s">
        <v>906</v>
      </c>
      <c r="D261" t="s">
        <v>1067</v>
      </c>
      <c r="E261" s="31">
        <v>75.608695652173907</v>
      </c>
      <c r="F261" s="31">
        <v>275.07913043478266</v>
      </c>
      <c r="G261" s="31">
        <v>0</v>
      </c>
      <c r="H261" s="36">
        <v>0</v>
      </c>
      <c r="I261" s="31">
        <v>57.279130434782608</v>
      </c>
      <c r="J261" s="31">
        <v>0</v>
      </c>
      <c r="K261" s="36">
        <v>0</v>
      </c>
      <c r="L261" s="31">
        <v>26.771739130434781</v>
      </c>
      <c r="M261" s="31">
        <v>0</v>
      </c>
      <c r="N261" s="36">
        <v>0</v>
      </c>
      <c r="O261" s="31">
        <v>26.420434782608694</v>
      </c>
      <c r="P261" s="31">
        <v>0</v>
      </c>
      <c r="Q261" s="36">
        <v>0</v>
      </c>
      <c r="R261" s="31">
        <v>4.0869565217391308</v>
      </c>
      <c r="S261" s="31">
        <v>0</v>
      </c>
      <c r="T261" s="36">
        <v>0</v>
      </c>
      <c r="U261" s="31">
        <v>84.351086956521755</v>
      </c>
      <c r="V261" s="31">
        <v>0</v>
      </c>
      <c r="W261" s="36">
        <v>0</v>
      </c>
      <c r="X261" s="31">
        <v>0</v>
      </c>
      <c r="Y261" s="31">
        <v>0</v>
      </c>
      <c r="Z261" s="36" t="s">
        <v>1306</v>
      </c>
      <c r="AA261" s="31">
        <v>117.09836956521738</v>
      </c>
      <c r="AB261" s="31">
        <v>0</v>
      </c>
      <c r="AC261" s="36">
        <v>0</v>
      </c>
      <c r="AD261" s="31">
        <v>16.350543478260871</v>
      </c>
      <c r="AE261" s="31">
        <v>0</v>
      </c>
      <c r="AF261" s="36">
        <v>0</v>
      </c>
      <c r="AG261" s="31">
        <v>0</v>
      </c>
      <c r="AH261" s="31">
        <v>0</v>
      </c>
      <c r="AI261" s="36" t="s">
        <v>1306</v>
      </c>
      <c r="AJ261" t="s">
        <v>56</v>
      </c>
      <c r="AK261" s="37">
        <v>4</v>
      </c>
      <c r="AT261"/>
    </row>
    <row r="262" spans="1:46" x14ac:dyDescent="0.25">
      <c r="A262" t="s">
        <v>1139</v>
      </c>
      <c r="B262" t="s">
        <v>651</v>
      </c>
      <c r="C262" t="s">
        <v>943</v>
      </c>
      <c r="D262" t="s">
        <v>1089</v>
      </c>
      <c r="E262" s="31">
        <v>71.630434782608702</v>
      </c>
      <c r="F262" s="31">
        <v>248.38608695652175</v>
      </c>
      <c r="G262" s="31">
        <v>0</v>
      </c>
      <c r="H262" s="36">
        <v>0</v>
      </c>
      <c r="I262" s="31">
        <v>48.614782608695648</v>
      </c>
      <c r="J262" s="31">
        <v>0</v>
      </c>
      <c r="K262" s="36">
        <v>0</v>
      </c>
      <c r="L262" s="31">
        <v>24.960326086956524</v>
      </c>
      <c r="M262" s="31">
        <v>0</v>
      </c>
      <c r="N262" s="36">
        <v>0</v>
      </c>
      <c r="O262" s="31">
        <v>18.176195652173909</v>
      </c>
      <c r="P262" s="31">
        <v>0</v>
      </c>
      <c r="Q262" s="36">
        <v>0</v>
      </c>
      <c r="R262" s="31">
        <v>5.4782608695652177</v>
      </c>
      <c r="S262" s="31">
        <v>0</v>
      </c>
      <c r="T262" s="36">
        <v>0</v>
      </c>
      <c r="U262" s="31">
        <v>65.942608695652183</v>
      </c>
      <c r="V262" s="31">
        <v>0</v>
      </c>
      <c r="W262" s="36">
        <v>0</v>
      </c>
      <c r="X262" s="31">
        <v>5.1603260869565215</v>
      </c>
      <c r="Y262" s="31">
        <v>0</v>
      </c>
      <c r="Z262" s="36">
        <v>0</v>
      </c>
      <c r="AA262" s="31">
        <v>125.96097826086958</v>
      </c>
      <c r="AB262" s="31">
        <v>0</v>
      </c>
      <c r="AC262" s="36">
        <v>0</v>
      </c>
      <c r="AD262" s="31">
        <v>2.7073913043478259</v>
      </c>
      <c r="AE262" s="31">
        <v>0</v>
      </c>
      <c r="AF262" s="36">
        <v>0</v>
      </c>
      <c r="AG262" s="31">
        <v>0</v>
      </c>
      <c r="AH262" s="31">
        <v>0</v>
      </c>
      <c r="AI262" s="36" t="s">
        <v>1306</v>
      </c>
      <c r="AJ262" t="s">
        <v>240</v>
      </c>
      <c r="AK262" s="37">
        <v>4</v>
      </c>
      <c r="AT262"/>
    </row>
    <row r="263" spans="1:46" x14ac:dyDescent="0.25">
      <c r="A263" t="s">
        <v>1139</v>
      </c>
      <c r="B263" t="s">
        <v>782</v>
      </c>
      <c r="C263" t="s">
        <v>882</v>
      </c>
      <c r="D263" t="s">
        <v>1054</v>
      </c>
      <c r="E263" s="31">
        <v>89.934782608695656</v>
      </c>
      <c r="F263" s="31">
        <v>297.98989130434785</v>
      </c>
      <c r="G263" s="31">
        <v>0</v>
      </c>
      <c r="H263" s="36">
        <v>0</v>
      </c>
      <c r="I263" s="31">
        <v>35.956304347826091</v>
      </c>
      <c r="J263" s="31">
        <v>0</v>
      </c>
      <c r="K263" s="36">
        <v>0</v>
      </c>
      <c r="L263" s="31">
        <v>21.391086956521743</v>
      </c>
      <c r="M263" s="31">
        <v>0</v>
      </c>
      <c r="N263" s="36">
        <v>0</v>
      </c>
      <c r="O263" s="31">
        <v>11.478260869565217</v>
      </c>
      <c r="P263" s="31">
        <v>0</v>
      </c>
      <c r="Q263" s="36">
        <v>0</v>
      </c>
      <c r="R263" s="31">
        <v>3.0869565217391304</v>
      </c>
      <c r="S263" s="31">
        <v>0</v>
      </c>
      <c r="T263" s="36">
        <v>0</v>
      </c>
      <c r="U263" s="31">
        <v>112.52228260869565</v>
      </c>
      <c r="V263" s="31">
        <v>0</v>
      </c>
      <c r="W263" s="36">
        <v>0</v>
      </c>
      <c r="X263" s="31">
        <v>0.82336956521739135</v>
      </c>
      <c r="Y263" s="31">
        <v>0</v>
      </c>
      <c r="Z263" s="36">
        <v>0</v>
      </c>
      <c r="AA263" s="31">
        <v>138.81021739130435</v>
      </c>
      <c r="AB263" s="31">
        <v>0</v>
      </c>
      <c r="AC263" s="36">
        <v>0</v>
      </c>
      <c r="AD263" s="31">
        <v>9.8777173913043477</v>
      </c>
      <c r="AE263" s="31">
        <v>0</v>
      </c>
      <c r="AF263" s="36">
        <v>0</v>
      </c>
      <c r="AG263" s="31">
        <v>0</v>
      </c>
      <c r="AH263" s="31">
        <v>0</v>
      </c>
      <c r="AI263" s="36" t="s">
        <v>1306</v>
      </c>
      <c r="AJ263" t="s">
        <v>371</v>
      </c>
      <c r="AK263" s="37">
        <v>4</v>
      </c>
      <c r="AT263"/>
    </row>
    <row r="264" spans="1:46" x14ac:dyDescent="0.25">
      <c r="A264" t="s">
        <v>1139</v>
      </c>
      <c r="B264" t="s">
        <v>666</v>
      </c>
      <c r="C264" t="s">
        <v>978</v>
      </c>
      <c r="D264" t="s">
        <v>1033</v>
      </c>
      <c r="E264" s="31">
        <v>58.586956521739133</v>
      </c>
      <c r="F264" s="31">
        <v>164.75184782608696</v>
      </c>
      <c r="G264" s="31">
        <v>0</v>
      </c>
      <c r="H264" s="36">
        <v>0</v>
      </c>
      <c r="I264" s="31">
        <v>36.328369565217386</v>
      </c>
      <c r="J264" s="31">
        <v>0</v>
      </c>
      <c r="K264" s="36">
        <v>0</v>
      </c>
      <c r="L264" s="31">
        <v>6.035869565217391</v>
      </c>
      <c r="M264" s="31">
        <v>0</v>
      </c>
      <c r="N264" s="36">
        <v>0</v>
      </c>
      <c r="O264" s="31">
        <v>25.129456521739129</v>
      </c>
      <c r="P264" s="31">
        <v>0</v>
      </c>
      <c r="Q264" s="36">
        <v>0</v>
      </c>
      <c r="R264" s="31">
        <v>5.1630434782608692</v>
      </c>
      <c r="S264" s="31">
        <v>0</v>
      </c>
      <c r="T264" s="36">
        <v>0</v>
      </c>
      <c r="U264" s="31">
        <v>28.733695652173914</v>
      </c>
      <c r="V264" s="31">
        <v>0</v>
      </c>
      <c r="W264" s="36">
        <v>0</v>
      </c>
      <c r="X264" s="31">
        <v>0</v>
      </c>
      <c r="Y264" s="31">
        <v>0</v>
      </c>
      <c r="Z264" s="36" t="s">
        <v>1306</v>
      </c>
      <c r="AA264" s="31">
        <v>88.985978260869572</v>
      </c>
      <c r="AB264" s="31">
        <v>0</v>
      </c>
      <c r="AC264" s="36">
        <v>0</v>
      </c>
      <c r="AD264" s="31">
        <v>10.703804347826088</v>
      </c>
      <c r="AE264" s="31">
        <v>0</v>
      </c>
      <c r="AF264" s="36">
        <v>0</v>
      </c>
      <c r="AG264" s="31">
        <v>0</v>
      </c>
      <c r="AH264" s="31">
        <v>0</v>
      </c>
      <c r="AI264" s="36" t="s">
        <v>1306</v>
      </c>
      <c r="AJ264" t="s">
        <v>255</v>
      </c>
      <c r="AK264" s="37">
        <v>4</v>
      </c>
      <c r="AT264"/>
    </row>
    <row r="265" spans="1:46" x14ac:dyDescent="0.25">
      <c r="A265" t="s">
        <v>1139</v>
      </c>
      <c r="B265" t="s">
        <v>514</v>
      </c>
      <c r="C265" t="s">
        <v>933</v>
      </c>
      <c r="D265" t="s">
        <v>1081</v>
      </c>
      <c r="E265" s="31">
        <v>58.847826086956523</v>
      </c>
      <c r="F265" s="31">
        <v>168.0917391304348</v>
      </c>
      <c r="G265" s="31">
        <v>0</v>
      </c>
      <c r="H265" s="36">
        <v>0</v>
      </c>
      <c r="I265" s="31">
        <v>35.768695652173918</v>
      </c>
      <c r="J265" s="31">
        <v>0</v>
      </c>
      <c r="K265" s="36">
        <v>0</v>
      </c>
      <c r="L265" s="31">
        <v>17.035326086956523</v>
      </c>
      <c r="M265" s="31">
        <v>0</v>
      </c>
      <c r="N265" s="36">
        <v>0</v>
      </c>
      <c r="O265" s="31">
        <v>13.374673913043479</v>
      </c>
      <c r="P265" s="31">
        <v>0</v>
      </c>
      <c r="Q265" s="36">
        <v>0</v>
      </c>
      <c r="R265" s="31">
        <v>5.3586956521739131</v>
      </c>
      <c r="S265" s="31">
        <v>0</v>
      </c>
      <c r="T265" s="36">
        <v>0</v>
      </c>
      <c r="U265" s="31">
        <v>36</v>
      </c>
      <c r="V265" s="31">
        <v>0</v>
      </c>
      <c r="W265" s="36">
        <v>0</v>
      </c>
      <c r="X265" s="31">
        <v>0</v>
      </c>
      <c r="Y265" s="31">
        <v>0</v>
      </c>
      <c r="Z265" s="36" t="s">
        <v>1306</v>
      </c>
      <c r="AA265" s="31">
        <v>94.912717391304355</v>
      </c>
      <c r="AB265" s="31">
        <v>0</v>
      </c>
      <c r="AC265" s="36">
        <v>0</v>
      </c>
      <c r="AD265" s="31">
        <v>1.4103260869565217</v>
      </c>
      <c r="AE265" s="31">
        <v>0</v>
      </c>
      <c r="AF265" s="36">
        <v>0</v>
      </c>
      <c r="AG265" s="31">
        <v>0</v>
      </c>
      <c r="AH265" s="31">
        <v>0</v>
      </c>
      <c r="AI265" s="36" t="s">
        <v>1306</v>
      </c>
      <c r="AJ265" t="s">
        <v>102</v>
      </c>
      <c r="AK265" s="37">
        <v>4</v>
      </c>
      <c r="AT265"/>
    </row>
    <row r="266" spans="1:46" x14ac:dyDescent="0.25">
      <c r="A266" t="s">
        <v>1139</v>
      </c>
      <c r="B266" t="s">
        <v>765</v>
      </c>
      <c r="C266" t="s">
        <v>833</v>
      </c>
      <c r="D266" t="s">
        <v>1072</v>
      </c>
      <c r="E266" s="31">
        <v>37.130434782608695</v>
      </c>
      <c r="F266" s="31">
        <v>125.08043478260871</v>
      </c>
      <c r="G266" s="31">
        <v>0</v>
      </c>
      <c r="H266" s="36">
        <v>0</v>
      </c>
      <c r="I266" s="31">
        <v>38.831521739130437</v>
      </c>
      <c r="J266" s="31">
        <v>0</v>
      </c>
      <c r="K266" s="36">
        <v>0</v>
      </c>
      <c r="L266" s="31">
        <v>27.372282608695652</v>
      </c>
      <c r="M266" s="31">
        <v>0</v>
      </c>
      <c r="N266" s="36">
        <v>0</v>
      </c>
      <c r="O266" s="31">
        <v>5.3097826086956523</v>
      </c>
      <c r="P266" s="31">
        <v>0</v>
      </c>
      <c r="Q266" s="36">
        <v>0</v>
      </c>
      <c r="R266" s="31">
        <v>6.1494565217391308</v>
      </c>
      <c r="S266" s="31">
        <v>0</v>
      </c>
      <c r="T266" s="36">
        <v>0</v>
      </c>
      <c r="U266" s="31">
        <v>38.489130434782609</v>
      </c>
      <c r="V266" s="31">
        <v>0</v>
      </c>
      <c r="W266" s="36">
        <v>0</v>
      </c>
      <c r="X266" s="31">
        <v>4.6630434782608692</v>
      </c>
      <c r="Y266" s="31">
        <v>0</v>
      </c>
      <c r="Z266" s="36">
        <v>0</v>
      </c>
      <c r="AA266" s="31">
        <v>43.096739130434784</v>
      </c>
      <c r="AB266" s="31">
        <v>0</v>
      </c>
      <c r="AC266" s="36">
        <v>0</v>
      </c>
      <c r="AD266" s="31">
        <v>0</v>
      </c>
      <c r="AE266" s="31">
        <v>0</v>
      </c>
      <c r="AF266" s="36" t="s">
        <v>1306</v>
      </c>
      <c r="AG266" s="31">
        <v>0</v>
      </c>
      <c r="AH266" s="31">
        <v>0</v>
      </c>
      <c r="AI266" s="36" t="s">
        <v>1306</v>
      </c>
      <c r="AJ266" t="s">
        <v>354</v>
      </c>
      <c r="AK266" s="37">
        <v>4</v>
      </c>
      <c r="AT266"/>
    </row>
    <row r="267" spans="1:46" x14ac:dyDescent="0.25">
      <c r="A267" t="s">
        <v>1139</v>
      </c>
      <c r="B267" t="s">
        <v>661</v>
      </c>
      <c r="C267" t="s">
        <v>943</v>
      </c>
      <c r="D267" t="s">
        <v>1089</v>
      </c>
      <c r="E267" s="31">
        <v>103</v>
      </c>
      <c r="F267" s="31">
        <v>305.95771739130436</v>
      </c>
      <c r="G267" s="31">
        <v>0</v>
      </c>
      <c r="H267" s="36">
        <v>0</v>
      </c>
      <c r="I267" s="31">
        <v>60.699782608695656</v>
      </c>
      <c r="J267" s="31">
        <v>0</v>
      </c>
      <c r="K267" s="36">
        <v>0</v>
      </c>
      <c r="L267" s="31">
        <v>33.690217391304351</v>
      </c>
      <c r="M267" s="31">
        <v>0</v>
      </c>
      <c r="N267" s="36">
        <v>0</v>
      </c>
      <c r="O267" s="31">
        <v>20.313913043478259</v>
      </c>
      <c r="P267" s="31">
        <v>0</v>
      </c>
      <c r="Q267" s="36">
        <v>0</v>
      </c>
      <c r="R267" s="31">
        <v>6.6956521739130439</v>
      </c>
      <c r="S267" s="31">
        <v>0</v>
      </c>
      <c r="T267" s="36">
        <v>0</v>
      </c>
      <c r="U267" s="31">
        <v>62.195652173913047</v>
      </c>
      <c r="V267" s="31">
        <v>0</v>
      </c>
      <c r="W267" s="36">
        <v>0</v>
      </c>
      <c r="X267" s="31">
        <v>6.9021739130434785</v>
      </c>
      <c r="Y267" s="31">
        <v>0</v>
      </c>
      <c r="Z267" s="36">
        <v>0</v>
      </c>
      <c r="AA267" s="31">
        <v>173.92913043478259</v>
      </c>
      <c r="AB267" s="31">
        <v>0</v>
      </c>
      <c r="AC267" s="36">
        <v>0</v>
      </c>
      <c r="AD267" s="31">
        <v>2.2309782608695654</v>
      </c>
      <c r="AE267" s="31">
        <v>0</v>
      </c>
      <c r="AF267" s="36">
        <v>0</v>
      </c>
      <c r="AG267" s="31">
        <v>0</v>
      </c>
      <c r="AH267" s="31">
        <v>0</v>
      </c>
      <c r="AI267" s="36" t="s">
        <v>1306</v>
      </c>
      <c r="AJ267" t="s">
        <v>250</v>
      </c>
      <c r="AK267" s="37">
        <v>4</v>
      </c>
      <c r="AT267"/>
    </row>
    <row r="268" spans="1:46" x14ac:dyDescent="0.25">
      <c r="A268" t="s">
        <v>1139</v>
      </c>
      <c r="B268" t="s">
        <v>808</v>
      </c>
      <c r="C268" t="s">
        <v>847</v>
      </c>
      <c r="D268" t="s">
        <v>1027</v>
      </c>
      <c r="E268" s="31">
        <v>67.086956521739125</v>
      </c>
      <c r="F268" s="31">
        <v>251.0007608695652</v>
      </c>
      <c r="G268" s="31">
        <v>0</v>
      </c>
      <c r="H268" s="36">
        <v>0</v>
      </c>
      <c r="I268" s="31">
        <v>40.410869565217396</v>
      </c>
      <c r="J268" s="31">
        <v>0</v>
      </c>
      <c r="K268" s="36">
        <v>0</v>
      </c>
      <c r="L268" s="31">
        <v>15.561413043478263</v>
      </c>
      <c r="M268" s="31">
        <v>0</v>
      </c>
      <c r="N268" s="36">
        <v>0</v>
      </c>
      <c r="O268" s="31">
        <v>20.047826086956523</v>
      </c>
      <c r="P268" s="31">
        <v>0</v>
      </c>
      <c r="Q268" s="36">
        <v>0</v>
      </c>
      <c r="R268" s="31">
        <v>4.8016304347826084</v>
      </c>
      <c r="S268" s="31">
        <v>0</v>
      </c>
      <c r="T268" s="36">
        <v>0</v>
      </c>
      <c r="U268" s="31">
        <v>71.842173913043467</v>
      </c>
      <c r="V268" s="31">
        <v>0</v>
      </c>
      <c r="W268" s="36">
        <v>0</v>
      </c>
      <c r="X268" s="31">
        <v>0</v>
      </c>
      <c r="Y268" s="31">
        <v>0</v>
      </c>
      <c r="Z268" s="36" t="s">
        <v>1306</v>
      </c>
      <c r="AA268" s="31">
        <v>89.496847826086949</v>
      </c>
      <c r="AB268" s="31">
        <v>0</v>
      </c>
      <c r="AC268" s="36">
        <v>0</v>
      </c>
      <c r="AD268" s="31">
        <v>49.250869565217393</v>
      </c>
      <c r="AE268" s="31">
        <v>0</v>
      </c>
      <c r="AF268" s="36">
        <v>0</v>
      </c>
      <c r="AG268" s="31">
        <v>0</v>
      </c>
      <c r="AH268" s="31">
        <v>0</v>
      </c>
      <c r="AI268" s="36" t="s">
        <v>1306</v>
      </c>
      <c r="AJ268" t="s">
        <v>397</v>
      </c>
      <c r="AK268" s="37">
        <v>4</v>
      </c>
      <c r="AT268"/>
    </row>
    <row r="269" spans="1:46" x14ac:dyDescent="0.25">
      <c r="A269" t="s">
        <v>1139</v>
      </c>
      <c r="B269" t="s">
        <v>670</v>
      </c>
      <c r="C269" t="s">
        <v>980</v>
      </c>
      <c r="D269" t="s">
        <v>1080</v>
      </c>
      <c r="E269" s="31">
        <v>49.728260869565219</v>
      </c>
      <c r="F269" s="31">
        <v>156.73858695652171</v>
      </c>
      <c r="G269" s="31">
        <v>0</v>
      </c>
      <c r="H269" s="36">
        <v>0</v>
      </c>
      <c r="I269" s="31">
        <v>22.030434782608694</v>
      </c>
      <c r="J269" s="31">
        <v>0</v>
      </c>
      <c r="K269" s="36">
        <v>0</v>
      </c>
      <c r="L269" s="31">
        <v>12.201086956521738</v>
      </c>
      <c r="M269" s="31">
        <v>0</v>
      </c>
      <c r="N269" s="36">
        <v>0</v>
      </c>
      <c r="O269" s="31">
        <v>5.7315217391304341</v>
      </c>
      <c r="P269" s="31">
        <v>0</v>
      </c>
      <c r="Q269" s="36">
        <v>0</v>
      </c>
      <c r="R269" s="31">
        <v>4.0978260869565215</v>
      </c>
      <c r="S269" s="31">
        <v>0</v>
      </c>
      <c r="T269" s="36">
        <v>0</v>
      </c>
      <c r="U269" s="31">
        <v>31.380434782608695</v>
      </c>
      <c r="V269" s="31">
        <v>0</v>
      </c>
      <c r="W269" s="36">
        <v>0</v>
      </c>
      <c r="X269" s="31">
        <v>5.3559782608695654</v>
      </c>
      <c r="Y269" s="31">
        <v>0</v>
      </c>
      <c r="Z269" s="36">
        <v>0</v>
      </c>
      <c r="AA269" s="31">
        <v>81.107608695652175</v>
      </c>
      <c r="AB269" s="31">
        <v>0</v>
      </c>
      <c r="AC269" s="36">
        <v>0</v>
      </c>
      <c r="AD269" s="31">
        <v>16.864130434782609</v>
      </c>
      <c r="AE269" s="31">
        <v>0</v>
      </c>
      <c r="AF269" s="36">
        <v>0</v>
      </c>
      <c r="AG269" s="31">
        <v>0</v>
      </c>
      <c r="AH269" s="31">
        <v>0</v>
      </c>
      <c r="AI269" s="36" t="s">
        <v>1306</v>
      </c>
      <c r="AJ269" t="s">
        <v>259</v>
      </c>
      <c r="AK269" s="37">
        <v>4</v>
      </c>
      <c r="AT269"/>
    </row>
    <row r="270" spans="1:46" x14ac:dyDescent="0.25">
      <c r="A270" t="s">
        <v>1139</v>
      </c>
      <c r="B270" t="s">
        <v>432</v>
      </c>
      <c r="C270" t="s">
        <v>882</v>
      </c>
      <c r="D270" t="s">
        <v>1054</v>
      </c>
      <c r="E270" s="31">
        <v>77.032608695652172</v>
      </c>
      <c r="F270" s="31">
        <v>246.53260869565216</v>
      </c>
      <c r="G270" s="31">
        <v>0</v>
      </c>
      <c r="H270" s="36">
        <v>0</v>
      </c>
      <c r="I270" s="31">
        <v>23.489130434782609</v>
      </c>
      <c r="J270" s="31">
        <v>0</v>
      </c>
      <c r="K270" s="36">
        <v>0</v>
      </c>
      <c r="L270" s="31">
        <v>14.5</v>
      </c>
      <c r="M270" s="31">
        <v>0</v>
      </c>
      <c r="N270" s="36">
        <v>0</v>
      </c>
      <c r="O270" s="31">
        <v>3.4891304347826089</v>
      </c>
      <c r="P270" s="31">
        <v>0</v>
      </c>
      <c r="Q270" s="36">
        <v>0</v>
      </c>
      <c r="R270" s="31">
        <v>5.5</v>
      </c>
      <c r="S270" s="31">
        <v>0</v>
      </c>
      <c r="T270" s="36">
        <v>0</v>
      </c>
      <c r="U270" s="31">
        <v>82.108695652173907</v>
      </c>
      <c r="V270" s="31">
        <v>0</v>
      </c>
      <c r="W270" s="36">
        <v>0</v>
      </c>
      <c r="X270" s="31">
        <v>2.6195652173913042</v>
      </c>
      <c r="Y270" s="31">
        <v>0</v>
      </c>
      <c r="Z270" s="36">
        <v>0</v>
      </c>
      <c r="AA270" s="31">
        <v>138.31521739130434</v>
      </c>
      <c r="AB270" s="31">
        <v>0</v>
      </c>
      <c r="AC270" s="36">
        <v>0</v>
      </c>
      <c r="AD270" s="31">
        <v>0</v>
      </c>
      <c r="AE270" s="31">
        <v>0</v>
      </c>
      <c r="AF270" s="36" t="s">
        <v>1306</v>
      </c>
      <c r="AG270" s="31">
        <v>0</v>
      </c>
      <c r="AH270" s="31">
        <v>0</v>
      </c>
      <c r="AI270" s="36" t="s">
        <v>1306</v>
      </c>
      <c r="AJ270" t="s">
        <v>20</v>
      </c>
      <c r="AK270" s="37">
        <v>4</v>
      </c>
      <c r="AT270"/>
    </row>
    <row r="271" spans="1:46" x14ac:dyDescent="0.25">
      <c r="A271" t="s">
        <v>1139</v>
      </c>
      <c r="B271" t="s">
        <v>659</v>
      </c>
      <c r="C271" t="s">
        <v>882</v>
      </c>
      <c r="D271" t="s">
        <v>1054</v>
      </c>
      <c r="E271" s="31">
        <v>99.347826086956516</v>
      </c>
      <c r="F271" s="31">
        <v>399.38597826086965</v>
      </c>
      <c r="G271" s="31">
        <v>0</v>
      </c>
      <c r="H271" s="36">
        <v>0</v>
      </c>
      <c r="I271" s="31">
        <v>85.754782608695677</v>
      </c>
      <c r="J271" s="31">
        <v>0</v>
      </c>
      <c r="K271" s="36">
        <v>0</v>
      </c>
      <c r="L271" s="31">
        <v>39.056413043478265</v>
      </c>
      <c r="M271" s="31">
        <v>0</v>
      </c>
      <c r="N271" s="36">
        <v>0</v>
      </c>
      <c r="O271" s="31">
        <v>42.002717391304365</v>
      </c>
      <c r="P271" s="31">
        <v>0</v>
      </c>
      <c r="Q271" s="36">
        <v>0</v>
      </c>
      <c r="R271" s="31">
        <v>4.6956521739130439</v>
      </c>
      <c r="S271" s="31">
        <v>0</v>
      </c>
      <c r="T271" s="36">
        <v>0</v>
      </c>
      <c r="U271" s="31">
        <v>117.02173913043484</v>
      </c>
      <c r="V271" s="31">
        <v>0</v>
      </c>
      <c r="W271" s="36">
        <v>0</v>
      </c>
      <c r="X271" s="31">
        <v>0</v>
      </c>
      <c r="Y271" s="31">
        <v>0</v>
      </c>
      <c r="Z271" s="36" t="s">
        <v>1306</v>
      </c>
      <c r="AA271" s="31">
        <v>196.60945652173913</v>
      </c>
      <c r="AB271" s="31">
        <v>0</v>
      </c>
      <c r="AC271" s="36">
        <v>0</v>
      </c>
      <c r="AD271" s="31">
        <v>0</v>
      </c>
      <c r="AE271" s="31">
        <v>0</v>
      </c>
      <c r="AF271" s="36" t="s">
        <v>1306</v>
      </c>
      <c r="AG271" s="31">
        <v>0</v>
      </c>
      <c r="AH271" s="31">
        <v>0</v>
      </c>
      <c r="AI271" s="36" t="s">
        <v>1306</v>
      </c>
      <c r="AJ271" t="s">
        <v>248</v>
      </c>
      <c r="AK271" s="37">
        <v>4</v>
      </c>
      <c r="AT271"/>
    </row>
    <row r="272" spans="1:46" x14ac:dyDescent="0.25">
      <c r="A272" t="s">
        <v>1139</v>
      </c>
      <c r="B272" t="s">
        <v>650</v>
      </c>
      <c r="C272" t="s">
        <v>973</v>
      </c>
      <c r="D272" t="s">
        <v>1107</v>
      </c>
      <c r="E272" s="31">
        <v>61.25</v>
      </c>
      <c r="F272" s="31">
        <v>209.50815217391303</v>
      </c>
      <c r="G272" s="31">
        <v>0</v>
      </c>
      <c r="H272" s="36">
        <v>0</v>
      </c>
      <c r="I272" s="31">
        <v>48.619565217391305</v>
      </c>
      <c r="J272" s="31">
        <v>0</v>
      </c>
      <c r="K272" s="36">
        <v>0</v>
      </c>
      <c r="L272" s="31">
        <v>22.600543478260871</v>
      </c>
      <c r="M272" s="31">
        <v>0</v>
      </c>
      <c r="N272" s="36">
        <v>0</v>
      </c>
      <c r="O272" s="31">
        <v>21.057065217391305</v>
      </c>
      <c r="P272" s="31">
        <v>0</v>
      </c>
      <c r="Q272" s="36">
        <v>0</v>
      </c>
      <c r="R272" s="31">
        <v>4.9619565217391308</v>
      </c>
      <c r="S272" s="31">
        <v>0</v>
      </c>
      <c r="T272" s="36">
        <v>0</v>
      </c>
      <c r="U272" s="31">
        <v>40.002717391304351</v>
      </c>
      <c r="V272" s="31">
        <v>0</v>
      </c>
      <c r="W272" s="36">
        <v>0</v>
      </c>
      <c r="X272" s="31">
        <v>0</v>
      </c>
      <c r="Y272" s="31">
        <v>0</v>
      </c>
      <c r="Z272" s="36" t="s">
        <v>1306</v>
      </c>
      <c r="AA272" s="31">
        <v>109.72010869565217</v>
      </c>
      <c r="AB272" s="31">
        <v>0</v>
      </c>
      <c r="AC272" s="36">
        <v>0</v>
      </c>
      <c r="AD272" s="31">
        <v>0</v>
      </c>
      <c r="AE272" s="31">
        <v>0</v>
      </c>
      <c r="AF272" s="36" t="s">
        <v>1306</v>
      </c>
      <c r="AG272" s="31">
        <v>11.165760869565217</v>
      </c>
      <c r="AH272" s="31">
        <v>0</v>
      </c>
      <c r="AI272" s="36">
        <v>0</v>
      </c>
      <c r="AJ272" t="s">
        <v>239</v>
      </c>
      <c r="AK272" s="37">
        <v>4</v>
      </c>
      <c r="AT272"/>
    </row>
    <row r="273" spans="1:46" x14ac:dyDescent="0.25">
      <c r="A273" t="s">
        <v>1139</v>
      </c>
      <c r="B273" t="s">
        <v>601</v>
      </c>
      <c r="C273" t="s">
        <v>961</v>
      </c>
      <c r="D273" t="s">
        <v>1033</v>
      </c>
      <c r="E273" s="31">
        <v>85.076086956521735</v>
      </c>
      <c r="F273" s="31">
        <v>231.94195652173914</v>
      </c>
      <c r="G273" s="31">
        <v>1.2255434782608696</v>
      </c>
      <c r="H273" s="36">
        <v>5.2838369419635533E-3</v>
      </c>
      <c r="I273" s="31">
        <v>34.047826086956519</v>
      </c>
      <c r="J273" s="31">
        <v>0</v>
      </c>
      <c r="K273" s="36">
        <v>0</v>
      </c>
      <c r="L273" s="31">
        <v>17.531521739130437</v>
      </c>
      <c r="M273" s="31">
        <v>0</v>
      </c>
      <c r="N273" s="36">
        <v>0</v>
      </c>
      <c r="O273" s="31">
        <v>13.472826086956522</v>
      </c>
      <c r="P273" s="31">
        <v>0</v>
      </c>
      <c r="Q273" s="36">
        <v>0</v>
      </c>
      <c r="R273" s="31">
        <v>3.0434782608695654</v>
      </c>
      <c r="S273" s="31">
        <v>0</v>
      </c>
      <c r="T273" s="36">
        <v>0</v>
      </c>
      <c r="U273" s="31">
        <v>56.4454347826087</v>
      </c>
      <c r="V273" s="31">
        <v>0</v>
      </c>
      <c r="W273" s="36">
        <v>0</v>
      </c>
      <c r="X273" s="31">
        <v>0</v>
      </c>
      <c r="Y273" s="31">
        <v>0</v>
      </c>
      <c r="Z273" s="36" t="s">
        <v>1306</v>
      </c>
      <c r="AA273" s="31">
        <v>102.08619565217394</v>
      </c>
      <c r="AB273" s="31">
        <v>1.2255434782608696</v>
      </c>
      <c r="AC273" s="36">
        <v>1.2004987260339458E-2</v>
      </c>
      <c r="AD273" s="31">
        <v>31.390543478260867</v>
      </c>
      <c r="AE273" s="31">
        <v>0</v>
      </c>
      <c r="AF273" s="36">
        <v>0</v>
      </c>
      <c r="AG273" s="31">
        <v>7.9719565217391297</v>
      </c>
      <c r="AH273" s="31">
        <v>0</v>
      </c>
      <c r="AI273" s="36">
        <v>0</v>
      </c>
      <c r="AJ273" t="s">
        <v>190</v>
      </c>
      <c r="AK273" s="37">
        <v>4</v>
      </c>
      <c r="AT273"/>
    </row>
    <row r="274" spans="1:46" x14ac:dyDescent="0.25">
      <c r="A274" t="s">
        <v>1139</v>
      </c>
      <c r="B274" t="s">
        <v>552</v>
      </c>
      <c r="C274" t="s">
        <v>844</v>
      </c>
      <c r="D274" t="s">
        <v>1090</v>
      </c>
      <c r="E274" s="31">
        <v>99.836956521739125</v>
      </c>
      <c r="F274" s="31">
        <v>291.86326086956524</v>
      </c>
      <c r="G274" s="31">
        <v>0</v>
      </c>
      <c r="H274" s="36">
        <v>0</v>
      </c>
      <c r="I274" s="31">
        <v>55.573369565217391</v>
      </c>
      <c r="J274" s="31">
        <v>0</v>
      </c>
      <c r="K274" s="36">
        <v>0</v>
      </c>
      <c r="L274" s="31">
        <v>30.641304347826086</v>
      </c>
      <c r="M274" s="31">
        <v>0</v>
      </c>
      <c r="N274" s="36">
        <v>0</v>
      </c>
      <c r="O274" s="31">
        <v>21.453804347826086</v>
      </c>
      <c r="P274" s="31">
        <v>0</v>
      </c>
      <c r="Q274" s="36">
        <v>0</v>
      </c>
      <c r="R274" s="31">
        <v>3.4782608695652173</v>
      </c>
      <c r="S274" s="31">
        <v>0</v>
      </c>
      <c r="T274" s="36">
        <v>0</v>
      </c>
      <c r="U274" s="31">
        <v>60.551630434782609</v>
      </c>
      <c r="V274" s="31">
        <v>0</v>
      </c>
      <c r="W274" s="36">
        <v>0</v>
      </c>
      <c r="X274" s="31">
        <v>16.910326086956523</v>
      </c>
      <c r="Y274" s="31">
        <v>0</v>
      </c>
      <c r="Z274" s="36">
        <v>0</v>
      </c>
      <c r="AA274" s="31">
        <v>158.82793478260871</v>
      </c>
      <c r="AB274" s="31">
        <v>0</v>
      </c>
      <c r="AC274" s="36">
        <v>0</v>
      </c>
      <c r="AD274" s="31">
        <v>0</v>
      </c>
      <c r="AE274" s="31">
        <v>0</v>
      </c>
      <c r="AF274" s="36" t="s">
        <v>1306</v>
      </c>
      <c r="AG274" s="31">
        <v>0</v>
      </c>
      <c r="AH274" s="31">
        <v>0</v>
      </c>
      <c r="AI274" s="36" t="s">
        <v>1306</v>
      </c>
      <c r="AJ274" t="s">
        <v>141</v>
      </c>
      <c r="AK274" s="37">
        <v>4</v>
      </c>
      <c r="AT274"/>
    </row>
    <row r="275" spans="1:46" x14ac:dyDescent="0.25">
      <c r="A275" t="s">
        <v>1139</v>
      </c>
      <c r="B275" t="s">
        <v>774</v>
      </c>
      <c r="C275" t="s">
        <v>1008</v>
      </c>
      <c r="D275" t="s">
        <v>1052</v>
      </c>
      <c r="E275" s="31">
        <v>44.695652173913047</v>
      </c>
      <c r="F275" s="31">
        <v>220.77478260869566</v>
      </c>
      <c r="G275" s="31">
        <v>0</v>
      </c>
      <c r="H275" s="36">
        <v>0</v>
      </c>
      <c r="I275" s="31">
        <v>34.849891304347828</v>
      </c>
      <c r="J275" s="31">
        <v>0</v>
      </c>
      <c r="K275" s="36">
        <v>0</v>
      </c>
      <c r="L275" s="31">
        <v>17.46489130434783</v>
      </c>
      <c r="M275" s="31">
        <v>0</v>
      </c>
      <c r="N275" s="36">
        <v>0</v>
      </c>
      <c r="O275" s="31">
        <v>11.906739130434783</v>
      </c>
      <c r="P275" s="31">
        <v>0</v>
      </c>
      <c r="Q275" s="36">
        <v>0</v>
      </c>
      <c r="R275" s="31">
        <v>5.4782608695652177</v>
      </c>
      <c r="S275" s="31">
        <v>0</v>
      </c>
      <c r="T275" s="36">
        <v>0</v>
      </c>
      <c r="U275" s="31">
        <v>49.661304347826096</v>
      </c>
      <c r="V275" s="31">
        <v>0</v>
      </c>
      <c r="W275" s="36">
        <v>0</v>
      </c>
      <c r="X275" s="31">
        <v>15.53891304347826</v>
      </c>
      <c r="Y275" s="31">
        <v>0</v>
      </c>
      <c r="Z275" s="36">
        <v>0</v>
      </c>
      <c r="AA275" s="31">
        <v>120.72467391304347</v>
      </c>
      <c r="AB275" s="31">
        <v>0</v>
      </c>
      <c r="AC275" s="36">
        <v>0</v>
      </c>
      <c r="AD275" s="31">
        <v>0</v>
      </c>
      <c r="AE275" s="31">
        <v>0</v>
      </c>
      <c r="AF275" s="36" t="s">
        <v>1306</v>
      </c>
      <c r="AG275" s="31">
        <v>0</v>
      </c>
      <c r="AH275" s="31">
        <v>0</v>
      </c>
      <c r="AI275" s="36" t="s">
        <v>1306</v>
      </c>
      <c r="AJ275" t="s">
        <v>363</v>
      </c>
      <c r="AK275" s="37">
        <v>4</v>
      </c>
      <c r="AT275"/>
    </row>
    <row r="276" spans="1:46" x14ac:dyDescent="0.25">
      <c r="A276" t="s">
        <v>1139</v>
      </c>
      <c r="B276" t="s">
        <v>541</v>
      </c>
      <c r="C276" t="s">
        <v>844</v>
      </c>
      <c r="D276" t="s">
        <v>1090</v>
      </c>
      <c r="E276" s="31">
        <v>106.10869565217391</v>
      </c>
      <c r="F276" s="31">
        <v>315.2439130434783</v>
      </c>
      <c r="G276" s="31">
        <v>97.619565217391298</v>
      </c>
      <c r="H276" s="36">
        <v>0.30966360071773263</v>
      </c>
      <c r="I276" s="31">
        <v>43.938586956521739</v>
      </c>
      <c r="J276" s="31">
        <v>1.361413043478261</v>
      </c>
      <c r="K276" s="36">
        <v>3.0984452113250956E-2</v>
      </c>
      <c r="L276" s="31">
        <v>22.410434782608696</v>
      </c>
      <c r="M276" s="31">
        <v>1.361413043478261</v>
      </c>
      <c r="N276" s="36">
        <v>6.0749068756790314E-2</v>
      </c>
      <c r="O276" s="31">
        <v>16.658586956521741</v>
      </c>
      <c r="P276" s="31">
        <v>0</v>
      </c>
      <c r="Q276" s="36">
        <v>0</v>
      </c>
      <c r="R276" s="31">
        <v>4.8695652173913047</v>
      </c>
      <c r="S276" s="31">
        <v>0</v>
      </c>
      <c r="T276" s="36">
        <v>0</v>
      </c>
      <c r="U276" s="31">
        <v>61.783260869565218</v>
      </c>
      <c r="V276" s="31">
        <v>28.646739130434781</v>
      </c>
      <c r="W276" s="36">
        <v>0.46366505631538019</v>
      </c>
      <c r="X276" s="31">
        <v>2.1515217391304349</v>
      </c>
      <c r="Y276" s="31">
        <v>0</v>
      </c>
      <c r="Z276" s="36">
        <v>0</v>
      </c>
      <c r="AA276" s="31">
        <v>157.32619565217391</v>
      </c>
      <c r="AB276" s="31">
        <v>52.763586956521742</v>
      </c>
      <c r="AC276" s="36">
        <v>0.3353769964232442</v>
      </c>
      <c r="AD276" s="31">
        <v>22.843260869565228</v>
      </c>
      <c r="AE276" s="31">
        <v>0</v>
      </c>
      <c r="AF276" s="36">
        <v>0</v>
      </c>
      <c r="AG276" s="31">
        <v>27.201086956521738</v>
      </c>
      <c r="AH276" s="31">
        <v>14.847826086956522</v>
      </c>
      <c r="AI276" s="36">
        <v>0.54585414585414582</v>
      </c>
      <c r="AJ276" t="s">
        <v>130</v>
      </c>
      <c r="AK276" s="37">
        <v>4</v>
      </c>
      <c r="AT276"/>
    </row>
    <row r="277" spans="1:46" x14ac:dyDescent="0.25">
      <c r="A277" t="s">
        <v>1139</v>
      </c>
      <c r="B277" t="s">
        <v>538</v>
      </c>
      <c r="C277" t="s">
        <v>943</v>
      </c>
      <c r="D277" t="s">
        <v>1089</v>
      </c>
      <c r="E277" s="31">
        <v>88.967391304347828</v>
      </c>
      <c r="F277" s="31">
        <v>281.34065217391304</v>
      </c>
      <c r="G277" s="31">
        <v>0</v>
      </c>
      <c r="H277" s="36">
        <v>0</v>
      </c>
      <c r="I277" s="31">
        <v>49.293478260869563</v>
      </c>
      <c r="J277" s="31">
        <v>0</v>
      </c>
      <c r="K277" s="36">
        <v>0</v>
      </c>
      <c r="L277" s="31">
        <v>33.004673913043476</v>
      </c>
      <c r="M277" s="31">
        <v>0</v>
      </c>
      <c r="N277" s="36">
        <v>0</v>
      </c>
      <c r="O277" s="31">
        <v>11.593152173913042</v>
      </c>
      <c r="P277" s="31">
        <v>0</v>
      </c>
      <c r="Q277" s="36">
        <v>0</v>
      </c>
      <c r="R277" s="31">
        <v>4.6956521739130439</v>
      </c>
      <c r="S277" s="31">
        <v>0</v>
      </c>
      <c r="T277" s="36">
        <v>0</v>
      </c>
      <c r="U277" s="31">
        <v>52.637717391304342</v>
      </c>
      <c r="V277" s="31">
        <v>0</v>
      </c>
      <c r="W277" s="36">
        <v>0</v>
      </c>
      <c r="X277" s="31">
        <v>16.592608695652174</v>
      </c>
      <c r="Y277" s="31">
        <v>0</v>
      </c>
      <c r="Z277" s="36">
        <v>0</v>
      </c>
      <c r="AA277" s="31">
        <v>136.19858695652172</v>
      </c>
      <c r="AB277" s="31">
        <v>0</v>
      </c>
      <c r="AC277" s="36">
        <v>0</v>
      </c>
      <c r="AD277" s="31">
        <v>18.950543478260872</v>
      </c>
      <c r="AE277" s="31">
        <v>0</v>
      </c>
      <c r="AF277" s="36">
        <v>0</v>
      </c>
      <c r="AG277" s="31">
        <v>7.6677173913043477</v>
      </c>
      <c r="AH277" s="31">
        <v>0</v>
      </c>
      <c r="AI277" s="36">
        <v>0</v>
      </c>
      <c r="AJ277" t="s">
        <v>127</v>
      </c>
      <c r="AK277" s="37">
        <v>4</v>
      </c>
      <c r="AT277"/>
    </row>
    <row r="278" spans="1:46" x14ac:dyDescent="0.25">
      <c r="A278" t="s">
        <v>1139</v>
      </c>
      <c r="B278" t="s">
        <v>575</v>
      </c>
      <c r="C278" t="s">
        <v>919</v>
      </c>
      <c r="D278" t="s">
        <v>1095</v>
      </c>
      <c r="E278" s="31">
        <v>89.673913043478265</v>
      </c>
      <c r="F278" s="31">
        <v>291.80163043478262</v>
      </c>
      <c r="G278" s="31">
        <v>4.3913043478260869</v>
      </c>
      <c r="H278" s="36">
        <v>1.5048936982576384E-2</v>
      </c>
      <c r="I278" s="31">
        <v>35.559782608695649</v>
      </c>
      <c r="J278" s="31">
        <v>4.3913043478260869</v>
      </c>
      <c r="K278" s="36">
        <v>0.12349075347699832</v>
      </c>
      <c r="L278" s="31">
        <v>16.771739130434781</v>
      </c>
      <c r="M278" s="31">
        <v>0</v>
      </c>
      <c r="N278" s="36">
        <v>0</v>
      </c>
      <c r="O278" s="31">
        <v>13.828804347826088</v>
      </c>
      <c r="P278" s="31">
        <v>1.1711956521739131</v>
      </c>
      <c r="Q278" s="36">
        <v>8.4692473963450574E-2</v>
      </c>
      <c r="R278" s="31">
        <v>4.9592391304347823</v>
      </c>
      <c r="S278" s="31">
        <v>3.2201086956521738</v>
      </c>
      <c r="T278" s="36">
        <v>0.64931506849315068</v>
      </c>
      <c r="U278" s="31">
        <v>80.820652173913047</v>
      </c>
      <c r="V278" s="31">
        <v>0</v>
      </c>
      <c r="W278" s="36">
        <v>0</v>
      </c>
      <c r="X278" s="31">
        <v>4.6086956521739131</v>
      </c>
      <c r="Y278" s="31">
        <v>0</v>
      </c>
      <c r="Z278" s="36">
        <v>0</v>
      </c>
      <c r="AA278" s="31">
        <v>170.8125</v>
      </c>
      <c r="AB278" s="31">
        <v>0</v>
      </c>
      <c r="AC278" s="36">
        <v>0</v>
      </c>
      <c r="AD278" s="31">
        <v>0</v>
      </c>
      <c r="AE278" s="31">
        <v>0</v>
      </c>
      <c r="AF278" s="36" t="s">
        <v>1306</v>
      </c>
      <c r="AG278" s="31">
        <v>0</v>
      </c>
      <c r="AH278" s="31">
        <v>0</v>
      </c>
      <c r="AI278" s="36" t="s">
        <v>1306</v>
      </c>
      <c r="AJ278" t="s">
        <v>164</v>
      </c>
      <c r="AK278" s="37">
        <v>4</v>
      </c>
      <c r="AT278"/>
    </row>
    <row r="279" spans="1:46" x14ac:dyDescent="0.25">
      <c r="A279" t="s">
        <v>1139</v>
      </c>
      <c r="B279" t="s">
        <v>615</v>
      </c>
      <c r="C279" t="s">
        <v>891</v>
      </c>
      <c r="D279" t="s">
        <v>1051</v>
      </c>
      <c r="E279" s="31">
        <v>80.641304347826093</v>
      </c>
      <c r="F279" s="31">
        <v>250.11467391304348</v>
      </c>
      <c r="G279" s="31">
        <v>90.098913043478248</v>
      </c>
      <c r="H279" s="36">
        <v>0.36023041604829087</v>
      </c>
      <c r="I279" s="31">
        <v>28.517934782608688</v>
      </c>
      <c r="J279" s="31">
        <v>7.2673913043478278</v>
      </c>
      <c r="K279" s="36">
        <v>0.25483582032664431</v>
      </c>
      <c r="L279" s="31">
        <v>15.603804347826079</v>
      </c>
      <c r="M279" s="31">
        <v>7.2673913043478278</v>
      </c>
      <c r="N279" s="36">
        <v>0.4657448364738257</v>
      </c>
      <c r="O279" s="31">
        <v>9.4739130434782624</v>
      </c>
      <c r="P279" s="31">
        <v>0</v>
      </c>
      <c r="Q279" s="36">
        <v>0</v>
      </c>
      <c r="R279" s="31">
        <v>3.4402173913043477</v>
      </c>
      <c r="S279" s="31">
        <v>0</v>
      </c>
      <c r="T279" s="36">
        <v>0</v>
      </c>
      <c r="U279" s="31">
        <v>47.005434782608695</v>
      </c>
      <c r="V279" s="31">
        <v>20.227173913043476</v>
      </c>
      <c r="W279" s="36">
        <v>0.43031564342698575</v>
      </c>
      <c r="X279" s="31">
        <v>0</v>
      </c>
      <c r="Y279" s="31">
        <v>0</v>
      </c>
      <c r="Z279" s="36" t="s">
        <v>1306</v>
      </c>
      <c r="AA279" s="31">
        <v>157.37608695652173</v>
      </c>
      <c r="AB279" s="31">
        <v>62.305434782608678</v>
      </c>
      <c r="AC279" s="36">
        <v>0.39590153744146522</v>
      </c>
      <c r="AD279" s="31">
        <v>3.2902173913043478</v>
      </c>
      <c r="AE279" s="31">
        <v>0</v>
      </c>
      <c r="AF279" s="36">
        <v>0</v>
      </c>
      <c r="AG279" s="31">
        <v>13.924999999999997</v>
      </c>
      <c r="AH279" s="31">
        <v>0.29891304347826086</v>
      </c>
      <c r="AI279" s="36">
        <v>2.1465927718367032E-2</v>
      </c>
      <c r="AJ279" t="s">
        <v>204</v>
      </c>
      <c r="AK279" s="37">
        <v>4</v>
      </c>
      <c r="AT279"/>
    </row>
    <row r="280" spans="1:46" x14ac:dyDescent="0.25">
      <c r="A280" t="s">
        <v>1139</v>
      </c>
      <c r="B280" t="s">
        <v>426</v>
      </c>
      <c r="C280" t="s">
        <v>885</v>
      </c>
      <c r="D280" t="s">
        <v>1053</v>
      </c>
      <c r="E280" s="31">
        <v>131.29347826086956</v>
      </c>
      <c r="F280" s="31">
        <v>372.61260869565206</v>
      </c>
      <c r="G280" s="31">
        <v>0</v>
      </c>
      <c r="H280" s="36">
        <v>0</v>
      </c>
      <c r="I280" s="31">
        <v>46.178260869565193</v>
      </c>
      <c r="J280" s="31">
        <v>0</v>
      </c>
      <c r="K280" s="36">
        <v>0</v>
      </c>
      <c r="L280" s="31">
        <v>31.021739130434757</v>
      </c>
      <c r="M280" s="31">
        <v>0</v>
      </c>
      <c r="N280" s="36">
        <v>0</v>
      </c>
      <c r="O280" s="31">
        <v>10.092391304347828</v>
      </c>
      <c r="P280" s="31">
        <v>0</v>
      </c>
      <c r="Q280" s="36">
        <v>0</v>
      </c>
      <c r="R280" s="31">
        <v>5.0641304347826095</v>
      </c>
      <c r="S280" s="31">
        <v>0</v>
      </c>
      <c r="T280" s="36">
        <v>0</v>
      </c>
      <c r="U280" s="31">
        <v>122.92934782608694</v>
      </c>
      <c r="V280" s="31">
        <v>0</v>
      </c>
      <c r="W280" s="36">
        <v>0</v>
      </c>
      <c r="X280" s="31">
        <v>0</v>
      </c>
      <c r="Y280" s="31">
        <v>0</v>
      </c>
      <c r="Z280" s="36" t="s">
        <v>1306</v>
      </c>
      <c r="AA280" s="31">
        <v>175.14739130434774</v>
      </c>
      <c r="AB280" s="31">
        <v>0</v>
      </c>
      <c r="AC280" s="36">
        <v>0</v>
      </c>
      <c r="AD280" s="31">
        <v>4.5652173913043478E-2</v>
      </c>
      <c r="AE280" s="31">
        <v>0</v>
      </c>
      <c r="AF280" s="36">
        <v>0</v>
      </c>
      <c r="AG280" s="31">
        <v>28.311956521739145</v>
      </c>
      <c r="AH280" s="31">
        <v>0</v>
      </c>
      <c r="AI280" s="36">
        <v>0</v>
      </c>
      <c r="AJ280" t="s">
        <v>14</v>
      </c>
      <c r="AK280" s="37">
        <v>4</v>
      </c>
      <c r="AT280"/>
    </row>
    <row r="281" spans="1:46" x14ac:dyDescent="0.25">
      <c r="A281" t="s">
        <v>1139</v>
      </c>
      <c r="B281" t="s">
        <v>429</v>
      </c>
      <c r="C281" t="s">
        <v>898</v>
      </c>
      <c r="D281" t="s">
        <v>1058</v>
      </c>
      <c r="E281" s="31">
        <v>52.478260869565219</v>
      </c>
      <c r="F281" s="31">
        <v>235.3971739130435</v>
      </c>
      <c r="G281" s="31">
        <v>0</v>
      </c>
      <c r="H281" s="36">
        <v>0</v>
      </c>
      <c r="I281" s="31">
        <v>48.348913043478255</v>
      </c>
      <c r="J281" s="31">
        <v>0</v>
      </c>
      <c r="K281" s="36">
        <v>0</v>
      </c>
      <c r="L281" s="31">
        <v>31.196739130434775</v>
      </c>
      <c r="M281" s="31">
        <v>0</v>
      </c>
      <c r="N281" s="36">
        <v>0</v>
      </c>
      <c r="O281" s="31">
        <v>11.5</v>
      </c>
      <c r="P281" s="31">
        <v>0</v>
      </c>
      <c r="Q281" s="36">
        <v>0</v>
      </c>
      <c r="R281" s="31">
        <v>5.6521739130434785</v>
      </c>
      <c r="S281" s="31">
        <v>0</v>
      </c>
      <c r="T281" s="36">
        <v>0</v>
      </c>
      <c r="U281" s="31">
        <v>49.061956521739141</v>
      </c>
      <c r="V281" s="31">
        <v>0</v>
      </c>
      <c r="W281" s="36">
        <v>0</v>
      </c>
      <c r="X281" s="31">
        <v>0</v>
      </c>
      <c r="Y281" s="31">
        <v>0</v>
      </c>
      <c r="Z281" s="36" t="s">
        <v>1306</v>
      </c>
      <c r="AA281" s="31">
        <v>137.98630434782609</v>
      </c>
      <c r="AB281" s="31">
        <v>0</v>
      </c>
      <c r="AC281" s="36">
        <v>0</v>
      </c>
      <c r="AD281" s="31">
        <v>0</v>
      </c>
      <c r="AE281" s="31">
        <v>0</v>
      </c>
      <c r="AF281" s="36" t="s">
        <v>1306</v>
      </c>
      <c r="AG281" s="31">
        <v>0</v>
      </c>
      <c r="AH281" s="31">
        <v>0</v>
      </c>
      <c r="AI281" s="36" t="s">
        <v>1306</v>
      </c>
      <c r="AJ281" t="s">
        <v>17</v>
      </c>
      <c r="AK281" s="37">
        <v>4</v>
      </c>
      <c r="AT281"/>
    </row>
    <row r="282" spans="1:46" x14ac:dyDescent="0.25">
      <c r="A282" t="s">
        <v>1139</v>
      </c>
      <c r="B282" t="s">
        <v>739</v>
      </c>
      <c r="C282" t="s">
        <v>958</v>
      </c>
      <c r="D282" t="s">
        <v>1040</v>
      </c>
      <c r="E282" s="31">
        <v>83.239130434782609</v>
      </c>
      <c r="F282" s="31">
        <v>517.4244565217391</v>
      </c>
      <c r="G282" s="31">
        <v>12.606847826086957</v>
      </c>
      <c r="H282" s="36">
        <v>2.4364615292507521E-2</v>
      </c>
      <c r="I282" s="31">
        <v>42.644565217391303</v>
      </c>
      <c r="J282" s="31">
        <v>2.7472826086956523</v>
      </c>
      <c r="K282" s="36">
        <v>6.4422807330563561E-2</v>
      </c>
      <c r="L282" s="31">
        <v>20.644565217391303</v>
      </c>
      <c r="M282" s="31">
        <v>2.7472826086956523</v>
      </c>
      <c r="N282" s="36">
        <v>0.13307534354762282</v>
      </c>
      <c r="O282" s="31">
        <v>15.391304347826088</v>
      </c>
      <c r="P282" s="31">
        <v>0</v>
      </c>
      <c r="Q282" s="36">
        <v>0</v>
      </c>
      <c r="R282" s="31">
        <v>6.6086956521739131</v>
      </c>
      <c r="S282" s="31">
        <v>0</v>
      </c>
      <c r="T282" s="36">
        <v>0</v>
      </c>
      <c r="U282" s="31">
        <v>126.83673913043482</v>
      </c>
      <c r="V282" s="31">
        <v>9.8595652173913049</v>
      </c>
      <c r="W282" s="36">
        <v>7.773430068437856E-2</v>
      </c>
      <c r="X282" s="31">
        <v>0</v>
      </c>
      <c r="Y282" s="31">
        <v>0</v>
      </c>
      <c r="Z282" s="36" t="s">
        <v>1306</v>
      </c>
      <c r="AA282" s="31">
        <v>340.72891304347826</v>
      </c>
      <c r="AB282" s="31">
        <v>0</v>
      </c>
      <c r="AC282" s="36">
        <v>0</v>
      </c>
      <c r="AD282" s="31">
        <v>0</v>
      </c>
      <c r="AE282" s="31">
        <v>0</v>
      </c>
      <c r="AF282" s="36" t="s">
        <v>1306</v>
      </c>
      <c r="AG282" s="31">
        <v>7.2142391304347822</v>
      </c>
      <c r="AH282" s="31">
        <v>0</v>
      </c>
      <c r="AI282" s="36">
        <v>0</v>
      </c>
      <c r="AJ282" t="s">
        <v>328</v>
      </c>
      <c r="AK282" s="37">
        <v>4</v>
      </c>
      <c r="AT282"/>
    </row>
    <row r="283" spans="1:46" x14ac:dyDescent="0.25">
      <c r="A283" t="s">
        <v>1139</v>
      </c>
      <c r="B283" t="s">
        <v>779</v>
      </c>
      <c r="C283" t="s">
        <v>845</v>
      </c>
      <c r="D283" t="s">
        <v>1023</v>
      </c>
      <c r="E283" s="31">
        <v>82.173913043478265</v>
      </c>
      <c r="F283" s="31">
        <v>301.82804347826089</v>
      </c>
      <c r="G283" s="31">
        <v>26.263043478260869</v>
      </c>
      <c r="H283" s="36">
        <v>8.701326482326173E-2</v>
      </c>
      <c r="I283" s="31">
        <v>32.75402173913043</v>
      </c>
      <c r="J283" s="31">
        <v>6.1195652173913038</v>
      </c>
      <c r="K283" s="36">
        <v>0.18683400976315556</v>
      </c>
      <c r="L283" s="31">
        <v>16.580108695652171</v>
      </c>
      <c r="M283" s="31">
        <v>4.3804347826086953</v>
      </c>
      <c r="N283" s="36">
        <v>0.26419819453640758</v>
      </c>
      <c r="O283" s="31">
        <v>10.434782608695652</v>
      </c>
      <c r="P283" s="31">
        <v>1.7391304347826086</v>
      </c>
      <c r="Q283" s="36">
        <v>0.16666666666666666</v>
      </c>
      <c r="R283" s="31">
        <v>5.7391304347826084</v>
      </c>
      <c r="S283" s="31">
        <v>0</v>
      </c>
      <c r="T283" s="36">
        <v>0</v>
      </c>
      <c r="U283" s="31">
        <v>73.55891304347827</v>
      </c>
      <c r="V283" s="31">
        <v>8.8431521739130421</v>
      </c>
      <c r="W283" s="36">
        <v>0.12021863575779244</v>
      </c>
      <c r="X283" s="31">
        <v>5.2173913043478262</v>
      </c>
      <c r="Y283" s="31">
        <v>0</v>
      </c>
      <c r="Z283" s="36">
        <v>0</v>
      </c>
      <c r="AA283" s="31">
        <v>129.0503260869566</v>
      </c>
      <c r="AB283" s="31">
        <v>11.300326086956522</v>
      </c>
      <c r="AC283" s="36">
        <v>8.7565265657230065E-2</v>
      </c>
      <c r="AD283" s="31">
        <v>32.816847826086949</v>
      </c>
      <c r="AE283" s="31">
        <v>0</v>
      </c>
      <c r="AF283" s="36">
        <v>0</v>
      </c>
      <c r="AG283" s="31">
        <v>28.430543478260869</v>
      </c>
      <c r="AH283" s="31">
        <v>0</v>
      </c>
      <c r="AI283" s="36">
        <v>0</v>
      </c>
      <c r="AJ283" t="s">
        <v>368</v>
      </c>
      <c r="AK283" s="37">
        <v>4</v>
      </c>
      <c r="AT283"/>
    </row>
    <row r="284" spans="1:46" x14ac:dyDescent="0.25">
      <c r="A284" t="s">
        <v>1139</v>
      </c>
      <c r="B284" t="s">
        <v>630</v>
      </c>
      <c r="C284" t="s">
        <v>892</v>
      </c>
      <c r="D284" t="s">
        <v>1053</v>
      </c>
      <c r="E284" s="31">
        <v>63.608695652173914</v>
      </c>
      <c r="F284" s="31">
        <v>247.10065217391303</v>
      </c>
      <c r="G284" s="31">
        <v>0</v>
      </c>
      <c r="H284" s="36">
        <v>0</v>
      </c>
      <c r="I284" s="31">
        <v>78.050434782608676</v>
      </c>
      <c r="J284" s="31">
        <v>0</v>
      </c>
      <c r="K284" s="36">
        <v>0</v>
      </c>
      <c r="L284" s="31">
        <v>39.192934782608695</v>
      </c>
      <c r="M284" s="31">
        <v>0</v>
      </c>
      <c r="N284" s="36">
        <v>0</v>
      </c>
      <c r="O284" s="31">
        <v>33.379239130434769</v>
      </c>
      <c r="P284" s="31">
        <v>0</v>
      </c>
      <c r="Q284" s="36">
        <v>0</v>
      </c>
      <c r="R284" s="31">
        <v>5.4782608695652177</v>
      </c>
      <c r="S284" s="31">
        <v>0</v>
      </c>
      <c r="T284" s="36">
        <v>0</v>
      </c>
      <c r="U284" s="31">
        <v>50.112717391304344</v>
      </c>
      <c r="V284" s="31">
        <v>0</v>
      </c>
      <c r="W284" s="36">
        <v>0</v>
      </c>
      <c r="X284" s="31">
        <v>0</v>
      </c>
      <c r="Y284" s="31">
        <v>0</v>
      </c>
      <c r="Z284" s="36" t="s">
        <v>1306</v>
      </c>
      <c r="AA284" s="31">
        <v>118.93750000000001</v>
      </c>
      <c r="AB284" s="31">
        <v>0</v>
      </c>
      <c r="AC284" s="36">
        <v>0</v>
      </c>
      <c r="AD284" s="31">
        <v>0</v>
      </c>
      <c r="AE284" s="31">
        <v>0</v>
      </c>
      <c r="AF284" s="36" t="s">
        <v>1306</v>
      </c>
      <c r="AG284" s="31">
        <v>0</v>
      </c>
      <c r="AH284" s="31">
        <v>0</v>
      </c>
      <c r="AI284" s="36" t="s">
        <v>1306</v>
      </c>
      <c r="AJ284" t="s">
        <v>219</v>
      </c>
      <c r="AK284" s="37">
        <v>4</v>
      </c>
      <c r="AT284"/>
    </row>
    <row r="285" spans="1:46" x14ac:dyDescent="0.25">
      <c r="A285" t="s">
        <v>1139</v>
      </c>
      <c r="B285" t="s">
        <v>743</v>
      </c>
      <c r="C285" t="s">
        <v>892</v>
      </c>
      <c r="D285" t="s">
        <v>1053</v>
      </c>
      <c r="E285" s="31">
        <v>107.18478260869566</v>
      </c>
      <c r="F285" s="31">
        <v>225.85217391304349</v>
      </c>
      <c r="G285" s="31">
        <v>11.066847826086956</v>
      </c>
      <c r="H285" s="36">
        <v>4.9000404265968502E-2</v>
      </c>
      <c r="I285" s="31">
        <v>27.769021739130437</v>
      </c>
      <c r="J285" s="31">
        <v>0</v>
      </c>
      <c r="K285" s="36">
        <v>0</v>
      </c>
      <c r="L285" s="31">
        <v>16.595108695652176</v>
      </c>
      <c r="M285" s="31">
        <v>0</v>
      </c>
      <c r="N285" s="36">
        <v>0</v>
      </c>
      <c r="O285" s="31">
        <v>5.9565217391304346</v>
      </c>
      <c r="P285" s="31">
        <v>0</v>
      </c>
      <c r="Q285" s="36">
        <v>0</v>
      </c>
      <c r="R285" s="31">
        <v>5.2173913043478262</v>
      </c>
      <c r="S285" s="31">
        <v>0</v>
      </c>
      <c r="T285" s="36">
        <v>0</v>
      </c>
      <c r="U285" s="31">
        <v>77.15271739130435</v>
      </c>
      <c r="V285" s="31">
        <v>7.598369565217391</v>
      </c>
      <c r="W285" s="36">
        <v>9.8484795119786417E-2</v>
      </c>
      <c r="X285" s="31">
        <v>11.932065217391305</v>
      </c>
      <c r="Y285" s="31">
        <v>0</v>
      </c>
      <c r="Z285" s="36">
        <v>0</v>
      </c>
      <c r="AA285" s="31">
        <v>96.604347826086936</v>
      </c>
      <c r="AB285" s="31">
        <v>3.4684782608695648</v>
      </c>
      <c r="AC285" s="36">
        <v>3.5903956073630679E-2</v>
      </c>
      <c r="AD285" s="31">
        <v>5.7336956521739131</v>
      </c>
      <c r="AE285" s="31">
        <v>0</v>
      </c>
      <c r="AF285" s="36">
        <v>0</v>
      </c>
      <c r="AG285" s="31">
        <v>6.6603260869565215</v>
      </c>
      <c r="AH285" s="31">
        <v>0</v>
      </c>
      <c r="AI285" s="36">
        <v>0</v>
      </c>
      <c r="AJ285" t="s">
        <v>332</v>
      </c>
      <c r="AK285" s="37">
        <v>4</v>
      </c>
      <c r="AT285"/>
    </row>
    <row r="286" spans="1:46" x14ac:dyDescent="0.25">
      <c r="A286" t="s">
        <v>1139</v>
      </c>
      <c r="B286" t="s">
        <v>604</v>
      </c>
      <c r="C286" t="s">
        <v>963</v>
      </c>
      <c r="D286" t="s">
        <v>1047</v>
      </c>
      <c r="E286" s="31">
        <v>41.141304347826086</v>
      </c>
      <c r="F286" s="31">
        <v>181.02608695652174</v>
      </c>
      <c r="G286" s="31">
        <v>2.7277173913043482</v>
      </c>
      <c r="H286" s="36">
        <v>1.5068090114324145E-2</v>
      </c>
      <c r="I286" s="31">
        <v>54.36630434782608</v>
      </c>
      <c r="J286" s="31">
        <v>0</v>
      </c>
      <c r="K286" s="36">
        <v>0</v>
      </c>
      <c r="L286" s="31">
        <v>23.988586956521736</v>
      </c>
      <c r="M286" s="31">
        <v>0</v>
      </c>
      <c r="N286" s="36">
        <v>0</v>
      </c>
      <c r="O286" s="31">
        <v>25.029891304347824</v>
      </c>
      <c r="P286" s="31">
        <v>0</v>
      </c>
      <c r="Q286" s="36">
        <v>0</v>
      </c>
      <c r="R286" s="31">
        <v>5.3478260869565215</v>
      </c>
      <c r="S286" s="31">
        <v>0</v>
      </c>
      <c r="T286" s="36">
        <v>0</v>
      </c>
      <c r="U286" s="31">
        <v>37.262065217391296</v>
      </c>
      <c r="V286" s="31">
        <v>2.7277173913043482</v>
      </c>
      <c r="W286" s="36">
        <v>7.320360198476715E-2</v>
      </c>
      <c r="X286" s="31">
        <v>0.43478260869565216</v>
      </c>
      <c r="Y286" s="31">
        <v>0</v>
      </c>
      <c r="Z286" s="36">
        <v>0</v>
      </c>
      <c r="AA286" s="31">
        <v>88.962934782608713</v>
      </c>
      <c r="AB286" s="31">
        <v>0</v>
      </c>
      <c r="AC286" s="36">
        <v>0</v>
      </c>
      <c r="AD286" s="31">
        <v>0</v>
      </c>
      <c r="AE286" s="31">
        <v>0</v>
      </c>
      <c r="AF286" s="36" t="s">
        <v>1306</v>
      </c>
      <c r="AG286" s="31">
        <v>0</v>
      </c>
      <c r="AH286" s="31">
        <v>0</v>
      </c>
      <c r="AI286" s="36" t="s">
        <v>1306</v>
      </c>
      <c r="AJ286" t="s">
        <v>193</v>
      </c>
      <c r="AK286" s="37">
        <v>4</v>
      </c>
      <c r="AT286"/>
    </row>
    <row r="287" spans="1:46" x14ac:dyDescent="0.25">
      <c r="A287" t="s">
        <v>1139</v>
      </c>
      <c r="B287" t="s">
        <v>669</v>
      </c>
      <c r="C287" t="s">
        <v>963</v>
      </c>
      <c r="D287" t="s">
        <v>1047</v>
      </c>
      <c r="E287" s="31">
        <v>100.01086956521739</v>
      </c>
      <c r="F287" s="31">
        <v>415.20934782608697</v>
      </c>
      <c r="G287" s="31">
        <v>0</v>
      </c>
      <c r="H287" s="36">
        <v>0</v>
      </c>
      <c r="I287" s="31">
        <v>22.744782608695655</v>
      </c>
      <c r="J287" s="31">
        <v>0</v>
      </c>
      <c r="K287" s="36">
        <v>0</v>
      </c>
      <c r="L287" s="31">
        <v>8.1523913043478284</v>
      </c>
      <c r="M287" s="31">
        <v>0</v>
      </c>
      <c r="N287" s="36">
        <v>0</v>
      </c>
      <c r="O287" s="31">
        <v>9.9836956521739122</v>
      </c>
      <c r="P287" s="31">
        <v>0</v>
      </c>
      <c r="Q287" s="36">
        <v>0</v>
      </c>
      <c r="R287" s="31">
        <v>4.6086956521739131</v>
      </c>
      <c r="S287" s="31">
        <v>0</v>
      </c>
      <c r="T287" s="36">
        <v>0</v>
      </c>
      <c r="U287" s="31">
        <v>117.20880434782607</v>
      </c>
      <c r="V287" s="31">
        <v>0</v>
      </c>
      <c r="W287" s="36">
        <v>0</v>
      </c>
      <c r="X287" s="31">
        <v>19.843586956521747</v>
      </c>
      <c r="Y287" s="31">
        <v>0</v>
      </c>
      <c r="Z287" s="36">
        <v>0</v>
      </c>
      <c r="AA287" s="31">
        <v>220.56652173913045</v>
      </c>
      <c r="AB287" s="31">
        <v>0</v>
      </c>
      <c r="AC287" s="36">
        <v>0</v>
      </c>
      <c r="AD287" s="31">
        <v>0</v>
      </c>
      <c r="AE287" s="31">
        <v>0</v>
      </c>
      <c r="AF287" s="36" t="s">
        <v>1306</v>
      </c>
      <c r="AG287" s="31">
        <v>34.845652173913045</v>
      </c>
      <c r="AH287" s="31">
        <v>0</v>
      </c>
      <c r="AI287" s="36">
        <v>0</v>
      </c>
      <c r="AJ287" t="s">
        <v>258</v>
      </c>
      <c r="AK287" s="37">
        <v>4</v>
      </c>
      <c r="AT287"/>
    </row>
    <row r="288" spans="1:46" x14ac:dyDescent="0.25">
      <c r="A288" t="s">
        <v>1139</v>
      </c>
      <c r="B288" t="s">
        <v>619</v>
      </c>
      <c r="C288" t="s">
        <v>868</v>
      </c>
      <c r="D288" t="s">
        <v>1108</v>
      </c>
      <c r="E288" s="31">
        <v>44.097826086956523</v>
      </c>
      <c r="F288" s="31">
        <v>56.795326086956514</v>
      </c>
      <c r="G288" s="31">
        <v>56.795326086956514</v>
      </c>
      <c r="H288" s="36">
        <v>1</v>
      </c>
      <c r="I288" s="31">
        <v>8.4240217391304348</v>
      </c>
      <c r="J288" s="31">
        <v>8.4240217391304348</v>
      </c>
      <c r="K288" s="36">
        <v>1</v>
      </c>
      <c r="L288" s="31">
        <v>3.3316304347826087</v>
      </c>
      <c r="M288" s="31">
        <v>3.3316304347826087</v>
      </c>
      <c r="N288" s="36">
        <v>1</v>
      </c>
      <c r="O288" s="31">
        <v>0</v>
      </c>
      <c r="P288" s="31">
        <v>0</v>
      </c>
      <c r="Q288" s="36" t="s">
        <v>1306</v>
      </c>
      <c r="R288" s="31">
        <v>5.0923913043478262</v>
      </c>
      <c r="S288" s="31">
        <v>5.0923913043478262</v>
      </c>
      <c r="T288" s="36">
        <v>1</v>
      </c>
      <c r="U288" s="31">
        <v>16.084673913043474</v>
      </c>
      <c r="V288" s="31">
        <v>16.084673913043474</v>
      </c>
      <c r="W288" s="36">
        <v>1</v>
      </c>
      <c r="X288" s="31">
        <v>0</v>
      </c>
      <c r="Y288" s="31">
        <v>0</v>
      </c>
      <c r="Z288" s="36" t="s">
        <v>1306</v>
      </c>
      <c r="AA288" s="31">
        <v>32.203260869565213</v>
      </c>
      <c r="AB288" s="31">
        <v>32.203260869565213</v>
      </c>
      <c r="AC288" s="36">
        <v>1</v>
      </c>
      <c r="AD288" s="31">
        <v>0</v>
      </c>
      <c r="AE288" s="31">
        <v>0</v>
      </c>
      <c r="AF288" s="36" t="s">
        <v>1306</v>
      </c>
      <c r="AG288" s="31">
        <v>8.3369565217391306E-2</v>
      </c>
      <c r="AH288" s="31">
        <v>8.3369565217391306E-2</v>
      </c>
      <c r="AI288" s="36">
        <v>1</v>
      </c>
      <c r="AJ288" t="s">
        <v>208</v>
      </c>
      <c r="AK288" s="37">
        <v>4</v>
      </c>
      <c r="AT288"/>
    </row>
    <row r="289" spans="1:46" x14ac:dyDescent="0.25">
      <c r="A289" t="s">
        <v>1139</v>
      </c>
      <c r="B289" t="s">
        <v>741</v>
      </c>
      <c r="C289" t="s">
        <v>920</v>
      </c>
      <c r="D289" t="s">
        <v>1046</v>
      </c>
      <c r="E289" s="31">
        <v>45.826086956521742</v>
      </c>
      <c r="F289" s="31">
        <v>203.13619565217391</v>
      </c>
      <c r="G289" s="31">
        <v>0</v>
      </c>
      <c r="H289" s="36">
        <v>0</v>
      </c>
      <c r="I289" s="31">
        <v>29.907608695652172</v>
      </c>
      <c r="J289" s="31">
        <v>0</v>
      </c>
      <c r="K289" s="36">
        <v>0</v>
      </c>
      <c r="L289" s="31">
        <v>11.788043478260869</v>
      </c>
      <c r="M289" s="31">
        <v>0</v>
      </c>
      <c r="N289" s="36">
        <v>0</v>
      </c>
      <c r="O289" s="31">
        <v>13.505434782608695</v>
      </c>
      <c r="P289" s="31">
        <v>0</v>
      </c>
      <c r="Q289" s="36">
        <v>0</v>
      </c>
      <c r="R289" s="31">
        <v>4.6141304347826084</v>
      </c>
      <c r="S289" s="31">
        <v>0</v>
      </c>
      <c r="T289" s="36">
        <v>0</v>
      </c>
      <c r="U289" s="31">
        <v>57.326086956521742</v>
      </c>
      <c r="V289" s="31">
        <v>0</v>
      </c>
      <c r="W289" s="36">
        <v>0</v>
      </c>
      <c r="X289" s="31">
        <v>0</v>
      </c>
      <c r="Y289" s="31">
        <v>0</v>
      </c>
      <c r="Z289" s="36" t="s">
        <v>1306</v>
      </c>
      <c r="AA289" s="31">
        <v>115.9025</v>
      </c>
      <c r="AB289" s="31">
        <v>0</v>
      </c>
      <c r="AC289" s="36">
        <v>0</v>
      </c>
      <c r="AD289" s="31">
        <v>0</v>
      </c>
      <c r="AE289" s="31">
        <v>0</v>
      </c>
      <c r="AF289" s="36" t="s">
        <v>1306</v>
      </c>
      <c r="AG289" s="31">
        <v>0</v>
      </c>
      <c r="AH289" s="31">
        <v>0</v>
      </c>
      <c r="AI289" s="36" t="s">
        <v>1306</v>
      </c>
      <c r="AJ289" t="s">
        <v>330</v>
      </c>
      <c r="AK289" s="37">
        <v>4</v>
      </c>
      <c r="AT289"/>
    </row>
    <row r="290" spans="1:46" x14ac:dyDescent="0.25">
      <c r="A290" t="s">
        <v>1139</v>
      </c>
      <c r="B290" t="s">
        <v>806</v>
      </c>
      <c r="C290" t="s">
        <v>892</v>
      </c>
      <c r="D290" t="s">
        <v>1053</v>
      </c>
      <c r="E290" s="31">
        <v>10.5</v>
      </c>
      <c r="F290" s="31">
        <v>56.953260869565213</v>
      </c>
      <c r="G290" s="31">
        <v>0.43478260869565216</v>
      </c>
      <c r="H290" s="36">
        <v>7.6340248487508835E-3</v>
      </c>
      <c r="I290" s="31">
        <v>20.849130434782609</v>
      </c>
      <c r="J290" s="31">
        <v>0</v>
      </c>
      <c r="K290" s="36">
        <v>0</v>
      </c>
      <c r="L290" s="31">
        <v>13.077391304347826</v>
      </c>
      <c r="M290" s="31">
        <v>0</v>
      </c>
      <c r="N290" s="36">
        <v>0</v>
      </c>
      <c r="O290" s="31">
        <v>3.7173913043478262</v>
      </c>
      <c r="P290" s="31">
        <v>0</v>
      </c>
      <c r="Q290" s="36">
        <v>0</v>
      </c>
      <c r="R290" s="31">
        <v>4.0543478260869561</v>
      </c>
      <c r="S290" s="31">
        <v>0</v>
      </c>
      <c r="T290" s="36">
        <v>0</v>
      </c>
      <c r="U290" s="31">
        <v>11.435326086956524</v>
      </c>
      <c r="V290" s="31">
        <v>0.43478260869565216</v>
      </c>
      <c r="W290" s="36">
        <v>3.802100660614989E-2</v>
      </c>
      <c r="X290" s="31">
        <v>4.2065217391304352E-2</v>
      </c>
      <c r="Y290" s="31">
        <v>0</v>
      </c>
      <c r="Z290" s="36">
        <v>0</v>
      </c>
      <c r="AA290" s="31">
        <v>24.626739130434782</v>
      </c>
      <c r="AB290" s="31">
        <v>0</v>
      </c>
      <c r="AC290" s="36">
        <v>0</v>
      </c>
      <c r="AD290" s="31">
        <v>0</v>
      </c>
      <c r="AE290" s="31">
        <v>0</v>
      </c>
      <c r="AF290" s="36" t="s">
        <v>1306</v>
      </c>
      <c r="AG290" s="31">
        <v>0</v>
      </c>
      <c r="AH290" s="31">
        <v>0</v>
      </c>
      <c r="AI290" s="36" t="s">
        <v>1306</v>
      </c>
      <c r="AJ290" t="s">
        <v>395</v>
      </c>
      <c r="AK290" s="37">
        <v>4</v>
      </c>
      <c r="AT290"/>
    </row>
    <row r="291" spans="1:46" x14ac:dyDescent="0.25">
      <c r="A291" t="s">
        <v>1139</v>
      </c>
      <c r="B291" t="s">
        <v>682</v>
      </c>
      <c r="C291" t="s">
        <v>941</v>
      </c>
      <c r="D291" t="s">
        <v>1084</v>
      </c>
      <c r="E291" s="31">
        <v>52.760869565217391</v>
      </c>
      <c r="F291" s="31">
        <v>156.12336956521739</v>
      </c>
      <c r="G291" s="31">
        <v>3.3951086956521732</v>
      </c>
      <c r="H291" s="36">
        <v>2.1746319625992539E-2</v>
      </c>
      <c r="I291" s="31">
        <v>22.41467391304348</v>
      </c>
      <c r="J291" s="31">
        <v>7.0108695652173911E-2</v>
      </c>
      <c r="K291" s="36">
        <v>3.1278035060495111E-3</v>
      </c>
      <c r="L291" s="31">
        <v>11.367934782608698</v>
      </c>
      <c r="M291" s="31">
        <v>7.0108695652173911E-2</v>
      </c>
      <c r="N291" s="36">
        <v>6.1672323947028719E-3</v>
      </c>
      <c r="O291" s="31">
        <v>5.5913043478260853</v>
      </c>
      <c r="P291" s="31">
        <v>0</v>
      </c>
      <c r="Q291" s="36">
        <v>0</v>
      </c>
      <c r="R291" s="31">
        <v>5.4554347826086964</v>
      </c>
      <c r="S291" s="31">
        <v>0</v>
      </c>
      <c r="T291" s="36">
        <v>0</v>
      </c>
      <c r="U291" s="31">
        <v>26.365217391304352</v>
      </c>
      <c r="V291" s="31">
        <v>3.0728260869565212</v>
      </c>
      <c r="W291" s="36">
        <v>0.11654848284960419</v>
      </c>
      <c r="X291" s="31">
        <v>0</v>
      </c>
      <c r="Y291" s="31">
        <v>0</v>
      </c>
      <c r="Z291" s="36" t="s">
        <v>1306</v>
      </c>
      <c r="AA291" s="31">
        <v>76.593478260869546</v>
      </c>
      <c r="AB291" s="31">
        <v>0.25217391304347825</v>
      </c>
      <c r="AC291" s="36">
        <v>3.2923679505009514E-3</v>
      </c>
      <c r="AD291" s="31">
        <v>1.9673913043478262</v>
      </c>
      <c r="AE291" s="31">
        <v>0</v>
      </c>
      <c r="AF291" s="36">
        <v>0</v>
      </c>
      <c r="AG291" s="31">
        <v>28.782608695652176</v>
      </c>
      <c r="AH291" s="31">
        <v>0</v>
      </c>
      <c r="AI291" s="36">
        <v>0</v>
      </c>
      <c r="AJ291" t="s">
        <v>271</v>
      </c>
      <c r="AK291" s="37">
        <v>4</v>
      </c>
      <c r="AT291"/>
    </row>
    <row r="292" spans="1:46" x14ac:dyDescent="0.25">
      <c r="A292" t="s">
        <v>1139</v>
      </c>
      <c r="B292" t="s">
        <v>549</v>
      </c>
      <c r="C292" t="s">
        <v>939</v>
      </c>
      <c r="D292" t="s">
        <v>1031</v>
      </c>
      <c r="E292" s="31">
        <v>85.967391304347828</v>
      </c>
      <c r="F292" s="31">
        <v>270.07249999999999</v>
      </c>
      <c r="G292" s="31">
        <v>29.67510869565217</v>
      </c>
      <c r="H292" s="36">
        <v>0.10987830562405343</v>
      </c>
      <c r="I292" s="31">
        <v>42.053043478260868</v>
      </c>
      <c r="J292" s="31">
        <v>5.1134782608695648</v>
      </c>
      <c r="K292" s="36">
        <v>0.12159591406298463</v>
      </c>
      <c r="L292" s="31">
        <v>24.612499999999994</v>
      </c>
      <c r="M292" s="31">
        <v>5.1134782608695648</v>
      </c>
      <c r="N292" s="36">
        <v>0.20775940115264871</v>
      </c>
      <c r="O292" s="31">
        <v>11.701413043478263</v>
      </c>
      <c r="P292" s="31">
        <v>0</v>
      </c>
      <c r="Q292" s="36">
        <v>0</v>
      </c>
      <c r="R292" s="31">
        <v>5.7391304347826084</v>
      </c>
      <c r="S292" s="31">
        <v>0</v>
      </c>
      <c r="T292" s="36">
        <v>0</v>
      </c>
      <c r="U292" s="31">
        <v>69.623152173913056</v>
      </c>
      <c r="V292" s="31">
        <v>14.689456521739132</v>
      </c>
      <c r="W292" s="36">
        <v>0.2109852263661669</v>
      </c>
      <c r="X292" s="31">
        <v>6.9493478260869583</v>
      </c>
      <c r="Y292" s="31">
        <v>0.17934782608695651</v>
      </c>
      <c r="Z292" s="36">
        <v>2.5807864360121367E-2</v>
      </c>
      <c r="AA292" s="31">
        <v>126.15347826086955</v>
      </c>
      <c r="AB292" s="31">
        <v>9.6928260869565186</v>
      </c>
      <c r="AC292" s="36">
        <v>7.6833601582613292E-2</v>
      </c>
      <c r="AD292" s="31">
        <v>2.656195652173913</v>
      </c>
      <c r="AE292" s="31">
        <v>0</v>
      </c>
      <c r="AF292" s="36">
        <v>0</v>
      </c>
      <c r="AG292" s="31">
        <v>22.637282608695649</v>
      </c>
      <c r="AH292" s="31">
        <v>0</v>
      </c>
      <c r="AI292" s="36">
        <v>0</v>
      </c>
      <c r="AJ292" t="s">
        <v>138</v>
      </c>
      <c r="AK292" s="37">
        <v>4</v>
      </c>
      <c r="AT292"/>
    </row>
    <row r="293" spans="1:46" x14ac:dyDescent="0.25">
      <c r="A293" t="s">
        <v>1139</v>
      </c>
      <c r="B293" t="s">
        <v>656</v>
      </c>
      <c r="C293" t="s">
        <v>925</v>
      </c>
      <c r="D293" t="s">
        <v>1075</v>
      </c>
      <c r="E293" s="31">
        <v>85.065217391304344</v>
      </c>
      <c r="F293" s="31">
        <v>277.92478260869569</v>
      </c>
      <c r="G293" s="31">
        <v>0.16847826086956522</v>
      </c>
      <c r="H293" s="36">
        <v>6.0620092705721115E-4</v>
      </c>
      <c r="I293" s="31">
        <v>25.108586956521741</v>
      </c>
      <c r="J293" s="31">
        <v>1.0869565217391304E-2</v>
      </c>
      <c r="K293" s="36">
        <v>4.329023069363936E-4</v>
      </c>
      <c r="L293" s="31">
        <v>15.804239130434786</v>
      </c>
      <c r="M293" s="31">
        <v>1.0869565217391304E-2</v>
      </c>
      <c r="N293" s="36">
        <v>6.8776263935790469E-4</v>
      </c>
      <c r="O293" s="31">
        <v>9.2173913043478262</v>
      </c>
      <c r="P293" s="31">
        <v>0</v>
      </c>
      <c r="Q293" s="36">
        <v>0</v>
      </c>
      <c r="R293" s="31">
        <v>8.6956521739130432E-2</v>
      </c>
      <c r="S293" s="31">
        <v>0</v>
      </c>
      <c r="T293" s="36">
        <v>0</v>
      </c>
      <c r="U293" s="31">
        <v>66.811521739130427</v>
      </c>
      <c r="V293" s="31">
        <v>0</v>
      </c>
      <c r="W293" s="36">
        <v>0</v>
      </c>
      <c r="X293" s="31">
        <v>14.307934782608699</v>
      </c>
      <c r="Y293" s="31">
        <v>0.15760869565217392</v>
      </c>
      <c r="Z293" s="36">
        <v>1.101547484293452E-2</v>
      </c>
      <c r="AA293" s="31">
        <v>161.88467391304349</v>
      </c>
      <c r="AB293" s="31">
        <v>0</v>
      </c>
      <c r="AC293" s="36">
        <v>0</v>
      </c>
      <c r="AD293" s="31">
        <v>0</v>
      </c>
      <c r="AE293" s="31">
        <v>0</v>
      </c>
      <c r="AF293" s="36" t="s">
        <v>1306</v>
      </c>
      <c r="AG293" s="31">
        <v>9.8120652173913054</v>
      </c>
      <c r="AH293" s="31">
        <v>0</v>
      </c>
      <c r="AI293" s="36">
        <v>0</v>
      </c>
      <c r="AJ293" t="s">
        <v>245</v>
      </c>
      <c r="AK293" s="37">
        <v>4</v>
      </c>
      <c r="AT293"/>
    </row>
    <row r="294" spans="1:46" x14ac:dyDescent="0.25">
      <c r="A294" t="s">
        <v>1139</v>
      </c>
      <c r="B294" t="s">
        <v>634</v>
      </c>
      <c r="C294" t="s">
        <v>968</v>
      </c>
      <c r="D294" t="s">
        <v>1106</v>
      </c>
      <c r="E294" s="31">
        <v>70.978260869565219</v>
      </c>
      <c r="F294" s="31">
        <v>219.64141304347831</v>
      </c>
      <c r="G294" s="31">
        <v>22.166739130434788</v>
      </c>
      <c r="H294" s="36">
        <v>0.10092240267115224</v>
      </c>
      <c r="I294" s="31">
        <v>25.919021739130436</v>
      </c>
      <c r="J294" s="31">
        <v>0</v>
      </c>
      <c r="K294" s="36">
        <v>0</v>
      </c>
      <c r="L294" s="31">
        <v>15.880978260869567</v>
      </c>
      <c r="M294" s="31">
        <v>0</v>
      </c>
      <c r="N294" s="36">
        <v>0</v>
      </c>
      <c r="O294" s="31">
        <v>6.6467391304347823</v>
      </c>
      <c r="P294" s="31">
        <v>0</v>
      </c>
      <c r="Q294" s="36">
        <v>0</v>
      </c>
      <c r="R294" s="31">
        <v>3.3913043478260869</v>
      </c>
      <c r="S294" s="31">
        <v>0</v>
      </c>
      <c r="T294" s="36">
        <v>0</v>
      </c>
      <c r="U294" s="31">
        <v>56.597391304347838</v>
      </c>
      <c r="V294" s="31">
        <v>19.850434782608701</v>
      </c>
      <c r="W294" s="36">
        <v>0.35073056063422808</v>
      </c>
      <c r="X294" s="31">
        <v>10.597499999999995</v>
      </c>
      <c r="Y294" s="31">
        <v>0.43478260869565216</v>
      </c>
      <c r="Z294" s="36">
        <v>4.102690339189926E-2</v>
      </c>
      <c r="AA294" s="31">
        <v>116.50858695652177</v>
      </c>
      <c r="AB294" s="31">
        <v>1.8815217391304346</v>
      </c>
      <c r="AC294" s="36">
        <v>1.614921087174951E-2</v>
      </c>
      <c r="AD294" s="31">
        <v>0</v>
      </c>
      <c r="AE294" s="31">
        <v>0</v>
      </c>
      <c r="AF294" s="36" t="s">
        <v>1306</v>
      </c>
      <c r="AG294" s="31">
        <v>10.018913043478261</v>
      </c>
      <c r="AH294" s="31">
        <v>0</v>
      </c>
      <c r="AI294" s="36">
        <v>0</v>
      </c>
      <c r="AJ294" t="s">
        <v>223</v>
      </c>
      <c r="AK294" s="37">
        <v>4</v>
      </c>
      <c r="AT294"/>
    </row>
    <row r="295" spans="1:46" x14ac:dyDescent="0.25">
      <c r="A295" t="s">
        <v>1139</v>
      </c>
      <c r="B295" t="s">
        <v>415</v>
      </c>
      <c r="C295" t="s">
        <v>890</v>
      </c>
      <c r="D295" t="s">
        <v>1040</v>
      </c>
      <c r="E295" s="31">
        <v>68.108695652173907</v>
      </c>
      <c r="F295" s="31">
        <v>224.06521739130437</v>
      </c>
      <c r="G295" s="31">
        <v>0</v>
      </c>
      <c r="H295" s="36">
        <v>0</v>
      </c>
      <c r="I295" s="31">
        <v>31.423913043478262</v>
      </c>
      <c r="J295" s="31">
        <v>0</v>
      </c>
      <c r="K295" s="36">
        <v>0</v>
      </c>
      <c r="L295" s="31">
        <v>15.989130434782609</v>
      </c>
      <c r="M295" s="31">
        <v>0</v>
      </c>
      <c r="N295" s="36">
        <v>0</v>
      </c>
      <c r="O295" s="31">
        <v>9.8695652173913047</v>
      </c>
      <c r="P295" s="31">
        <v>0</v>
      </c>
      <c r="Q295" s="36">
        <v>0</v>
      </c>
      <c r="R295" s="31">
        <v>5.5652173913043477</v>
      </c>
      <c r="S295" s="31">
        <v>0</v>
      </c>
      <c r="T295" s="36">
        <v>0</v>
      </c>
      <c r="U295" s="31">
        <v>69.529891304347828</v>
      </c>
      <c r="V295" s="31">
        <v>0</v>
      </c>
      <c r="W295" s="36">
        <v>0</v>
      </c>
      <c r="X295" s="31">
        <v>1.3505434782608696</v>
      </c>
      <c r="Y295" s="31">
        <v>0</v>
      </c>
      <c r="Z295" s="36">
        <v>0</v>
      </c>
      <c r="AA295" s="31">
        <v>121.76086956521739</v>
      </c>
      <c r="AB295" s="31">
        <v>0</v>
      </c>
      <c r="AC295" s="36">
        <v>0</v>
      </c>
      <c r="AD295" s="31">
        <v>0</v>
      </c>
      <c r="AE295" s="31">
        <v>0</v>
      </c>
      <c r="AF295" s="36" t="s">
        <v>1306</v>
      </c>
      <c r="AG295" s="31">
        <v>0</v>
      </c>
      <c r="AH295" s="31">
        <v>0</v>
      </c>
      <c r="AI295" s="36" t="s">
        <v>1306</v>
      </c>
      <c r="AJ295" t="s">
        <v>3</v>
      </c>
      <c r="AK295" s="37">
        <v>4</v>
      </c>
      <c r="AT295"/>
    </row>
    <row r="296" spans="1:46" x14ac:dyDescent="0.25">
      <c r="A296" t="s">
        <v>1139</v>
      </c>
      <c r="B296" t="s">
        <v>482</v>
      </c>
      <c r="C296" t="s">
        <v>921</v>
      </c>
      <c r="D296" t="s">
        <v>1034</v>
      </c>
      <c r="E296" s="31">
        <v>127.08695652173913</v>
      </c>
      <c r="F296" s="31">
        <v>398.82434782608698</v>
      </c>
      <c r="G296" s="31">
        <v>78.686630434782629</v>
      </c>
      <c r="H296" s="36">
        <v>0.19729645610577179</v>
      </c>
      <c r="I296" s="31">
        <v>49.100326086956535</v>
      </c>
      <c r="J296" s="31">
        <v>0</v>
      </c>
      <c r="K296" s="36">
        <v>0</v>
      </c>
      <c r="L296" s="31">
        <v>34.362282608695665</v>
      </c>
      <c r="M296" s="31">
        <v>0</v>
      </c>
      <c r="N296" s="36">
        <v>0</v>
      </c>
      <c r="O296" s="31">
        <v>10.129347826086956</v>
      </c>
      <c r="P296" s="31">
        <v>0</v>
      </c>
      <c r="Q296" s="36">
        <v>0</v>
      </c>
      <c r="R296" s="31">
        <v>4.6086956521739131</v>
      </c>
      <c r="S296" s="31">
        <v>0</v>
      </c>
      <c r="T296" s="36">
        <v>0</v>
      </c>
      <c r="U296" s="31">
        <v>124.12902173913047</v>
      </c>
      <c r="V296" s="31">
        <v>18.677391304347825</v>
      </c>
      <c r="W296" s="36">
        <v>0.15046756224020058</v>
      </c>
      <c r="X296" s="31">
        <v>0</v>
      </c>
      <c r="Y296" s="31">
        <v>0</v>
      </c>
      <c r="Z296" s="36" t="s">
        <v>1306</v>
      </c>
      <c r="AA296" s="31">
        <v>225.59499999999994</v>
      </c>
      <c r="AB296" s="31">
        <v>60.0092391304348</v>
      </c>
      <c r="AC296" s="36">
        <v>0.26600429588614471</v>
      </c>
      <c r="AD296" s="31">
        <v>0</v>
      </c>
      <c r="AE296" s="31">
        <v>0</v>
      </c>
      <c r="AF296" s="36" t="s">
        <v>1306</v>
      </c>
      <c r="AG296" s="31">
        <v>0</v>
      </c>
      <c r="AH296" s="31">
        <v>0</v>
      </c>
      <c r="AI296" s="36" t="s">
        <v>1306</v>
      </c>
      <c r="AJ296" t="s">
        <v>70</v>
      </c>
      <c r="AK296" s="37">
        <v>4</v>
      </c>
      <c r="AT296"/>
    </row>
    <row r="297" spans="1:46" x14ac:dyDescent="0.25">
      <c r="A297" t="s">
        <v>1139</v>
      </c>
      <c r="B297" t="s">
        <v>638</v>
      </c>
      <c r="C297" t="s">
        <v>851</v>
      </c>
      <c r="D297" t="s">
        <v>1068</v>
      </c>
      <c r="E297" s="31">
        <v>102.64130434782609</v>
      </c>
      <c r="F297" s="31">
        <v>359.11923913043466</v>
      </c>
      <c r="G297" s="31">
        <v>20.465978260869562</v>
      </c>
      <c r="H297" s="36">
        <v>5.6989367404613411E-2</v>
      </c>
      <c r="I297" s="31">
        <v>70.505869565217367</v>
      </c>
      <c r="J297" s="31">
        <v>0.40217391304347827</v>
      </c>
      <c r="K297" s="36">
        <v>5.7041196076799052E-3</v>
      </c>
      <c r="L297" s="31">
        <v>70.505869565217367</v>
      </c>
      <c r="M297" s="31">
        <v>0.40217391304347827</v>
      </c>
      <c r="N297" s="36">
        <v>5.7041196076799052E-3</v>
      </c>
      <c r="O297" s="31">
        <v>0</v>
      </c>
      <c r="P297" s="31">
        <v>0</v>
      </c>
      <c r="Q297" s="36" t="s">
        <v>1306</v>
      </c>
      <c r="R297" s="31">
        <v>0</v>
      </c>
      <c r="S297" s="31">
        <v>0</v>
      </c>
      <c r="T297" s="36" t="s">
        <v>1306</v>
      </c>
      <c r="U297" s="31">
        <v>31.541739130434781</v>
      </c>
      <c r="V297" s="31">
        <v>3.530217391304348</v>
      </c>
      <c r="W297" s="36">
        <v>0.1119220908113473</v>
      </c>
      <c r="X297" s="31">
        <v>0</v>
      </c>
      <c r="Y297" s="31">
        <v>0</v>
      </c>
      <c r="Z297" s="36" t="s">
        <v>1306</v>
      </c>
      <c r="AA297" s="31">
        <v>238.57728260869558</v>
      </c>
      <c r="AB297" s="31">
        <v>16.533586956521734</v>
      </c>
      <c r="AC297" s="36">
        <v>6.9300759803017073E-2</v>
      </c>
      <c r="AD297" s="31">
        <v>4.3497826086956533</v>
      </c>
      <c r="AE297" s="31">
        <v>0</v>
      </c>
      <c r="AF297" s="36">
        <v>0</v>
      </c>
      <c r="AG297" s="31">
        <v>14.144565217391309</v>
      </c>
      <c r="AH297" s="31">
        <v>0</v>
      </c>
      <c r="AI297" s="36">
        <v>0</v>
      </c>
      <c r="AJ297" t="s">
        <v>227</v>
      </c>
      <c r="AK297" s="37">
        <v>4</v>
      </c>
      <c r="AT297"/>
    </row>
    <row r="298" spans="1:46" x14ac:dyDescent="0.25">
      <c r="A298" t="s">
        <v>1139</v>
      </c>
      <c r="B298" t="s">
        <v>683</v>
      </c>
      <c r="C298" t="s">
        <v>964</v>
      </c>
      <c r="D298" t="s">
        <v>1022</v>
      </c>
      <c r="E298" s="31">
        <v>87.630434782608702</v>
      </c>
      <c r="F298" s="31">
        <v>355.58423913043475</v>
      </c>
      <c r="G298" s="31">
        <v>4.3913043478260869</v>
      </c>
      <c r="H298" s="36">
        <v>1.2349547208742501E-2</v>
      </c>
      <c r="I298" s="31">
        <v>78.008152173913047</v>
      </c>
      <c r="J298" s="31">
        <v>4.3913043478260869</v>
      </c>
      <c r="K298" s="36">
        <v>5.6292890235830978E-2</v>
      </c>
      <c r="L298" s="31">
        <v>70.298913043478265</v>
      </c>
      <c r="M298" s="31">
        <v>4.3913043478260869</v>
      </c>
      <c r="N298" s="36">
        <v>6.2466177039041358E-2</v>
      </c>
      <c r="O298" s="31">
        <v>0</v>
      </c>
      <c r="P298" s="31">
        <v>0</v>
      </c>
      <c r="Q298" s="36" t="s">
        <v>1306</v>
      </c>
      <c r="R298" s="31">
        <v>7.7092391304347823</v>
      </c>
      <c r="S298" s="31">
        <v>0</v>
      </c>
      <c r="T298" s="36">
        <v>0</v>
      </c>
      <c r="U298" s="31">
        <v>41.019021739130437</v>
      </c>
      <c r="V298" s="31">
        <v>0</v>
      </c>
      <c r="W298" s="36">
        <v>0</v>
      </c>
      <c r="X298" s="31">
        <v>0</v>
      </c>
      <c r="Y298" s="31">
        <v>0</v>
      </c>
      <c r="Z298" s="36" t="s">
        <v>1306</v>
      </c>
      <c r="AA298" s="31">
        <v>220.31521739130434</v>
      </c>
      <c r="AB298" s="31">
        <v>0</v>
      </c>
      <c r="AC298" s="36">
        <v>0</v>
      </c>
      <c r="AD298" s="31">
        <v>0</v>
      </c>
      <c r="AE298" s="31">
        <v>0</v>
      </c>
      <c r="AF298" s="36" t="s">
        <v>1306</v>
      </c>
      <c r="AG298" s="31">
        <v>16.241847826086957</v>
      </c>
      <c r="AH298" s="31">
        <v>0</v>
      </c>
      <c r="AI298" s="36">
        <v>0</v>
      </c>
      <c r="AJ298" t="s">
        <v>272</v>
      </c>
      <c r="AK298" s="37">
        <v>4</v>
      </c>
      <c r="AT298"/>
    </row>
    <row r="299" spans="1:46" x14ac:dyDescent="0.25">
      <c r="A299" t="s">
        <v>1139</v>
      </c>
      <c r="B299" t="s">
        <v>509</v>
      </c>
      <c r="C299" t="s">
        <v>932</v>
      </c>
      <c r="D299" t="s">
        <v>1083</v>
      </c>
      <c r="E299" s="31">
        <v>113.56521739130434</v>
      </c>
      <c r="F299" s="31">
        <v>414.86956521739131</v>
      </c>
      <c r="G299" s="31">
        <v>1.7173913043478262</v>
      </c>
      <c r="H299" s="36">
        <v>4.1395933766505974E-3</v>
      </c>
      <c r="I299" s="31">
        <v>63.453478260869559</v>
      </c>
      <c r="J299" s="31">
        <v>0</v>
      </c>
      <c r="K299" s="36">
        <v>0</v>
      </c>
      <c r="L299" s="31">
        <v>38.970108695652172</v>
      </c>
      <c r="M299" s="31">
        <v>0</v>
      </c>
      <c r="N299" s="36">
        <v>0</v>
      </c>
      <c r="O299" s="31">
        <v>19.923586956521735</v>
      </c>
      <c r="P299" s="31">
        <v>0</v>
      </c>
      <c r="Q299" s="36">
        <v>0</v>
      </c>
      <c r="R299" s="31">
        <v>4.5597826086956523</v>
      </c>
      <c r="S299" s="31">
        <v>0</v>
      </c>
      <c r="T299" s="36">
        <v>0</v>
      </c>
      <c r="U299" s="31">
        <v>83.103043478260901</v>
      </c>
      <c r="V299" s="31">
        <v>0</v>
      </c>
      <c r="W299" s="36">
        <v>0</v>
      </c>
      <c r="X299" s="31">
        <v>7.5098913043478248</v>
      </c>
      <c r="Y299" s="31">
        <v>0</v>
      </c>
      <c r="Z299" s="36">
        <v>0</v>
      </c>
      <c r="AA299" s="31">
        <v>260.80315217391302</v>
      </c>
      <c r="AB299" s="31">
        <v>1.7173913043478262</v>
      </c>
      <c r="AC299" s="36">
        <v>6.585009767069867E-3</v>
      </c>
      <c r="AD299" s="31">
        <v>0</v>
      </c>
      <c r="AE299" s="31">
        <v>0</v>
      </c>
      <c r="AF299" s="36" t="s">
        <v>1306</v>
      </c>
      <c r="AG299" s="31">
        <v>0</v>
      </c>
      <c r="AH299" s="31">
        <v>0</v>
      </c>
      <c r="AI299" s="36" t="s">
        <v>1306</v>
      </c>
      <c r="AJ299" t="s">
        <v>97</v>
      </c>
      <c r="AK299" s="37">
        <v>4</v>
      </c>
      <c r="AT299"/>
    </row>
    <row r="300" spans="1:46" x14ac:dyDescent="0.25">
      <c r="A300" t="s">
        <v>1139</v>
      </c>
      <c r="B300" t="s">
        <v>681</v>
      </c>
      <c r="C300" t="s">
        <v>883</v>
      </c>
      <c r="D300" t="s">
        <v>1068</v>
      </c>
      <c r="E300" s="31">
        <v>35.706521739130437</v>
      </c>
      <c r="F300" s="31">
        <v>120.90836956521738</v>
      </c>
      <c r="G300" s="31">
        <v>27.016304347826086</v>
      </c>
      <c r="H300" s="36">
        <v>0.22344445173626812</v>
      </c>
      <c r="I300" s="31">
        <v>37.181195652173905</v>
      </c>
      <c r="J300" s="31">
        <v>3.3614130434782608</v>
      </c>
      <c r="K300" s="36">
        <v>9.0406265439226835E-2</v>
      </c>
      <c r="L300" s="31">
        <v>19.495108695652171</v>
      </c>
      <c r="M300" s="31">
        <v>1.2445652173913044</v>
      </c>
      <c r="N300" s="36">
        <v>6.3839870647598357E-2</v>
      </c>
      <c r="O300" s="31">
        <v>12.648043478260869</v>
      </c>
      <c r="P300" s="31">
        <v>2.1168478260869565</v>
      </c>
      <c r="Q300" s="36">
        <v>0.1673656348292398</v>
      </c>
      <c r="R300" s="31">
        <v>5.0380434782608692</v>
      </c>
      <c r="S300" s="31">
        <v>0</v>
      </c>
      <c r="T300" s="36">
        <v>0</v>
      </c>
      <c r="U300" s="31">
        <v>21.652173913043477</v>
      </c>
      <c r="V300" s="31">
        <v>16.209239130434781</v>
      </c>
      <c r="W300" s="36">
        <v>0.74861947791164662</v>
      </c>
      <c r="X300" s="31">
        <v>0</v>
      </c>
      <c r="Y300" s="31">
        <v>0</v>
      </c>
      <c r="Z300" s="36" t="s">
        <v>1306</v>
      </c>
      <c r="AA300" s="31">
        <v>31.093478260869563</v>
      </c>
      <c r="AB300" s="31">
        <v>7.4456521739130439</v>
      </c>
      <c r="AC300" s="36">
        <v>0.23946025309375657</v>
      </c>
      <c r="AD300" s="31">
        <v>26.133152173913043</v>
      </c>
      <c r="AE300" s="31">
        <v>0</v>
      </c>
      <c r="AF300" s="36">
        <v>0</v>
      </c>
      <c r="AG300" s="31">
        <v>4.848369565217391</v>
      </c>
      <c r="AH300" s="31">
        <v>0</v>
      </c>
      <c r="AI300" s="36">
        <v>0</v>
      </c>
      <c r="AJ300" t="s">
        <v>270</v>
      </c>
      <c r="AK300" s="37">
        <v>4</v>
      </c>
      <c r="AT300"/>
    </row>
    <row r="301" spans="1:46" x14ac:dyDescent="0.25">
      <c r="A301" t="s">
        <v>1139</v>
      </c>
      <c r="B301" t="s">
        <v>610</v>
      </c>
      <c r="C301" t="s">
        <v>877</v>
      </c>
      <c r="D301" t="s">
        <v>1105</v>
      </c>
      <c r="E301" s="31">
        <v>72.684782608695656</v>
      </c>
      <c r="F301" s="31">
        <v>244.42684782608694</v>
      </c>
      <c r="G301" s="31">
        <v>0</v>
      </c>
      <c r="H301" s="36">
        <v>0</v>
      </c>
      <c r="I301" s="31">
        <v>48.982282608695648</v>
      </c>
      <c r="J301" s="31">
        <v>0</v>
      </c>
      <c r="K301" s="36">
        <v>0</v>
      </c>
      <c r="L301" s="31">
        <v>36.982065217391302</v>
      </c>
      <c r="M301" s="31">
        <v>0</v>
      </c>
      <c r="N301" s="36">
        <v>0</v>
      </c>
      <c r="O301" s="31">
        <v>7.2176086956521734</v>
      </c>
      <c r="P301" s="31">
        <v>0</v>
      </c>
      <c r="Q301" s="36">
        <v>0</v>
      </c>
      <c r="R301" s="31">
        <v>4.7826086956521738</v>
      </c>
      <c r="S301" s="31">
        <v>0</v>
      </c>
      <c r="T301" s="36">
        <v>0</v>
      </c>
      <c r="U301" s="31">
        <v>39.229782608695672</v>
      </c>
      <c r="V301" s="31">
        <v>0</v>
      </c>
      <c r="W301" s="36">
        <v>0</v>
      </c>
      <c r="X301" s="31">
        <v>5.698913043478262</v>
      </c>
      <c r="Y301" s="31">
        <v>0</v>
      </c>
      <c r="Z301" s="36">
        <v>0</v>
      </c>
      <c r="AA301" s="31">
        <v>105.98728260869565</v>
      </c>
      <c r="AB301" s="31">
        <v>0</v>
      </c>
      <c r="AC301" s="36">
        <v>0</v>
      </c>
      <c r="AD301" s="31">
        <v>28.587173913043472</v>
      </c>
      <c r="AE301" s="31">
        <v>0</v>
      </c>
      <c r="AF301" s="36">
        <v>0</v>
      </c>
      <c r="AG301" s="31">
        <v>15.941413043478267</v>
      </c>
      <c r="AH301" s="31">
        <v>0</v>
      </c>
      <c r="AI301" s="36">
        <v>0</v>
      </c>
      <c r="AJ301" t="s">
        <v>199</v>
      </c>
      <c r="AK301" s="37">
        <v>4</v>
      </c>
      <c r="AT301"/>
    </row>
    <row r="302" spans="1:46" x14ac:dyDescent="0.25">
      <c r="A302" t="s">
        <v>1139</v>
      </c>
      <c r="B302" t="s">
        <v>734</v>
      </c>
      <c r="C302" t="s">
        <v>834</v>
      </c>
      <c r="D302" t="s">
        <v>1091</v>
      </c>
      <c r="E302" s="31">
        <v>53.478260869565219</v>
      </c>
      <c r="F302" s="31">
        <v>196.86717391304353</v>
      </c>
      <c r="G302" s="31">
        <v>11.215000000000003</v>
      </c>
      <c r="H302" s="36">
        <v>5.6967343905458219E-2</v>
      </c>
      <c r="I302" s="31">
        <v>34.989130434782616</v>
      </c>
      <c r="J302" s="31">
        <v>0</v>
      </c>
      <c r="K302" s="36">
        <v>0</v>
      </c>
      <c r="L302" s="31">
        <v>21.057608695652181</v>
      </c>
      <c r="M302" s="31">
        <v>0</v>
      </c>
      <c r="N302" s="36">
        <v>0</v>
      </c>
      <c r="O302" s="31">
        <v>9.5163043478260896</v>
      </c>
      <c r="P302" s="31">
        <v>0</v>
      </c>
      <c r="Q302" s="36">
        <v>0</v>
      </c>
      <c r="R302" s="31">
        <v>4.4152173913043464</v>
      </c>
      <c r="S302" s="31">
        <v>0</v>
      </c>
      <c r="T302" s="36">
        <v>0</v>
      </c>
      <c r="U302" s="31">
        <v>39.990217391304348</v>
      </c>
      <c r="V302" s="31">
        <v>0.58152173913043481</v>
      </c>
      <c r="W302" s="36">
        <v>1.4541599847788862E-2</v>
      </c>
      <c r="X302" s="31">
        <v>0</v>
      </c>
      <c r="Y302" s="31">
        <v>0</v>
      </c>
      <c r="Z302" s="36" t="s">
        <v>1306</v>
      </c>
      <c r="AA302" s="31">
        <v>113.89978260869567</v>
      </c>
      <c r="AB302" s="31">
        <v>10.461739130434784</v>
      </c>
      <c r="AC302" s="36">
        <v>9.1850387163391153E-2</v>
      </c>
      <c r="AD302" s="31">
        <v>1.4380434782608693</v>
      </c>
      <c r="AE302" s="31">
        <v>0</v>
      </c>
      <c r="AF302" s="36">
        <v>0</v>
      </c>
      <c r="AG302" s="31">
        <v>6.5500000000000025</v>
      </c>
      <c r="AH302" s="31">
        <v>0.17173913043478262</v>
      </c>
      <c r="AI302" s="36">
        <v>2.6219714570195809E-2</v>
      </c>
      <c r="AJ302" t="s">
        <v>323</v>
      </c>
      <c r="AK302" s="37">
        <v>4</v>
      </c>
      <c r="AT302"/>
    </row>
    <row r="303" spans="1:46" x14ac:dyDescent="0.25">
      <c r="A303" t="s">
        <v>1139</v>
      </c>
      <c r="B303" t="s">
        <v>811</v>
      </c>
      <c r="C303" t="s">
        <v>854</v>
      </c>
      <c r="D303" t="s">
        <v>1083</v>
      </c>
      <c r="E303" s="31">
        <v>87.282608695652172</v>
      </c>
      <c r="F303" s="31">
        <v>321.15695652173918</v>
      </c>
      <c r="G303" s="31">
        <v>149.19293478260869</v>
      </c>
      <c r="H303" s="36">
        <v>0.46454835167959313</v>
      </c>
      <c r="I303" s="31">
        <v>45.4925</v>
      </c>
      <c r="J303" s="31">
        <v>13.404891304347826</v>
      </c>
      <c r="K303" s="36">
        <v>0.29466156628780188</v>
      </c>
      <c r="L303" s="31">
        <v>21.758152173913043</v>
      </c>
      <c r="M303" s="31">
        <v>11.402173913043478</v>
      </c>
      <c r="N303" s="36">
        <v>0.52404146371924565</v>
      </c>
      <c r="O303" s="31">
        <v>18.343043478260867</v>
      </c>
      <c r="P303" s="31">
        <v>2.0027173913043477</v>
      </c>
      <c r="Q303" s="36">
        <v>0.10918130318329423</v>
      </c>
      <c r="R303" s="31">
        <v>5.3913043478260869</v>
      </c>
      <c r="S303" s="31">
        <v>0</v>
      </c>
      <c r="T303" s="36">
        <v>0</v>
      </c>
      <c r="U303" s="31">
        <v>89.620978260869578</v>
      </c>
      <c r="V303" s="31">
        <v>49.730978260869563</v>
      </c>
      <c r="W303" s="36">
        <v>0.55490331868630316</v>
      </c>
      <c r="X303" s="31">
        <v>0.17934782608695651</v>
      </c>
      <c r="Y303" s="31">
        <v>0</v>
      </c>
      <c r="Z303" s="36">
        <v>0</v>
      </c>
      <c r="AA303" s="31">
        <v>171.59239130434781</v>
      </c>
      <c r="AB303" s="31">
        <v>85.467391304347828</v>
      </c>
      <c r="AC303" s="36">
        <v>0.4980838057834226</v>
      </c>
      <c r="AD303" s="31">
        <v>13.682065217391305</v>
      </c>
      <c r="AE303" s="31">
        <v>0</v>
      </c>
      <c r="AF303" s="36">
        <v>0</v>
      </c>
      <c r="AG303" s="31">
        <v>0.58967391304347827</v>
      </c>
      <c r="AH303" s="31">
        <v>0.58967391304347827</v>
      </c>
      <c r="AI303" s="36">
        <v>1</v>
      </c>
      <c r="AJ303" t="s">
        <v>400</v>
      </c>
      <c r="AK303" s="37">
        <v>4</v>
      </c>
      <c r="AT303"/>
    </row>
    <row r="304" spans="1:46" x14ac:dyDescent="0.25">
      <c r="A304" t="s">
        <v>1139</v>
      </c>
      <c r="B304" t="s">
        <v>579</v>
      </c>
      <c r="C304" t="s">
        <v>953</v>
      </c>
      <c r="D304" t="s">
        <v>1076</v>
      </c>
      <c r="E304" s="31">
        <v>63.891304347826086</v>
      </c>
      <c r="F304" s="31">
        <v>185.29347826086956</v>
      </c>
      <c r="G304" s="31">
        <v>0</v>
      </c>
      <c r="H304" s="36">
        <v>0</v>
      </c>
      <c r="I304" s="31">
        <v>52.186956521739134</v>
      </c>
      <c r="J304" s="31">
        <v>0</v>
      </c>
      <c r="K304" s="36">
        <v>0</v>
      </c>
      <c r="L304" s="31">
        <v>25.839130434782611</v>
      </c>
      <c r="M304" s="31">
        <v>0</v>
      </c>
      <c r="N304" s="36">
        <v>0</v>
      </c>
      <c r="O304" s="31">
        <v>26.347826086956523</v>
      </c>
      <c r="P304" s="31">
        <v>0</v>
      </c>
      <c r="Q304" s="36">
        <v>0</v>
      </c>
      <c r="R304" s="31">
        <v>0</v>
      </c>
      <c r="S304" s="31">
        <v>0</v>
      </c>
      <c r="T304" s="36" t="s">
        <v>1306</v>
      </c>
      <c r="U304" s="31">
        <v>57.167391304347809</v>
      </c>
      <c r="V304" s="31">
        <v>0</v>
      </c>
      <c r="W304" s="36">
        <v>0</v>
      </c>
      <c r="X304" s="31">
        <v>6.9282608695652188</v>
      </c>
      <c r="Y304" s="31">
        <v>0</v>
      </c>
      <c r="Z304" s="36">
        <v>0</v>
      </c>
      <c r="AA304" s="31">
        <v>69.010869565217376</v>
      </c>
      <c r="AB304" s="31">
        <v>0</v>
      </c>
      <c r="AC304" s="36">
        <v>0</v>
      </c>
      <c r="AD304" s="31">
        <v>0</v>
      </c>
      <c r="AE304" s="31">
        <v>0</v>
      </c>
      <c r="AF304" s="36" t="s">
        <v>1306</v>
      </c>
      <c r="AG304" s="31">
        <v>0</v>
      </c>
      <c r="AH304" s="31">
        <v>0</v>
      </c>
      <c r="AI304" s="36" t="s">
        <v>1306</v>
      </c>
      <c r="AJ304" t="s">
        <v>168</v>
      </c>
      <c r="AK304" s="37">
        <v>4</v>
      </c>
      <c r="AT304"/>
    </row>
    <row r="305" spans="1:46" x14ac:dyDescent="0.25">
      <c r="A305" t="s">
        <v>1139</v>
      </c>
      <c r="B305" t="s">
        <v>591</v>
      </c>
      <c r="C305" t="s">
        <v>910</v>
      </c>
      <c r="D305" t="s">
        <v>1069</v>
      </c>
      <c r="E305" s="31">
        <v>48.880434782608695</v>
      </c>
      <c r="F305" s="31">
        <v>201.3090217391304</v>
      </c>
      <c r="G305" s="31">
        <v>0</v>
      </c>
      <c r="H305" s="36">
        <v>0</v>
      </c>
      <c r="I305" s="31">
        <v>19.904782608695655</v>
      </c>
      <c r="J305" s="31">
        <v>0</v>
      </c>
      <c r="K305" s="36">
        <v>0</v>
      </c>
      <c r="L305" s="31">
        <v>7.3875000000000002</v>
      </c>
      <c r="M305" s="31">
        <v>0</v>
      </c>
      <c r="N305" s="36">
        <v>0</v>
      </c>
      <c r="O305" s="31">
        <v>11.473804347826089</v>
      </c>
      <c r="P305" s="31">
        <v>0</v>
      </c>
      <c r="Q305" s="36">
        <v>0</v>
      </c>
      <c r="R305" s="31">
        <v>1.0434782608695652</v>
      </c>
      <c r="S305" s="31">
        <v>0</v>
      </c>
      <c r="T305" s="36">
        <v>0</v>
      </c>
      <c r="U305" s="31">
        <v>56.025434782608677</v>
      </c>
      <c r="V305" s="31">
        <v>0</v>
      </c>
      <c r="W305" s="36">
        <v>0</v>
      </c>
      <c r="X305" s="31">
        <v>0</v>
      </c>
      <c r="Y305" s="31">
        <v>0</v>
      </c>
      <c r="Z305" s="36" t="s">
        <v>1306</v>
      </c>
      <c r="AA305" s="31">
        <v>125.37880434782608</v>
      </c>
      <c r="AB305" s="31">
        <v>0</v>
      </c>
      <c r="AC305" s="36">
        <v>0</v>
      </c>
      <c r="AD305" s="31">
        <v>0</v>
      </c>
      <c r="AE305" s="31">
        <v>0</v>
      </c>
      <c r="AF305" s="36" t="s">
        <v>1306</v>
      </c>
      <c r="AG305" s="31">
        <v>0</v>
      </c>
      <c r="AH305" s="31">
        <v>0</v>
      </c>
      <c r="AI305" s="36" t="s">
        <v>1306</v>
      </c>
      <c r="AJ305" t="s">
        <v>180</v>
      </c>
      <c r="AK305" s="37">
        <v>4</v>
      </c>
      <c r="AT305"/>
    </row>
    <row r="306" spans="1:46" x14ac:dyDescent="0.25">
      <c r="A306" t="s">
        <v>1139</v>
      </c>
      <c r="B306" t="s">
        <v>500</v>
      </c>
      <c r="C306" t="s">
        <v>838</v>
      </c>
      <c r="D306" t="s">
        <v>1065</v>
      </c>
      <c r="E306" s="31">
        <v>38.315217391304351</v>
      </c>
      <c r="F306" s="31">
        <v>109.02749999999999</v>
      </c>
      <c r="G306" s="31">
        <v>0</v>
      </c>
      <c r="H306" s="36">
        <v>0</v>
      </c>
      <c r="I306" s="31">
        <v>20.77695652173913</v>
      </c>
      <c r="J306" s="31">
        <v>0</v>
      </c>
      <c r="K306" s="36">
        <v>0</v>
      </c>
      <c r="L306" s="31">
        <v>13.551413043478261</v>
      </c>
      <c r="M306" s="31">
        <v>0</v>
      </c>
      <c r="N306" s="36">
        <v>0</v>
      </c>
      <c r="O306" s="31">
        <v>6.5222826086956527</v>
      </c>
      <c r="P306" s="31">
        <v>0</v>
      </c>
      <c r="Q306" s="36">
        <v>0</v>
      </c>
      <c r="R306" s="31">
        <v>0.70326086956521794</v>
      </c>
      <c r="S306" s="31">
        <v>0</v>
      </c>
      <c r="T306" s="36">
        <v>0</v>
      </c>
      <c r="U306" s="31">
        <v>29.467608695652174</v>
      </c>
      <c r="V306" s="31">
        <v>0</v>
      </c>
      <c r="W306" s="36">
        <v>0</v>
      </c>
      <c r="X306" s="31">
        <v>0.18478260869565216</v>
      </c>
      <c r="Y306" s="31">
        <v>0</v>
      </c>
      <c r="Z306" s="36">
        <v>0</v>
      </c>
      <c r="AA306" s="31">
        <v>54.315434782608691</v>
      </c>
      <c r="AB306" s="31">
        <v>0</v>
      </c>
      <c r="AC306" s="36">
        <v>0</v>
      </c>
      <c r="AD306" s="31">
        <v>4.2827173913043479</v>
      </c>
      <c r="AE306" s="31">
        <v>0</v>
      </c>
      <c r="AF306" s="36">
        <v>0</v>
      </c>
      <c r="AG306" s="31">
        <v>0</v>
      </c>
      <c r="AH306" s="31">
        <v>0</v>
      </c>
      <c r="AI306" s="36" t="s">
        <v>1306</v>
      </c>
      <c r="AJ306" t="s">
        <v>88</v>
      </c>
      <c r="AK306" s="37">
        <v>4</v>
      </c>
      <c r="AT306"/>
    </row>
    <row r="307" spans="1:46" x14ac:dyDescent="0.25">
      <c r="A307" t="s">
        <v>1139</v>
      </c>
      <c r="B307" t="s">
        <v>411</v>
      </c>
      <c r="C307" t="s">
        <v>893</v>
      </c>
      <c r="D307" t="s">
        <v>1055</v>
      </c>
      <c r="E307" s="31">
        <v>90.847826086956516</v>
      </c>
      <c r="F307" s="31">
        <v>272.32239130434778</v>
      </c>
      <c r="G307" s="31">
        <v>2.6032608695652173</v>
      </c>
      <c r="H307" s="36">
        <v>9.5594815288464856E-3</v>
      </c>
      <c r="I307" s="31">
        <v>48.182934782608697</v>
      </c>
      <c r="J307" s="31">
        <v>2.2282608695652173</v>
      </c>
      <c r="K307" s="36">
        <v>4.6245851972667569E-2</v>
      </c>
      <c r="L307" s="31">
        <v>32.928913043478268</v>
      </c>
      <c r="M307" s="31">
        <v>1.2934782608695652</v>
      </c>
      <c r="N307" s="36">
        <v>3.9280927954156837E-2</v>
      </c>
      <c r="O307" s="31">
        <v>9.6888043478260872</v>
      </c>
      <c r="P307" s="31">
        <v>0.93478260869565222</v>
      </c>
      <c r="Q307" s="36">
        <v>9.6480698251006886E-2</v>
      </c>
      <c r="R307" s="31">
        <v>5.5652173913043477</v>
      </c>
      <c r="S307" s="31">
        <v>0</v>
      </c>
      <c r="T307" s="36">
        <v>0</v>
      </c>
      <c r="U307" s="31">
        <v>60.007065217391329</v>
      </c>
      <c r="V307" s="31">
        <v>0.375</v>
      </c>
      <c r="W307" s="36">
        <v>6.2492641265068398E-3</v>
      </c>
      <c r="X307" s="31">
        <v>0</v>
      </c>
      <c r="Y307" s="31">
        <v>0</v>
      </c>
      <c r="Z307" s="36" t="s">
        <v>1306</v>
      </c>
      <c r="AA307" s="31">
        <v>164.13239130434778</v>
      </c>
      <c r="AB307" s="31">
        <v>0</v>
      </c>
      <c r="AC307" s="36">
        <v>0</v>
      </c>
      <c r="AD307" s="31">
        <v>0</v>
      </c>
      <c r="AE307" s="31">
        <v>0</v>
      </c>
      <c r="AF307" s="36" t="s">
        <v>1306</v>
      </c>
      <c r="AG307" s="31">
        <v>0</v>
      </c>
      <c r="AH307" s="31">
        <v>0</v>
      </c>
      <c r="AI307" s="36" t="s">
        <v>1306</v>
      </c>
      <c r="AJ307" t="s">
        <v>120</v>
      </c>
      <c r="AK307" s="37">
        <v>4</v>
      </c>
      <c r="AT307"/>
    </row>
    <row r="308" spans="1:46" x14ac:dyDescent="0.25">
      <c r="A308" t="s">
        <v>1139</v>
      </c>
      <c r="B308" t="s">
        <v>428</v>
      </c>
      <c r="C308" t="s">
        <v>897</v>
      </c>
      <c r="D308" t="s">
        <v>1040</v>
      </c>
      <c r="E308" s="31">
        <v>75.141304347826093</v>
      </c>
      <c r="F308" s="31">
        <v>227.20652173913041</v>
      </c>
      <c r="G308" s="31">
        <v>3.0413043478260873</v>
      </c>
      <c r="H308" s="36">
        <v>1.3385638425106447E-2</v>
      </c>
      <c r="I308" s="31">
        <v>28.118478260869562</v>
      </c>
      <c r="J308" s="31">
        <v>0</v>
      </c>
      <c r="K308" s="36">
        <v>0</v>
      </c>
      <c r="L308" s="31">
        <v>12.723913043478257</v>
      </c>
      <c r="M308" s="31">
        <v>0</v>
      </c>
      <c r="N308" s="36">
        <v>0</v>
      </c>
      <c r="O308" s="31">
        <v>10.6</v>
      </c>
      <c r="P308" s="31">
        <v>0</v>
      </c>
      <c r="Q308" s="36">
        <v>0</v>
      </c>
      <c r="R308" s="31">
        <v>4.7945652173913045</v>
      </c>
      <c r="S308" s="31">
        <v>0</v>
      </c>
      <c r="T308" s="36">
        <v>0</v>
      </c>
      <c r="U308" s="31">
        <v>65.169565217391295</v>
      </c>
      <c r="V308" s="31">
        <v>3.0413043478260873</v>
      </c>
      <c r="W308" s="36">
        <v>4.6667556207885798E-2</v>
      </c>
      <c r="X308" s="31">
        <v>0</v>
      </c>
      <c r="Y308" s="31">
        <v>0</v>
      </c>
      <c r="Z308" s="36" t="s">
        <v>1306</v>
      </c>
      <c r="AA308" s="31">
        <v>103.7173913043478</v>
      </c>
      <c r="AB308" s="31">
        <v>0</v>
      </c>
      <c r="AC308" s="36">
        <v>0</v>
      </c>
      <c r="AD308" s="31">
        <v>12.064130434782612</v>
      </c>
      <c r="AE308" s="31">
        <v>0</v>
      </c>
      <c r="AF308" s="36">
        <v>0</v>
      </c>
      <c r="AG308" s="31">
        <v>18.136956521739126</v>
      </c>
      <c r="AH308" s="31">
        <v>0</v>
      </c>
      <c r="AI308" s="36">
        <v>0</v>
      </c>
      <c r="AJ308" t="s">
        <v>16</v>
      </c>
      <c r="AK308" s="37">
        <v>4</v>
      </c>
      <c r="AT308"/>
    </row>
    <row r="309" spans="1:46" x14ac:dyDescent="0.25">
      <c r="A309" t="s">
        <v>1139</v>
      </c>
      <c r="B309" t="s">
        <v>442</v>
      </c>
      <c r="C309" t="s">
        <v>882</v>
      </c>
      <c r="D309" t="s">
        <v>1054</v>
      </c>
      <c r="E309" s="31">
        <v>85.815217391304344</v>
      </c>
      <c r="F309" s="31">
        <v>250.90760869565219</v>
      </c>
      <c r="G309" s="31">
        <v>0</v>
      </c>
      <c r="H309" s="36">
        <v>0</v>
      </c>
      <c r="I309" s="31">
        <v>31.464673913043477</v>
      </c>
      <c r="J309" s="31">
        <v>0</v>
      </c>
      <c r="K309" s="36">
        <v>0</v>
      </c>
      <c r="L309" s="31">
        <v>10.255434782608695</v>
      </c>
      <c r="M309" s="31">
        <v>0</v>
      </c>
      <c r="N309" s="36">
        <v>0</v>
      </c>
      <c r="O309" s="31">
        <v>14.380434782608695</v>
      </c>
      <c r="P309" s="31">
        <v>0</v>
      </c>
      <c r="Q309" s="36">
        <v>0</v>
      </c>
      <c r="R309" s="31">
        <v>6.8288043478260869</v>
      </c>
      <c r="S309" s="31">
        <v>0</v>
      </c>
      <c r="T309" s="36">
        <v>0</v>
      </c>
      <c r="U309" s="31">
        <v>81.701086956521735</v>
      </c>
      <c r="V309" s="31">
        <v>0</v>
      </c>
      <c r="W309" s="36">
        <v>0</v>
      </c>
      <c r="X309" s="31">
        <v>2.0434782608695654</v>
      </c>
      <c r="Y309" s="31">
        <v>0</v>
      </c>
      <c r="Z309" s="36">
        <v>0</v>
      </c>
      <c r="AA309" s="31">
        <v>135.6983695652174</v>
      </c>
      <c r="AB309" s="31">
        <v>0</v>
      </c>
      <c r="AC309" s="36">
        <v>0</v>
      </c>
      <c r="AD309" s="31">
        <v>0</v>
      </c>
      <c r="AE309" s="31">
        <v>0</v>
      </c>
      <c r="AF309" s="36" t="s">
        <v>1306</v>
      </c>
      <c r="AG309" s="31">
        <v>0</v>
      </c>
      <c r="AH309" s="31">
        <v>0</v>
      </c>
      <c r="AI309" s="36" t="s">
        <v>1306</v>
      </c>
      <c r="AJ309" t="s">
        <v>30</v>
      </c>
      <c r="AK309" s="37">
        <v>4</v>
      </c>
      <c r="AT309"/>
    </row>
    <row r="310" spans="1:46" x14ac:dyDescent="0.25">
      <c r="A310" t="s">
        <v>1139</v>
      </c>
      <c r="B310" t="s">
        <v>521</v>
      </c>
      <c r="C310" t="s">
        <v>876</v>
      </c>
      <c r="D310" t="s">
        <v>1067</v>
      </c>
      <c r="E310" s="31">
        <v>92.782608695652172</v>
      </c>
      <c r="F310" s="31">
        <v>307.7182608695652</v>
      </c>
      <c r="G310" s="31">
        <v>0</v>
      </c>
      <c r="H310" s="36">
        <v>0</v>
      </c>
      <c r="I310" s="31">
        <v>64.538043478260875</v>
      </c>
      <c r="J310" s="31">
        <v>0</v>
      </c>
      <c r="K310" s="36">
        <v>0</v>
      </c>
      <c r="L310" s="31">
        <v>39.709239130434781</v>
      </c>
      <c r="M310" s="31">
        <v>0</v>
      </c>
      <c r="N310" s="36">
        <v>0</v>
      </c>
      <c r="O310" s="31">
        <v>20.046195652173914</v>
      </c>
      <c r="P310" s="31">
        <v>0</v>
      </c>
      <c r="Q310" s="36">
        <v>0</v>
      </c>
      <c r="R310" s="31">
        <v>4.7826086956521738</v>
      </c>
      <c r="S310" s="31">
        <v>0</v>
      </c>
      <c r="T310" s="36">
        <v>0</v>
      </c>
      <c r="U310" s="31">
        <v>42.027173913043477</v>
      </c>
      <c r="V310" s="31">
        <v>0</v>
      </c>
      <c r="W310" s="36">
        <v>0</v>
      </c>
      <c r="X310" s="31">
        <v>9.7826086956521738</v>
      </c>
      <c r="Y310" s="31">
        <v>0</v>
      </c>
      <c r="Z310" s="36">
        <v>0</v>
      </c>
      <c r="AA310" s="31">
        <v>126.82423913043478</v>
      </c>
      <c r="AB310" s="31">
        <v>0</v>
      </c>
      <c r="AC310" s="36">
        <v>0</v>
      </c>
      <c r="AD310" s="31">
        <v>43.9375</v>
      </c>
      <c r="AE310" s="31">
        <v>0</v>
      </c>
      <c r="AF310" s="36">
        <v>0</v>
      </c>
      <c r="AG310" s="31">
        <v>20.608695652173914</v>
      </c>
      <c r="AH310" s="31">
        <v>0</v>
      </c>
      <c r="AI310" s="36">
        <v>0</v>
      </c>
      <c r="AJ310" t="s">
        <v>109</v>
      </c>
      <c r="AK310" s="37">
        <v>4</v>
      </c>
      <c r="AT310"/>
    </row>
    <row r="311" spans="1:46" x14ac:dyDescent="0.25">
      <c r="A311" t="s">
        <v>1139</v>
      </c>
      <c r="B311" t="s">
        <v>819</v>
      </c>
      <c r="C311" t="s">
        <v>985</v>
      </c>
      <c r="D311" t="s">
        <v>1054</v>
      </c>
      <c r="E311" s="31">
        <v>25.380434782608695</v>
      </c>
      <c r="F311" s="31">
        <v>115.1391304347826</v>
      </c>
      <c r="G311" s="31">
        <v>0</v>
      </c>
      <c r="H311" s="36">
        <v>0</v>
      </c>
      <c r="I311" s="31">
        <v>37.520652173913042</v>
      </c>
      <c r="J311" s="31">
        <v>0</v>
      </c>
      <c r="K311" s="36">
        <v>0</v>
      </c>
      <c r="L311" s="31">
        <v>18.251086956521746</v>
      </c>
      <c r="M311" s="31">
        <v>0</v>
      </c>
      <c r="N311" s="36">
        <v>0</v>
      </c>
      <c r="O311" s="31">
        <v>13.614130434782604</v>
      </c>
      <c r="P311" s="31">
        <v>0</v>
      </c>
      <c r="Q311" s="36">
        <v>0</v>
      </c>
      <c r="R311" s="31">
        <v>5.6554347826086948</v>
      </c>
      <c r="S311" s="31">
        <v>0</v>
      </c>
      <c r="T311" s="36">
        <v>0</v>
      </c>
      <c r="U311" s="31">
        <v>38.604347826086972</v>
      </c>
      <c r="V311" s="31">
        <v>0</v>
      </c>
      <c r="W311" s="36">
        <v>0</v>
      </c>
      <c r="X311" s="31">
        <v>0</v>
      </c>
      <c r="Y311" s="31">
        <v>0</v>
      </c>
      <c r="Z311" s="36" t="s">
        <v>1306</v>
      </c>
      <c r="AA311" s="31">
        <v>38.89673913043476</v>
      </c>
      <c r="AB311" s="31">
        <v>0</v>
      </c>
      <c r="AC311" s="36">
        <v>0</v>
      </c>
      <c r="AD311" s="31">
        <v>0.11739130434782608</v>
      </c>
      <c r="AE311" s="31">
        <v>0</v>
      </c>
      <c r="AF311" s="36">
        <v>0</v>
      </c>
      <c r="AG311" s="31">
        <v>0</v>
      </c>
      <c r="AH311" s="31">
        <v>0</v>
      </c>
      <c r="AI311" s="36" t="s">
        <v>1306</v>
      </c>
      <c r="AJ311" t="s">
        <v>408</v>
      </c>
      <c r="AK311" s="37">
        <v>4</v>
      </c>
      <c r="AT311"/>
    </row>
    <row r="312" spans="1:46" x14ac:dyDescent="0.25">
      <c r="A312" t="s">
        <v>1139</v>
      </c>
      <c r="B312" t="s">
        <v>814</v>
      </c>
      <c r="C312" t="s">
        <v>882</v>
      </c>
      <c r="D312" t="s">
        <v>1054</v>
      </c>
      <c r="E312" s="31">
        <v>13.271739130434783</v>
      </c>
      <c r="F312" s="31">
        <v>71.633043478260873</v>
      </c>
      <c r="G312" s="31">
        <v>0</v>
      </c>
      <c r="H312" s="36">
        <v>0</v>
      </c>
      <c r="I312" s="31">
        <v>21.213260869565218</v>
      </c>
      <c r="J312" s="31">
        <v>0</v>
      </c>
      <c r="K312" s="36">
        <v>0</v>
      </c>
      <c r="L312" s="31">
        <v>10.952391304347826</v>
      </c>
      <c r="M312" s="31">
        <v>0</v>
      </c>
      <c r="N312" s="36">
        <v>0</v>
      </c>
      <c r="O312" s="31">
        <v>5.3913043478260869</v>
      </c>
      <c r="P312" s="31">
        <v>0</v>
      </c>
      <c r="Q312" s="36">
        <v>0</v>
      </c>
      <c r="R312" s="31">
        <v>4.8695652173913047</v>
      </c>
      <c r="S312" s="31">
        <v>0</v>
      </c>
      <c r="T312" s="36">
        <v>0</v>
      </c>
      <c r="U312" s="31">
        <v>14.41032608695652</v>
      </c>
      <c r="V312" s="31">
        <v>0</v>
      </c>
      <c r="W312" s="36">
        <v>0</v>
      </c>
      <c r="X312" s="31">
        <v>0</v>
      </c>
      <c r="Y312" s="31">
        <v>0</v>
      </c>
      <c r="Z312" s="36" t="s">
        <v>1306</v>
      </c>
      <c r="AA312" s="31">
        <v>36.009456521739139</v>
      </c>
      <c r="AB312" s="31">
        <v>0</v>
      </c>
      <c r="AC312" s="36">
        <v>0</v>
      </c>
      <c r="AD312" s="31">
        <v>0</v>
      </c>
      <c r="AE312" s="31">
        <v>0</v>
      </c>
      <c r="AF312" s="36" t="s">
        <v>1306</v>
      </c>
      <c r="AG312" s="31">
        <v>0</v>
      </c>
      <c r="AH312" s="31">
        <v>0</v>
      </c>
      <c r="AI312" s="36" t="s">
        <v>1306</v>
      </c>
      <c r="AJ312" t="s">
        <v>403</v>
      </c>
      <c r="AK312" s="37">
        <v>4</v>
      </c>
      <c r="AT312"/>
    </row>
    <row r="313" spans="1:46" x14ac:dyDescent="0.25">
      <c r="A313" t="s">
        <v>1139</v>
      </c>
      <c r="B313" t="s">
        <v>625</v>
      </c>
      <c r="C313" t="s">
        <v>967</v>
      </c>
      <c r="D313" t="s">
        <v>1082</v>
      </c>
      <c r="E313" s="31">
        <v>66.326086956521735</v>
      </c>
      <c r="F313" s="31">
        <v>261.37826086956522</v>
      </c>
      <c r="G313" s="31">
        <v>0</v>
      </c>
      <c r="H313" s="36">
        <v>0</v>
      </c>
      <c r="I313" s="31">
        <v>28.392717391304341</v>
      </c>
      <c r="J313" s="31">
        <v>0</v>
      </c>
      <c r="K313" s="36">
        <v>0</v>
      </c>
      <c r="L313" s="31">
        <v>18.15967391304347</v>
      </c>
      <c r="M313" s="31">
        <v>0</v>
      </c>
      <c r="N313" s="36">
        <v>0</v>
      </c>
      <c r="O313" s="31">
        <v>5.0018478260869568</v>
      </c>
      <c r="P313" s="31">
        <v>0</v>
      </c>
      <c r="Q313" s="36">
        <v>0</v>
      </c>
      <c r="R313" s="31">
        <v>5.2311956521739127</v>
      </c>
      <c r="S313" s="31">
        <v>0</v>
      </c>
      <c r="T313" s="36">
        <v>0</v>
      </c>
      <c r="U313" s="31">
        <v>9.3724999999999969</v>
      </c>
      <c r="V313" s="31">
        <v>0</v>
      </c>
      <c r="W313" s="36">
        <v>0</v>
      </c>
      <c r="X313" s="31">
        <v>77.658043478260865</v>
      </c>
      <c r="Y313" s="31">
        <v>0</v>
      </c>
      <c r="Z313" s="36">
        <v>0</v>
      </c>
      <c r="AA313" s="31">
        <v>135.32086956521738</v>
      </c>
      <c r="AB313" s="31">
        <v>0</v>
      </c>
      <c r="AC313" s="36">
        <v>0</v>
      </c>
      <c r="AD313" s="31">
        <v>0</v>
      </c>
      <c r="AE313" s="31">
        <v>0</v>
      </c>
      <c r="AF313" s="36" t="s">
        <v>1306</v>
      </c>
      <c r="AG313" s="31">
        <v>10.634130434782611</v>
      </c>
      <c r="AH313" s="31">
        <v>0</v>
      </c>
      <c r="AI313" s="36">
        <v>0</v>
      </c>
      <c r="AJ313" t="s">
        <v>214</v>
      </c>
      <c r="AK313" s="37">
        <v>4</v>
      </c>
      <c r="AT313"/>
    </row>
    <row r="314" spans="1:46" x14ac:dyDescent="0.25">
      <c r="A314" t="s">
        <v>1139</v>
      </c>
      <c r="B314" t="s">
        <v>589</v>
      </c>
      <c r="C314" t="s">
        <v>919</v>
      </c>
      <c r="D314" t="s">
        <v>1095</v>
      </c>
      <c r="E314" s="31">
        <v>96.467391304347828</v>
      </c>
      <c r="F314" s="31">
        <v>437.16304347826082</v>
      </c>
      <c r="G314" s="31">
        <v>31.733369565217391</v>
      </c>
      <c r="H314" s="36">
        <v>7.2589323454088875E-2</v>
      </c>
      <c r="I314" s="31">
        <v>59.130652173913042</v>
      </c>
      <c r="J314" s="31">
        <v>5.2594565217391303</v>
      </c>
      <c r="K314" s="36">
        <v>8.8946364167778791E-2</v>
      </c>
      <c r="L314" s="31">
        <v>29.310000000000006</v>
      </c>
      <c r="M314" s="31">
        <v>5.2594565217391303</v>
      </c>
      <c r="N314" s="36">
        <v>0.17944239241689283</v>
      </c>
      <c r="O314" s="31">
        <v>23.994565217391294</v>
      </c>
      <c r="P314" s="31">
        <v>0</v>
      </c>
      <c r="Q314" s="36">
        <v>0</v>
      </c>
      <c r="R314" s="31">
        <v>5.8260869565217392</v>
      </c>
      <c r="S314" s="31">
        <v>0</v>
      </c>
      <c r="T314" s="36">
        <v>0</v>
      </c>
      <c r="U314" s="31">
        <v>118.01532608695651</v>
      </c>
      <c r="V314" s="31">
        <v>7.213913043478259</v>
      </c>
      <c r="W314" s="36">
        <v>6.1126917008752543E-2</v>
      </c>
      <c r="X314" s="31">
        <v>4.4132608695652182</v>
      </c>
      <c r="Y314" s="31">
        <v>0</v>
      </c>
      <c r="Z314" s="36">
        <v>0</v>
      </c>
      <c r="AA314" s="31">
        <v>244.77032608695646</v>
      </c>
      <c r="AB314" s="31">
        <v>18.993695652173916</v>
      </c>
      <c r="AC314" s="36">
        <v>7.7598032228082522E-2</v>
      </c>
      <c r="AD314" s="31">
        <v>0</v>
      </c>
      <c r="AE314" s="31">
        <v>0</v>
      </c>
      <c r="AF314" s="36" t="s">
        <v>1306</v>
      </c>
      <c r="AG314" s="31">
        <v>10.833478260869567</v>
      </c>
      <c r="AH314" s="31">
        <v>0.26630434782608697</v>
      </c>
      <c r="AI314" s="36">
        <v>2.4581610948348515E-2</v>
      </c>
      <c r="AJ314" t="s">
        <v>178</v>
      </c>
      <c r="AK314" s="37">
        <v>4</v>
      </c>
      <c r="AT314"/>
    </row>
    <row r="315" spans="1:46" x14ac:dyDescent="0.25">
      <c r="A315" t="s">
        <v>1139</v>
      </c>
      <c r="B315" t="s">
        <v>581</v>
      </c>
      <c r="C315" t="s">
        <v>841</v>
      </c>
      <c r="D315" t="s">
        <v>1019</v>
      </c>
      <c r="E315" s="31">
        <v>79.934782608695656</v>
      </c>
      <c r="F315" s="31">
        <v>275.19402173913045</v>
      </c>
      <c r="G315" s="31">
        <v>43.478695652173919</v>
      </c>
      <c r="H315" s="36">
        <v>0.1579928785422143</v>
      </c>
      <c r="I315" s="31">
        <v>33.849456521739128</v>
      </c>
      <c r="J315" s="31">
        <v>0</v>
      </c>
      <c r="K315" s="36">
        <v>0</v>
      </c>
      <c r="L315" s="31">
        <v>16.12043478260869</v>
      </c>
      <c r="M315" s="31">
        <v>0</v>
      </c>
      <c r="N315" s="36">
        <v>0</v>
      </c>
      <c r="O315" s="31">
        <v>11.989891304347827</v>
      </c>
      <c r="P315" s="31">
        <v>0</v>
      </c>
      <c r="Q315" s="36">
        <v>0</v>
      </c>
      <c r="R315" s="31">
        <v>5.7391304347826084</v>
      </c>
      <c r="S315" s="31">
        <v>0</v>
      </c>
      <c r="T315" s="36">
        <v>0</v>
      </c>
      <c r="U315" s="31">
        <v>71.030760869565214</v>
      </c>
      <c r="V315" s="31">
        <v>18.378043478260871</v>
      </c>
      <c r="W315" s="36">
        <v>0.25873358603054714</v>
      </c>
      <c r="X315" s="31">
        <v>6.6004347826086942</v>
      </c>
      <c r="Y315" s="31">
        <v>0</v>
      </c>
      <c r="Z315" s="36">
        <v>0</v>
      </c>
      <c r="AA315" s="31">
        <v>143.67554347826089</v>
      </c>
      <c r="AB315" s="31">
        <v>19.349782608695659</v>
      </c>
      <c r="AC315" s="36">
        <v>0.13467694041904504</v>
      </c>
      <c r="AD315" s="31">
        <v>0</v>
      </c>
      <c r="AE315" s="31">
        <v>0</v>
      </c>
      <c r="AF315" s="36" t="s">
        <v>1306</v>
      </c>
      <c r="AG315" s="31">
        <v>20.037826086956528</v>
      </c>
      <c r="AH315" s="31">
        <v>5.7508695652173918</v>
      </c>
      <c r="AI315" s="36">
        <v>0.28700067264087481</v>
      </c>
      <c r="AJ315" t="s">
        <v>170</v>
      </c>
      <c r="AK315" s="37">
        <v>4</v>
      </c>
      <c r="AT315"/>
    </row>
    <row r="316" spans="1:46" x14ac:dyDescent="0.25">
      <c r="A316" t="s">
        <v>1139</v>
      </c>
      <c r="B316" t="s">
        <v>484</v>
      </c>
      <c r="C316" t="s">
        <v>922</v>
      </c>
      <c r="D316" t="s">
        <v>1032</v>
      </c>
      <c r="E316" s="31">
        <v>87.663043478260875</v>
      </c>
      <c r="F316" s="31">
        <v>298.32304347826079</v>
      </c>
      <c r="G316" s="31">
        <v>63.354239130434792</v>
      </c>
      <c r="H316" s="36">
        <v>0.21236790290070737</v>
      </c>
      <c r="I316" s="31">
        <v>59.668586956521736</v>
      </c>
      <c r="J316" s="31">
        <v>0</v>
      </c>
      <c r="K316" s="36">
        <v>0</v>
      </c>
      <c r="L316" s="31">
        <v>42.134456521739125</v>
      </c>
      <c r="M316" s="31">
        <v>0</v>
      </c>
      <c r="N316" s="36">
        <v>0</v>
      </c>
      <c r="O316" s="31">
        <v>11.708043478260871</v>
      </c>
      <c r="P316" s="31">
        <v>0</v>
      </c>
      <c r="Q316" s="36">
        <v>0</v>
      </c>
      <c r="R316" s="31">
        <v>5.8260869565217392</v>
      </c>
      <c r="S316" s="31">
        <v>0</v>
      </c>
      <c r="T316" s="36">
        <v>0</v>
      </c>
      <c r="U316" s="31">
        <v>42.875434782608693</v>
      </c>
      <c r="V316" s="31">
        <v>8.4746739130434747</v>
      </c>
      <c r="W316" s="36">
        <v>0.19765802856606848</v>
      </c>
      <c r="X316" s="31">
        <v>0</v>
      </c>
      <c r="Y316" s="31">
        <v>0</v>
      </c>
      <c r="Z316" s="36" t="s">
        <v>1306</v>
      </c>
      <c r="AA316" s="31">
        <v>173.640652173913</v>
      </c>
      <c r="AB316" s="31">
        <v>47.524347826086974</v>
      </c>
      <c r="AC316" s="36">
        <v>0.27369367271488987</v>
      </c>
      <c r="AD316" s="31">
        <v>0</v>
      </c>
      <c r="AE316" s="31">
        <v>0</v>
      </c>
      <c r="AF316" s="36" t="s">
        <v>1306</v>
      </c>
      <c r="AG316" s="31">
        <v>22.138369565217392</v>
      </c>
      <c r="AH316" s="31">
        <v>7.3552173913043433</v>
      </c>
      <c r="AI316" s="36">
        <v>0.33223844103047512</v>
      </c>
      <c r="AJ316" t="s">
        <v>72</v>
      </c>
      <c r="AK316" s="37">
        <v>4</v>
      </c>
      <c r="AT316"/>
    </row>
    <row r="317" spans="1:46" x14ac:dyDescent="0.25">
      <c r="A317" t="s">
        <v>1139</v>
      </c>
      <c r="B317" t="s">
        <v>418</v>
      </c>
      <c r="C317" t="s">
        <v>892</v>
      </c>
      <c r="D317" t="s">
        <v>1053</v>
      </c>
      <c r="E317" s="31">
        <v>63.260869565217391</v>
      </c>
      <c r="F317" s="31">
        <v>208.18945652173912</v>
      </c>
      <c r="G317" s="31">
        <v>27.694456521739127</v>
      </c>
      <c r="H317" s="36">
        <v>0.1330252597054418</v>
      </c>
      <c r="I317" s="31">
        <v>27.092391304347824</v>
      </c>
      <c r="J317" s="31">
        <v>10.428586956521739</v>
      </c>
      <c r="K317" s="36">
        <v>0.38492678034102312</v>
      </c>
      <c r="L317" s="31">
        <v>11.266304347826084</v>
      </c>
      <c r="M317" s="31">
        <v>10.428586956521739</v>
      </c>
      <c r="N317" s="36">
        <v>0.92564399421128818</v>
      </c>
      <c r="O317" s="31">
        <v>10.347826086956522</v>
      </c>
      <c r="P317" s="31">
        <v>0</v>
      </c>
      <c r="Q317" s="36">
        <v>0</v>
      </c>
      <c r="R317" s="31">
        <v>5.4782608695652177</v>
      </c>
      <c r="S317" s="31">
        <v>0</v>
      </c>
      <c r="T317" s="36">
        <v>0</v>
      </c>
      <c r="U317" s="31">
        <v>56.657065217391285</v>
      </c>
      <c r="V317" s="31">
        <v>9.8336956521739118</v>
      </c>
      <c r="W317" s="36">
        <v>0.17356521405481112</v>
      </c>
      <c r="X317" s="31">
        <v>17.475869565217398</v>
      </c>
      <c r="Y317" s="31">
        <v>0</v>
      </c>
      <c r="Z317" s="36">
        <v>0</v>
      </c>
      <c r="AA317" s="31">
        <v>106.96413043478262</v>
      </c>
      <c r="AB317" s="31">
        <v>7.4321739130434779</v>
      </c>
      <c r="AC317" s="36">
        <v>6.948286199152498E-2</v>
      </c>
      <c r="AD317" s="31">
        <v>0</v>
      </c>
      <c r="AE317" s="31">
        <v>0</v>
      </c>
      <c r="AF317" s="36" t="s">
        <v>1306</v>
      </c>
      <c r="AG317" s="31">
        <v>0</v>
      </c>
      <c r="AH317" s="31">
        <v>0</v>
      </c>
      <c r="AI317" s="36" t="s">
        <v>1306</v>
      </c>
      <c r="AJ317" t="s">
        <v>6</v>
      </c>
      <c r="AK317" s="37">
        <v>4</v>
      </c>
      <c r="AT317"/>
    </row>
    <row r="318" spans="1:46" x14ac:dyDescent="0.25">
      <c r="A318" t="s">
        <v>1139</v>
      </c>
      <c r="B318" t="s">
        <v>451</v>
      </c>
      <c r="C318" t="s">
        <v>890</v>
      </c>
      <c r="D318" t="s">
        <v>1040</v>
      </c>
      <c r="E318" s="31">
        <v>150.06521739130434</v>
      </c>
      <c r="F318" s="31">
        <v>557.14967391304356</v>
      </c>
      <c r="G318" s="31">
        <v>230.36032608695655</v>
      </c>
      <c r="H318" s="36">
        <v>0.41346219314652199</v>
      </c>
      <c r="I318" s="31">
        <v>58.827173913043474</v>
      </c>
      <c r="J318" s="31">
        <v>21.396630434782605</v>
      </c>
      <c r="K318" s="36">
        <v>0.36372018255390692</v>
      </c>
      <c r="L318" s="31">
        <v>33.713913043478257</v>
      </c>
      <c r="M318" s="31">
        <v>15.657499999999997</v>
      </c>
      <c r="N318" s="36">
        <v>0.46442250651259959</v>
      </c>
      <c r="O318" s="31">
        <v>20.504565217391303</v>
      </c>
      <c r="P318" s="31">
        <v>5.7391304347826084</v>
      </c>
      <c r="Q318" s="36">
        <v>0.27989525132261112</v>
      </c>
      <c r="R318" s="31">
        <v>4.6086956521739131</v>
      </c>
      <c r="S318" s="31">
        <v>0</v>
      </c>
      <c r="T318" s="36">
        <v>0</v>
      </c>
      <c r="U318" s="31">
        <v>136.62010869565219</v>
      </c>
      <c r="V318" s="31">
        <v>68.701304347826095</v>
      </c>
      <c r="W318" s="36">
        <v>0.50286378047664704</v>
      </c>
      <c r="X318" s="31">
        <v>23.045978260869564</v>
      </c>
      <c r="Y318" s="31">
        <v>0</v>
      </c>
      <c r="Z318" s="36">
        <v>0</v>
      </c>
      <c r="AA318" s="31">
        <v>291.4738043478261</v>
      </c>
      <c r="AB318" s="31">
        <v>135.13119565217391</v>
      </c>
      <c r="AC318" s="36">
        <v>0.46361351736060996</v>
      </c>
      <c r="AD318" s="31">
        <v>0</v>
      </c>
      <c r="AE318" s="31">
        <v>0</v>
      </c>
      <c r="AF318" s="36" t="s">
        <v>1306</v>
      </c>
      <c r="AG318" s="31">
        <v>47.182608695652185</v>
      </c>
      <c r="AH318" s="31">
        <v>5.1311956521739157</v>
      </c>
      <c r="AI318" s="36">
        <v>0.10875184297825288</v>
      </c>
      <c r="AJ318" t="s">
        <v>39</v>
      </c>
      <c r="AK318" s="37">
        <v>4</v>
      </c>
      <c r="AT318"/>
    </row>
    <row r="319" spans="1:46" x14ac:dyDescent="0.25">
      <c r="A319" t="s">
        <v>1139</v>
      </c>
      <c r="B319" t="s">
        <v>593</v>
      </c>
      <c r="C319" t="s">
        <v>857</v>
      </c>
      <c r="D319" t="s">
        <v>1070</v>
      </c>
      <c r="E319" s="31">
        <v>89.543478260869563</v>
      </c>
      <c r="F319" s="31">
        <v>336.90804347826088</v>
      </c>
      <c r="G319" s="31">
        <v>209.02793478260875</v>
      </c>
      <c r="H319" s="36">
        <v>0.62043022963949024</v>
      </c>
      <c r="I319" s="31">
        <v>27.883369565217393</v>
      </c>
      <c r="J319" s="31">
        <v>4.4446739130434789</v>
      </c>
      <c r="K319" s="36">
        <v>0.15940232412182734</v>
      </c>
      <c r="L319" s="31">
        <v>9.9616304347826095</v>
      </c>
      <c r="M319" s="31">
        <v>4.2400000000000011</v>
      </c>
      <c r="N319" s="36">
        <v>0.42563313583641588</v>
      </c>
      <c r="O319" s="31">
        <v>12.182608695652174</v>
      </c>
      <c r="P319" s="31">
        <v>0.20467391304347823</v>
      </c>
      <c r="Q319" s="36">
        <v>1.680049964311206E-2</v>
      </c>
      <c r="R319" s="31">
        <v>5.7391304347826084</v>
      </c>
      <c r="S319" s="31">
        <v>0</v>
      </c>
      <c r="T319" s="36">
        <v>0</v>
      </c>
      <c r="U319" s="31">
        <v>100.13826086956522</v>
      </c>
      <c r="V319" s="31">
        <v>70.235543478260865</v>
      </c>
      <c r="W319" s="36">
        <v>0.7013856928247032</v>
      </c>
      <c r="X319" s="31">
        <v>17.464130434782611</v>
      </c>
      <c r="Y319" s="31">
        <v>4.1176086956521738</v>
      </c>
      <c r="Z319" s="36">
        <v>0.23577519138607078</v>
      </c>
      <c r="AA319" s="31">
        <v>173.07771739130433</v>
      </c>
      <c r="AB319" s="31">
        <v>130.23010869565223</v>
      </c>
      <c r="AC319" s="36">
        <v>0.75243717480523686</v>
      </c>
      <c r="AD319" s="31">
        <v>0</v>
      </c>
      <c r="AE319" s="31">
        <v>0</v>
      </c>
      <c r="AF319" s="36" t="s">
        <v>1306</v>
      </c>
      <c r="AG319" s="31">
        <v>18.344565217391306</v>
      </c>
      <c r="AH319" s="31">
        <v>0</v>
      </c>
      <c r="AI319" s="36">
        <v>0</v>
      </c>
      <c r="AJ319" t="s">
        <v>182</v>
      </c>
      <c r="AK319" s="37">
        <v>4</v>
      </c>
      <c r="AT319"/>
    </row>
    <row r="320" spans="1:46" x14ac:dyDescent="0.25">
      <c r="A320" t="s">
        <v>1139</v>
      </c>
      <c r="B320" t="s">
        <v>596</v>
      </c>
      <c r="C320" t="s">
        <v>840</v>
      </c>
      <c r="D320" t="s">
        <v>1045</v>
      </c>
      <c r="E320" s="31">
        <v>73.597826086956516</v>
      </c>
      <c r="F320" s="31">
        <v>292.66934782608695</v>
      </c>
      <c r="G320" s="31">
        <v>129.30565217391305</v>
      </c>
      <c r="H320" s="36">
        <v>0.44181480956027691</v>
      </c>
      <c r="I320" s="31">
        <v>40.769347826086957</v>
      </c>
      <c r="J320" s="31">
        <v>8.9567391304347836</v>
      </c>
      <c r="K320" s="36">
        <v>0.21969297052879669</v>
      </c>
      <c r="L320" s="31">
        <v>15.204891304347825</v>
      </c>
      <c r="M320" s="31">
        <v>6.5757608695652188</v>
      </c>
      <c r="N320" s="36">
        <v>0.43247667727061528</v>
      </c>
      <c r="O320" s="31">
        <v>19.825326086956522</v>
      </c>
      <c r="P320" s="31">
        <v>2.3809782608695649</v>
      </c>
      <c r="Q320" s="36">
        <v>0.12009781077124668</v>
      </c>
      <c r="R320" s="31">
        <v>5.7391304347826084</v>
      </c>
      <c r="S320" s="31">
        <v>0</v>
      </c>
      <c r="T320" s="36">
        <v>0</v>
      </c>
      <c r="U320" s="31">
        <v>66.749891304347813</v>
      </c>
      <c r="V320" s="31">
        <v>52.20630434782607</v>
      </c>
      <c r="W320" s="36">
        <v>0.78211819266926008</v>
      </c>
      <c r="X320" s="31">
        <v>3.2509782608695654</v>
      </c>
      <c r="Y320" s="31">
        <v>0</v>
      </c>
      <c r="Z320" s="36">
        <v>0</v>
      </c>
      <c r="AA320" s="31">
        <v>164.96326086956523</v>
      </c>
      <c r="AB320" s="31">
        <v>65.416847826086965</v>
      </c>
      <c r="AC320" s="36">
        <v>0.3965540416772641</v>
      </c>
      <c r="AD320" s="31">
        <v>0</v>
      </c>
      <c r="AE320" s="31">
        <v>0</v>
      </c>
      <c r="AF320" s="36" t="s">
        <v>1306</v>
      </c>
      <c r="AG320" s="31">
        <v>16.935869565217402</v>
      </c>
      <c r="AH320" s="31">
        <v>2.7257608695652178</v>
      </c>
      <c r="AI320" s="36">
        <v>0.16094602400359403</v>
      </c>
      <c r="AJ320" t="s">
        <v>185</v>
      </c>
      <c r="AK320" s="37">
        <v>4</v>
      </c>
      <c r="AT320"/>
    </row>
    <row r="321" spans="1:46" x14ac:dyDescent="0.25">
      <c r="A321" t="s">
        <v>1139</v>
      </c>
      <c r="B321" t="s">
        <v>430</v>
      </c>
      <c r="C321" t="s">
        <v>899</v>
      </c>
      <c r="D321" t="s">
        <v>1059</v>
      </c>
      <c r="E321" s="31">
        <v>66.945652173913047</v>
      </c>
      <c r="F321" s="31">
        <v>300.55543478260864</v>
      </c>
      <c r="G321" s="31">
        <v>138.71847826086957</v>
      </c>
      <c r="H321" s="36">
        <v>0.46154040888065945</v>
      </c>
      <c r="I321" s="31">
        <v>24.843478260869567</v>
      </c>
      <c r="J321" s="31">
        <v>2.4369565217391309</v>
      </c>
      <c r="K321" s="36">
        <v>9.8092404620231027E-2</v>
      </c>
      <c r="L321" s="31">
        <v>13.17173913043478</v>
      </c>
      <c r="M321" s="31">
        <v>2.4369565217391309</v>
      </c>
      <c r="N321" s="36">
        <v>0.18501402871761025</v>
      </c>
      <c r="O321" s="31">
        <v>7.2076086956521745</v>
      </c>
      <c r="P321" s="31">
        <v>0</v>
      </c>
      <c r="Q321" s="36">
        <v>0</v>
      </c>
      <c r="R321" s="31">
        <v>4.464130434782609</v>
      </c>
      <c r="S321" s="31">
        <v>0</v>
      </c>
      <c r="T321" s="36">
        <v>0</v>
      </c>
      <c r="U321" s="31">
        <v>107.35108695652173</v>
      </c>
      <c r="V321" s="31">
        <v>77.3054347826087</v>
      </c>
      <c r="W321" s="36">
        <v>0.72011785790225091</v>
      </c>
      <c r="X321" s="31">
        <v>0</v>
      </c>
      <c r="Y321" s="31">
        <v>0</v>
      </c>
      <c r="Z321" s="36" t="s">
        <v>1306</v>
      </c>
      <c r="AA321" s="31">
        <v>141.30760869565214</v>
      </c>
      <c r="AB321" s="31">
        <v>58.976086956521733</v>
      </c>
      <c r="AC321" s="36">
        <v>0.41735959939386019</v>
      </c>
      <c r="AD321" s="31">
        <v>20.378260869565214</v>
      </c>
      <c r="AE321" s="31">
        <v>0</v>
      </c>
      <c r="AF321" s="36">
        <v>0</v>
      </c>
      <c r="AG321" s="31">
        <v>6.6749999999999989</v>
      </c>
      <c r="AH321" s="31">
        <v>0</v>
      </c>
      <c r="AI321" s="36">
        <v>0</v>
      </c>
      <c r="AJ321" t="s">
        <v>18</v>
      </c>
      <c r="AK321" s="37">
        <v>4</v>
      </c>
      <c r="AT321"/>
    </row>
    <row r="322" spans="1:46" x14ac:dyDescent="0.25">
      <c r="A322" t="s">
        <v>1139</v>
      </c>
      <c r="B322" t="s">
        <v>784</v>
      </c>
      <c r="C322" t="s">
        <v>842</v>
      </c>
      <c r="D322" t="s">
        <v>1049</v>
      </c>
      <c r="E322" s="31">
        <v>2.5652173913043477</v>
      </c>
      <c r="F322" s="31">
        <v>5.5353260869565224</v>
      </c>
      <c r="G322" s="31">
        <v>0</v>
      </c>
      <c r="H322" s="36">
        <v>0</v>
      </c>
      <c r="I322" s="31">
        <v>0.60054347826086951</v>
      </c>
      <c r="J322" s="31">
        <v>0</v>
      </c>
      <c r="K322" s="36">
        <v>0</v>
      </c>
      <c r="L322" s="31">
        <v>0.60054347826086951</v>
      </c>
      <c r="M322" s="31">
        <v>0</v>
      </c>
      <c r="N322" s="36">
        <v>0</v>
      </c>
      <c r="O322" s="31">
        <v>0</v>
      </c>
      <c r="P322" s="31">
        <v>0</v>
      </c>
      <c r="Q322" s="36" t="s">
        <v>1306</v>
      </c>
      <c r="R322" s="31">
        <v>0</v>
      </c>
      <c r="S322" s="31">
        <v>0</v>
      </c>
      <c r="T322" s="36" t="s">
        <v>1306</v>
      </c>
      <c r="U322" s="31">
        <v>1.7581521739130435</v>
      </c>
      <c r="V322" s="31">
        <v>0</v>
      </c>
      <c r="W322" s="36">
        <v>0</v>
      </c>
      <c r="X322" s="31">
        <v>0</v>
      </c>
      <c r="Y322" s="31">
        <v>0</v>
      </c>
      <c r="Z322" s="36" t="s">
        <v>1306</v>
      </c>
      <c r="AA322" s="31">
        <v>3.1630434782608696</v>
      </c>
      <c r="AB322" s="31">
        <v>0</v>
      </c>
      <c r="AC322" s="36">
        <v>0</v>
      </c>
      <c r="AD322" s="31">
        <v>0</v>
      </c>
      <c r="AE322" s="31">
        <v>0</v>
      </c>
      <c r="AF322" s="36" t="s">
        <v>1306</v>
      </c>
      <c r="AG322" s="31">
        <v>1.358695652173913E-2</v>
      </c>
      <c r="AH322" s="31">
        <v>0</v>
      </c>
      <c r="AI322" s="36">
        <v>0</v>
      </c>
      <c r="AJ322" t="s">
        <v>373</v>
      </c>
      <c r="AK322" s="37">
        <v>4</v>
      </c>
      <c r="AT322"/>
    </row>
    <row r="323" spans="1:46" x14ac:dyDescent="0.25">
      <c r="A323" t="s">
        <v>1139</v>
      </c>
      <c r="B323" t="s">
        <v>563</v>
      </c>
      <c r="C323" t="s">
        <v>938</v>
      </c>
      <c r="D323" t="s">
        <v>1073</v>
      </c>
      <c r="E323" s="31">
        <v>25.978260869565219</v>
      </c>
      <c r="F323" s="31">
        <v>123.89119565217396</v>
      </c>
      <c r="G323" s="31">
        <v>25.035108695652166</v>
      </c>
      <c r="H323" s="36">
        <v>0.20207334802013324</v>
      </c>
      <c r="I323" s="31">
        <v>20.130217391304345</v>
      </c>
      <c r="J323" s="31">
        <v>1.8841304347826087</v>
      </c>
      <c r="K323" s="36">
        <v>9.3597123079082939E-2</v>
      </c>
      <c r="L323" s="31">
        <v>4.2588043478260866</v>
      </c>
      <c r="M323" s="31">
        <v>1.8841304347826087</v>
      </c>
      <c r="N323" s="36">
        <v>0.442408310150328</v>
      </c>
      <c r="O323" s="31">
        <v>9.8714130434782597</v>
      </c>
      <c r="P323" s="31">
        <v>0</v>
      </c>
      <c r="Q323" s="36">
        <v>0</v>
      </c>
      <c r="R323" s="31">
        <v>6</v>
      </c>
      <c r="S323" s="31">
        <v>0</v>
      </c>
      <c r="T323" s="36">
        <v>0</v>
      </c>
      <c r="U323" s="31">
        <v>37.189021739130446</v>
      </c>
      <c r="V323" s="31">
        <v>8.9130434782608695E-2</v>
      </c>
      <c r="W323" s="36">
        <v>2.396686726739716E-3</v>
      </c>
      <c r="X323" s="31">
        <v>0</v>
      </c>
      <c r="Y323" s="31">
        <v>0</v>
      </c>
      <c r="Z323" s="36" t="s">
        <v>1306</v>
      </c>
      <c r="AA323" s="31">
        <v>60.851413043478281</v>
      </c>
      <c r="AB323" s="31">
        <v>21.028043478260862</v>
      </c>
      <c r="AC323" s="36">
        <v>0.34556376633746111</v>
      </c>
      <c r="AD323" s="31">
        <v>2.033804347826087</v>
      </c>
      <c r="AE323" s="31">
        <v>2.033804347826087</v>
      </c>
      <c r="AF323" s="36">
        <v>1</v>
      </c>
      <c r="AG323" s="31">
        <v>3.6867391304347827</v>
      </c>
      <c r="AH323" s="31">
        <v>0</v>
      </c>
      <c r="AI323" s="36">
        <v>0</v>
      </c>
      <c r="AJ323" t="s">
        <v>152</v>
      </c>
      <c r="AK323" s="37">
        <v>4</v>
      </c>
      <c r="AT323"/>
    </row>
    <row r="324" spans="1:46" x14ac:dyDescent="0.25">
      <c r="A324" t="s">
        <v>1139</v>
      </c>
      <c r="B324" t="s">
        <v>772</v>
      </c>
      <c r="C324" t="s">
        <v>835</v>
      </c>
      <c r="D324" t="s">
        <v>1072</v>
      </c>
      <c r="E324" s="31">
        <v>3.1413043478260869</v>
      </c>
      <c r="F324" s="31">
        <v>20.116956521739127</v>
      </c>
      <c r="G324" s="31">
        <v>3.9239130434782608</v>
      </c>
      <c r="H324" s="36">
        <v>0.19505500443061233</v>
      </c>
      <c r="I324" s="31">
        <v>9.817608695652174</v>
      </c>
      <c r="J324" s="31">
        <v>0.72826086956521741</v>
      </c>
      <c r="K324" s="36">
        <v>7.4179048293881888E-2</v>
      </c>
      <c r="L324" s="31">
        <v>3.9263043478260871</v>
      </c>
      <c r="M324" s="31">
        <v>0.72826086956521741</v>
      </c>
      <c r="N324" s="36">
        <v>0.18548253142129451</v>
      </c>
      <c r="O324" s="31">
        <v>0</v>
      </c>
      <c r="P324" s="31">
        <v>0</v>
      </c>
      <c r="Q324" s="36" t="s">
        <v>1306</v>
      </c>
      <c r="R324" s="31">
        <v>5.8913043478260869</v>
      </c>
      <c r="S324" s="31">
        <v>0</v>
      </c>
      <c r="T324" s="36">
        <v>0</v>
      </c>
      <c r="U324" s="31">
        <v>3.3659782608695648</v>
      </c>
      <c r="V324" s="31">
        <v>1.3913043478260869</v>
      </c>
      <c r="W324" s="36">
        <v>0.41334323634837089</v>
      </c>
      <c r="X324" s="31">
        <v>0</v>
      </c>
      <c r="Y324" s="31">
        <v>0</v>
      </c>
      <c r="Z324" s="36" t="s">
        <v>1306</v>
      </c>
      <c r="AA324" s="31">
        <v>6.9333695652173892</v>
      </c>
      <c r="AB324" s="31">
        <v>1.8043478260869565</v>
      </c>
      <c r="AC324" s="36">
        <v>0.26024111496072877</v>
      </c>
      <c r="AD324" s="31">
        <v>0</v>
      </c>
      <c r="AE324" s="31">
        <v>0</v>
      </c>
      <c r="AF324" s="36" t="s">
        <v>1306</v>
      </c>
      <c r="AG324" s="31">
        <v>0</v>
      </c>
      <c r="AH324" s="31">
        <v>0</v>
      </c>
      <c r="AI324" s="36" t="s">
        <v>1306</v>
      </c>
      <c r="AJ324" t="s">
        <v>361</v>
      </c>
      <c r="AK324" s="37">
        <v>4</v>
      </c>
      <c r="AT324"/>
    </row>
    <row r="325" spans="1:46" x14ac:dyDescent="0.25">
      <c r="A325" t="s">
        <v>1139</v>
      </c>
      <c r="B325" t="s">
        <v>629</v>
      </c>
      <c r="C325" t="s">
        <v>846</v>
      </c>
      <c r="D325" t="s">
        <v>1021</v>
      </c>
      <c r="E325" s="31">
        <v>84.141304347826093</v>
      </c>
      <c r="F325" s="31">
        <v>302.72000000000003</v>
      </c>
      <c r="G325" s="31">
        <v>0.52173913043478259</v>
      </c>
      <c r="H325" s="36">
        <v>1.7235039985292763E-3</v>
      </c>
      <c r="I325" s="31">
        <v>31.896739130434785</v>
      </c>
      <c r="J325" s="31">
        <v>0</v>
      </c>
      <c r="K325" s="36">
        <v>0</v>
      </c>
      <c r="L325" s="31">
        <v>20.418478260869566</v>
      </c>
      <c r="M325" s="31">
        <v>0</v>
      </c>
      <c r="N325" s="36">
        <v>0</v>
      </c>
      <c r="O325" s="31">
        <v>5.7391304347826084</v>
      </c>
      <c r="P325" s="31">
        <v>0</v>
      </c>
      <c r="Q325" s="36">
        <v>0</v>
      </c>
      <c r="R325" s="31">
        <v>5.7391304347826084</v>
      </c>
      <c r="S325" s="31">
        <v>0</v>
      </c>
      <c r="T325" s="36">
        <v>0</v>
      </c>
      <c r="U325" s="31">
        <v>91.201956521739135</v>
      </c>
      <c r="V325" s="31">
        <v>0</v>
      </c>
      <c r="W325" s="36">
        <v>0</v>
      </c>
      <c r="X325" s="31">
        <v>0</v>
      </c>
      <c r="Y325" s="31">
        <v>0</v>
      </c>
      <c r="Z325" s="36" t="s">
        <v>1306</v>
      </c>
      <c r="AA325" s="31">
        <v>176.0995652173913</v>
      </c>
      <c r="AB325" s="31">
        <v>0.52173913043478259</v>
      </c>
      <c r="AC325" s="36">
        <v>2.962750815373714E-3</v>
      </c>
      <c r="AD325" s="31">
        <v>0</v>
      </c>
      <c r="AE325" s="31">
        <v>0</v>
      </c>
      <c r="AF325" s="36" t="s">
        <v>1306</v>
      </c>
      <c r="AG325" s="31">
        <v>3.5217391304347827</v>
      </c>
      <c r="AH325" s="31">
        <v>0</v>
      </c>
      <c r="AI325" s="36">
        <v>0</v>
      </c>
      <c r="AJ325" t="s">
        <v>218</v>
      </c>
      <c r="AK325" s="37">
        <v>4</v>
      </c>
      <c r="AT325"/>
    </row>
    <row r="326" spans="1:46" x14ac:dyDescent="0.25">
      <c r="A326" t="s">
        <v>1139</v>
      </c>
      <c r="B326" t="s">
        <v>510</v>
      </c>
      <c r="C326" t="s">
        <v>898</v>
      </c>
      <c r="D326" t="s">
        <v>1058</v>
      </c>
      <c r="E326" s="31">
        <v>87.771739130434781</v>
      </c>
      <c r="F326" s="31">
        <v>254.28999999999996</v>
      </c>
      <c r="G326" s="31">
        <v>0.13043478260869565</v>
      </c>
      <c r="H326" s="36">
        <v>5.1293712929606223E-4</v>
      </c>
      <c r="I326" s="31">
        <v>70.322282608695659</v>
      </c>
      <c r="J326" s="31">
        <v>4.3478260869565216E-2</v>
      </c>
      <c r="K326" s="36">
        <v>6.1827146754461207E-4</v>
      </c>
      <c r="L326" s="31">
        <v>50.784239130434791</v>
      </c>
      <c r="M326" s="31">
        <v>0</v>
      </c>
      <c r="N326" s="36">
        <v>0</v>
      </c>
      <c r="O326" s="31">
        <v>13.885869565217391</v>
      </c>
      <c r="P326" s="31">
        <v>4.3478260869565216E-2</v>
      </c>
      <c r="Q326" s="36">
        <v>3.1311154598825833E-3</v>
      </c>
      <c r="R326" s="31">
        <v>5.6521739130434785</v>
      </c>
      <c r="S326" s="31">
        <v>0</v>
      </c>
      <c r="T326" s="36">
        <v>0</v>
      </c>
      <c r="U326" s="31">
        <v>41.429347826086953</v>
      </c>
      <c r="V326" s="31">
        <v>0</v>
      </c>
      <c r="W326" s="36">
        <v>0</v>
      </c>
      <c r="X326" s="31">
        <v>11.87554347826087</v>
      </c>
      <c r="Y326" s="31">
        <v>0</v>
      </c>
      <c r="Z326" s="36">
        <v>0</v>
      </c>
      <c r="AA326" s="31">
        <v>130.66282608695647</v>
      </c>
      <c r="AB326" s="31">
        <v>8.6956521739130432E-2</v>
      </c>
      <c r="AC326" s="36">
        <v>6.6550314533424086E-4</v>
      </c>
      <c r="AD326" s="31">
        <v>0</v>
      </c>
      <c r="AE326" s="31">
        <v>0</v>
      </c>
      <c r="AF326" s="36" t="s">
        <v>1306</v>
      </c>
      <c r="AG326" s="31">
        <v>0</v>
      </c>
      <c r="AH326" s="31">
        <v>0</v>
      </c>
      <c r="AI326" s="36" t="s">
        <v>1306</v>
      </c>
      <c r="AJ326" t="s">
        <v>98</v>
      </c>
      <c r="AK326" s="37">
        <v>4</v>
      </c>
      <c r="AT326"/>
    </row>
    <row r="327" spans="1:46" x14ac:dyDescent="0.25">
      <c r="A327" t="s">
        <v>1139</v>
      </c>
      <c r="B327" t="s">
        <v>612</v>
      </c>
      <c r="C327" t="s">
        <v>927</v>
      </c>
      <c r="D327" t="s">
        <v>1076</v>
      </c>
      <c r="E327" s="31">
        <v>32.880434782608695</v>
      </c>
      <c r="F327" s="31">
        <v>133.46510869565216</v>
      </c>
      <c r="G327" s="31">
        <v>0</v>
      </c>
      <c r="H327" s="36">
        <v>0</v>
      </c>
      <c r="I327" s="31">
        <v>22.681630434782605</v>
      </c>
      <c r="J327" s="31">
        <v>0</v>
      </c>
      <c r="K327" s="36">
        <v>0</v>
      </c>
      <c r="L327" s="31">
        <v>18.583804347826085</v>
      </c>
      <c r="M327" s="31">
        <v>0</v>
      </c>
      <c r="N327" s="36">
        <v>0</v>
      </c>
      <c r="O327" s="31">
        <v>0</v>
      </c>
      <c r="P327" s="31">
        <v>0</v>
      </c>
      <c r="Q327" s="36" t="s">
        <v>1306</v>
      </c>
      <c r="R327" s="31">
        <v>4.0978260869565215</v>
      </c>
      <c r="S327" s="31">
        <v>0</v>
      </c>
      <c r="T327" s="36">
        <v>0</v>
      </c>
      <c r="U327" s="31">
        <v>31.255434782608685</v>
      </c>
      <c r="V327" s="31">
        <v>0</v>
      </c>
      <c r="W327" s="36">
        <v>0</v>
      </c>
      <c r="X327" s="31">
        <v>8.5718478260869571</v>
      </c>
      <c r="Y327" s="31">
        <v>0</v>
      </c>
      <c r="Z327" s="36">
        <v>0</v>
      </c>
      <c r="AA327" s="31">
        <v>70.956195652173903</v>
      </c>
      <c r="AB327" s="31">
        <v>0</v>
      </c>
      <c r="AC327" s="36">
        <v>0</v>
      </c>
      <c r="AD327" s="31">
        <v>0</v>
      </c>
      <c r="AE327" s="31">
        <v>0</v>
      </c>
      <c r="AF327" s="36" t="s">
        <v>1306</v>
      </c>
      <c r="AG327" s="31">
        <v>0</v>
      </c>
      <c r="AH327" s="31">
        <v>0</v>
      </c>
      <c r="AI327" s="36" t="s">
        <v>1306</v>
      </c>
      <c r="AJ327" t="s">
        <v>201</v>
      </c>
      <c r="AK327" s="37">
        <v>4</v>
      </c>
      <c r="AT327"/>
    </row>
    <row r="328" spans="1:46" x14ac:dyDescent="0.25">
      <c r="A328" t="s">
        <v>1139</v>
      </c>
      <c r="B328" t="s">
        <v>701</v>
      </c>
      <c r="C328" t="s">
        <v>990</v>
      </c>
      <c r="D328" t="s">
        <v>1034</v>
      </c>
      <c r="E328" s="31">
        <v>120.69565217391305</v>
      </c>
      <c r="F328" s="31">
        <v>368.68532608695648</v>
      </c>
      <c r="G328" s="31">
        <v>0</v>
      </c>
      <c r="H328" s="36">
        <v>0</v>
      </c>
      <c r="I328" s="31">
        <v>44.447065217391298</v>
      </c>
      <c r="J328" s="31">
        <v>0</v>
      </c>
      <c r="K328" s="36">
        <v>0</v>
      </c>
      <c r="L328" s="31">
        <v>34.620978260869563</v>
      </c>
      <c r="M328" s="31">
        <v>0</v>
      </c>
      <c r="N328" s="36">
        <v>0</v>
      </c>
      <c r="O328" s="31">
        <v>5.0434782608695654</v>
      </c>
      <c r="P328" s="31">
        <v>0</v>
      </c>
      <c r="Q328" s="36">
        <v>0</v>
      </c>
      <c r="R328" s="31">
        <v>4.7826086956521738</v>
      </c>
      <c r="S328" s="31">
        <v>0</v>
      </c>
      <c r="T328" s="36">
        <v>0</v>
      </c>
      <c r="U328" s="31">
        <v>78.154782608695641</v>
      </c>
      <c r="V328" s="31">
        <v>0</v>
      </c>
      <c r="W328" s="36">
        <v>0</v>
      </c>
      <c r="X328" s="31">
        <v>0</v>
      </c>
      <c r="Y328" s="31">
        <v>0</v>
      </c>
      <c r="Z328" s="36" t="s">
        <v>1306</v>
      </c>
      <c r="AA328" s="31">
        <v>246.08347826086953</v>
      </c>
      <c r="AB328" s="31">
        <v>0</v>
      </c>
      <c r="AC328" s="36">
        <v>0</v>
      </c>
      <c r="AD328" s="31">
        <v>0</v>
      </c>
      <c r="AE328" s="31">
        <v>0</v>
      </c>
      <c r="AF328" s="36" t="s">
        <v>1306</v>
      </c>
      <c r="AG328" s="31">
        <v>0</v>
      </c>
      <c r="AH328" s="31">
        <v>0</v>
      </c>
      <c r="AI328" s="36" t="s">
        <v>1306</v>
      </c>
      <c r="AJ328" t="s">
        <v>290</v>
      </c>
      <c r="AK328" s="37">
        <v>4</v>
      </c>
      <c r="AT328"/>
    </row>
    <row r="329" spans="1:46" x14ac:dyDescent="0.25">
      <c r="A329" t="s">
        <v>1139</v>
      </c>
      <c r="B329" t="s">
        <v>674</v>
      </c>
      <c r="C329" t="s">
        <v>862</v>
      </c>
      <c r="D329" t="s">
        <v>1054</v>
      </c>
      <c r="E329" s="31">
        <v>108.89130434782609</v>
      </c>
      <c r="F329" s="31">
        <v>352.40000000000009</v>
      </c>
      <c r="G329" s="31">
        <v>0.60597826086956519</v>
      </c>
      <c r="H329" s="36">
        <v>1.7195750875980847E-3</v>
      </c>
      <c r="I329" s="31">
        <v>52.44130434782609</v>
      </c>
      <c r="J329" s="31">
        <v>0</v>
      </c>
      <c r="K329" s="36">
        <v>0</v>
      </c>
      <c r="L329" s="31">
        <v>35.021086956521735</v>
      </c>
      <c r="M329" s="31">
        <v>0</v>
      </c>
      <c r="N329" s="36">
        <v>0</v>
      </c>
      <c r="O329" s="31">
        <v>11.855000000000006</v>
      </c>
      <c r="P329" s="31">
        <v>0</v>
      </c>
      <c r="Q329" s="36">
        <v>0</v>
      </c>
      <c r="R329" s="31">
        <v>5.5652173913043477</v>
      </c>
      <c r="S329" s="31">
        <v>0</v>
      </c>
      <c r="T329" s="36">
        <v>0</v>
      </c>
      <c r="U329" s="31">
        <v>85.023586956521768</v>
      </c>
      <c r="V329" s="31">
        <v>0.60597826086956519</v>
      </c>
      <c r="W329" s="36">
        <v>7.1271782638321563E-3</v>
      </c>
      <c r="X329" s="31">
        <v>0</v>
      </c>
      <c r="Y329" s="31">
        <v>0</v>
      </c>
      <c r="Z329" s="36" t="s">
        <v>1306</v>
      </c>
      <c r="AA329" s="31">
        <v>214.93510869565219</v>
      </c>
      <c r="AB329" s="31">
        <v>0</v>
      </c>
      <c r="AC329" s="36">
        <v>0</v>
      </c>
      <c r="AD329" s="31">
        <v>0</v>
      </c>
      <c r="AE329" s="31">
        <v>0</v>
      </c>
      <c r="AF329" s="36" t="s">
        <v>1306</v>
      </c>
      <c r="AG329" s="31">
        <v>0</v>
      </c>
      <c r="AH329" s="31">
        <v>0</v>
      </c>
      <c r="AI329" s="36" t="s">
        <v>1306</v>
      </c>
      <c r="AJ329" t="s">
        <v>263</v>
      </c>
      <c r="AK329" s="37">
        <v>4</v>
      </c>
      <c r="AT329"/>
    </row>
    <row r="330" spans="1:46" x14ac:dyDescent="0.25">
      <c r="A330" t="s">
        <v>1139</v>
      </c>
      <c r="B330" t="s">
        <v>608</v>
      </c>
      <c r="C330" t="s">
        <v>893</v>
      </c>
      <c r="D330" t="s">
        <v>1055</v>
      </c>
      <c r="E330" s="31">
        <v>89.489130434782609</v>
      </c>
      <c r="F330" s="31">
        <v>275.75228260869562</v>
      </c>
      <c r="G330" s="31">
        <v>37.46978260869566</v>
      </c>
      <c r="H330" s="36">
        <v>0.13588203968511439</v>
      </c>
      <c r="I330" s="31">
        <v>61.020760869565223</v>
      </c>
      <c r="J330" s="31">
        <v>1.6956521739130435</v>
      </c>
      <c r="K330" s="36">
        <v>2.7788119154029896E-2</v>
      </c>
      <c r="L330" s="31">
        <v>49.034347826086957</v>
      </c>
      <c r="M330" s="31">
        <v>0.68478260869565222</v>
      </c>
      <c r="N330" s="36">
        <v>1.3965365892586387E-2</v>
      </c>
      <c r="O330" s="31">
        <v>7.3940217391304346</v>
      </c>
      <c r="P330" s="31">
        <v>1.0108695652173914</v>
      </c>
      <c r="Q330" s="36">
        <v>0.13671444321940465</v>
      </c>
      <c r="R330" s="31">
        <v>4.5923913043478262</v>
      </c>
      <c r="S330" s="31">
        <v>0</v>
      </c>
      <c r="T330" s="36">
        <v>0</v>
      </c>
      <c r="U330" s="31">
        <v>50.490543478260861</v>
      </c>
      <c r="V330" s="31">
        <v>17.206630434782618</v>
      </c>
      <c r="W330" s="36">
        <v>0.34078917059371883</v>
      </c>
      <c r="X330" s="31">
        <v>5.3805434782608685</v>
      </c>
      <c r="Y330" s="31">
        <v>0</v>
      </c>
      <c r="Z330" s="36">
        <v>0</v>
      </c>
      <c r="AA330" s="31">
        <v>158.86043478260871</v>
      </c>
      <c r="AB330" s="31">
        <v>18.567499999999999</v>
      </c>
      <c r="AC330" s="36">
        <v>0.11687932256643101</v>
      </c>
      <c r="AD330" s="31">
        <v>0</v>
      </c>
      <c r="AE330" s="31">
        <v>0</v>
      </c>
      <c r="AF330" s="36" t="s">
        <v>1306</v>
      </c>
      <c r="AG330" s="31">
        <v>0</v>
      </c>
      <c r="AH330" s="31">
        <v>0</v>
      </c>
      <c r="AI330" s="36" t="s">
        <v>1306</v>
      </c>
      <c r="AJ330" t="s">
        <v>197</v>
      </c>
      <c r="AK330" s="37">
        <v>4</v>
      </c>
      <c r="AT330"/>
    </row>
    <row r="331" spans="1:46" x14ac:dyDescent="0.25">
      <c r="A331" t="s">
        <v>1139</v>
      </c>
      <c r="B331" t="s">
        <v>623</v>
      </c>
      <c r="C331" t="s">
        <v>912</v>
      </c>
      <c r="D331" t="s">
        <v>1043</v>
      </c>
      <c r="E331" s="31">
        <v>84.434782608695656</v>
      </c>
      <c r="F331" s="31">
        <v>309.76989130434782</v>
      </c>
      <c r="G331" s="31">
        <v>6.3968478260869572</v>
      </c>
      <c r="H331" s="36">
        <v>2.0650321434248355E-2</v>
      </c>
      <c r="I331" s="31">
        <v>43.83228260869565</v>
      </c>
      <c r="J331" s="31">
        <v>0.66749999999999998</v>
      </c>
      <c r="K331" s="36">
        <v>1.522850192309123E-2</v>
      </c>
      <c r="L331" s="31">
        <v>29.025652173913045</v>
      </c>
      <c r="M331" s="31">
        <v>0.66749999999999998</v>
      </c>
      <c r="N331" s="36">
        <v>2.2996899294477149E-2</v>
      </c>
      <c r="O331" s="31">
        <v>9.7631521739130438</v>
      </c>
      <c r="P331" s="31">
        <v>0</v>
      </c>
      <c r="Q331" s="36">
        <v>0</v>
      </c>
      <c r="R331" s="31">
        <v>5.0434782608695654</v>
      </c>
      <c r="S331" s="31">
        <v>0</v>
      </c>
      <c r="T331" s="36">
        <v>0</v>
      </c>
      <c r="U331" s="31">
        <v>71.452826086956534</v>
      </c>
      <c r="V331" s="31">
        <v>3.9697826086956525</v>
      </c>
      <c r="W331" s="36">
        <v>5.555809092651582E-2</v>
      </c>
      <c r="X331" s="31">
        <v>0</v>
      </c>
      <c r="Y331" s="31">
        <v>0</v>
      </c>
      <c r="Z331" s="36" t="s">
        <v>1306</v>
      </c>
      <c r="AA331" s="31">
        <v>194.48478260869564</v>
      </c>
      <c r="AB331" s="31">
        <v>1.7595652173913046</v>
      </c>
      <c r="AC331" s="36">
        <v>9.0473156500452713E-3</v>
      </c>
      <c r="AD331" s="31">
        <v>0</v>
      </c>
      <c r="AE331" s="31">
        <v>0</v>
      </c>
      <c r="AF331" s="36" t="s">
        <v>1306</v>
      </c>
      <c r="AG331" s="31">
        <v>0</v>
      </c>
      <c r="AH331" s="31">
        <v>0</v>
      </c>
      <c r="AI331" s="36" t="s">
        <v>1306</v>
      </c>
      <c r="AJ331" t="s">
        <v>212</v>
      </c>
      <c r="AK331" s="37">
        <v>4</v>
      </c>
      <c r="AT331"/>
    </row>
    <row r="332" spans="1:46" x14ac:dyDescent="0.25">
      <c r="A332" t="s">
        <v>1139</v>
      </c>
      <c r="B332" t="s">
        <v>605</v>
      </c>
      <c r="C332" t="s">
        <v>948</v>
      </c>
      <c r="D332" t="s">
        <v>1093</v>
      </c>
      <c r="E332" s="31">
        <v>85.217391304347828</v>
      </c>
      <c r="F332" s="31">
        <v>283.32771739130442</v>
      </c>
      <c r="G332" s="31">
        <v>0</v>
      </c>
      <c r="H332" s="36">
        <v>0</v>
      </c>
      <c r="I332" s="31">
        <v>74.799782608695665</v>
      </c>
      <c r="J332" s="31">
        <v>0</v>
      </c>
      <c r="K332" s="36">
        <v>0</v>
      </c>
      <c r="L332" s="31">
        <v>60.834239130434796</v>
      </c>
      <c r="M332" s="31">
        <v>0</v>
      </c>
      <c r="N332" s="36">
        <v>0</v>
      </c>
      <c r="O332" s="31">
        <v>9.1829347826086956</v>
      </c>
      <c r="P332" s="31">
        <v>0</v>
      </c>
      <c r="Q332" s="36">
        <v>0</v>
      </c>
      <c r="R332" s="31">
        <v>4.7826086956521738</v>
      </c>
      <c r="S332" s="31">
        <v>0</v>
      </c>
      <c r="T332" s="36">
        <v>0</v>
      </c>
      <c r="U332" s="31">
        <v>59.62641304347828</v>
      </c>
      <c r="V332" s="31">
        <v>0</v>
      </c>
      <c r="W332" s="36">
        <v>0</v>
      </c>
      <c r="X332" s="31">
        <v>0</v>
      </c>
      <c r="Y332" s="31">
        <v>0</v>
      </c>
      <c r="Z332" s="36" t="s">
        <v>1306</v>
      </c>
      <c r="AA332" s="31">
        <v>148.90152173913049</v>
      </c>
      <c r="AB332" s="31">
        <v>0</v>
      </c>
      <c r="AC332" s="36">
        <v>0</v>
      </c>
      <c r="AD332" s="31">
        <v>0</v>
      </c>
      <c r="AE332" s="31">
        <v>0</v>
      </c>
      <c r="AF332" s="36" t="s">
        <v>1306</v>
      </c>
      <c r="AG332" s="31">
        <v>0</v>
      </c>
      <c r="AH332" s="31">
        <v>0</v>
      </c>
      <c r="AI332" s="36" t="s">
        <v>1306</v>
      </c>
      <c r="AJ332" t="s">
        <v>194</v>
      </c>
      <c r="AK332" s="37">
        <v>4</v>
      </c>
      <c r="AT332"/>
    </row>
    <row r="333" spans="1:46" x14ac:dyDescent="0.25">
      <c r="A333" t="s">
        <v>1139</v>
      </c>
      <c r="B333" t="s">
        <v>705</v>
      </c>
      <c r="C333" t="s">
        <v>840</v>
      </c>
      <c r="D333" t="s">
        <v>1045</v>
      </c>
      <c r="E333" s="31">
        <v>67.010869565217391</v>
      </c>
      <c r="F333" s="31">
        <v>200.94673913043482</v>
      </c>
      <c r="G333" s="31">
        <v>53.515760869565227</v>
      </c>
      <c r="H333" s="36">
        <v>0.26631813534843213</v>
      </c>
      <c r="I333" s="31">
        <v>29.007500000000004</v>
      </c>
      <c r="J333" s="31">
        <v>3.7165217391304344</v>
      </c>
      <c r="K333" s="36">
        <v>0.12812278683548856</v>
      </c>
      <c r="L333" s="31">
        <v>22.290108695652176</v>
      </c>
      <c r="M333" s="31">
        <v>3.6513043478260867</v>
      </c>
      <c r="N333" s="36">
        <v>0.16380827916457386</v>
      </c>
      <c r="O333" s="31">
        <v>3.2826086956521738</v>
      </c>
      <c r="P333" s="31">
        <v>6.5217391304347824E-2</v>
      </c>
      <c r="Q333" s="36">
        <v>1.9867549668874173E-2</v>
      </c>
      <c r="R333" s="31">
        <v>3.4347826086956523</v>
      </c>
      <c r="S333" s="31">
        <v>0</v>
      </c>
      <c r="T333" s="36">
        <v>0</v>
      </c>
      <c r="U333" s="31">
        <v>55.560869565217388</v>
      </c>
      <c r="V333" s="31">
        <v>19.700543478260869</v>
      </c>
      <c r="W333" s="36">
        <v>0.35457586665623286</v>
      </c>
      <c r="X333" s="31">
        <v>0</v>
      </c>
      <c r="Y333" s="31">
        <v>0</v>
      </c>
      <c r="Z333" s="36" t="s">
        <v>1306</v>
      </c>
      <c r="AA333" s="31">
        <v>116.37836956521741</v>
      </c>
      <c r="AB333" s="31">
        <v>30.098695652173923</v>
      </c>
      <c r="AC333" s="36">
        <v>0.25862791998737256</v>
      </c>
      <c r="AD333" s="31">
        <v>0</v>
      </c>
      <c r="AE333" s="31">
        <v>0</v>
      </c>
      <c r="AF333" s="36" t="s">
        <v>1306</v>
      </c>
      <c r="AG333" s="31">
        <v>0</v>
      </c>
      <c r="AH333" s="31">
        <v>0</v>
      </c>
      <c r="AI333" s="36" t="s">
        <v>1306</v>
      </c>
      <c r="AJ333" t="s">
        <v>294</v>
      </c>
      <c r="AK333" s="37">
        <v>4</v>
      </c>
      <c r="AT333"/>
    </row>
    <row r="334" spans="1:46" x14ac:dyDescent="0.25">
      <c r="A334" t="s">
        <v>1139</v>
      </c>
      <c r="B334" t="s">
        <v>712</v>
      </c>
      <c r="C334" t="s">
        <v>893</v>
      </c>
      <c r="D334" t="s">
        <v>1055</v>
      </c>
      <c r="E334" s="31">
        <v>53.902173913043477</v>
      </c>
      <c r="F334" s="31">
        <v>280.86054347826087</v>
      </c>
      <c r="G334" s="31">
        <v>58.967391304347828</v>
      </c>
      <c r="H334" s="36">
        <v>0.20995256426580267</v>
      </c>
      <c r="I334" s="31">
        <v>70.162717391304341</v>
      </c>
      <c r="J334" s="31">
        <v>7.9565217391304346</v>
      </c>
      <c r="K334" s="36">
        <v>0.11340099179392005</v>
      </c>
      <c r="L334" s="31">
        <v>60.385543478260864</v>
      </c>
      <c r="M334" s="31">
        <v>7.9565217391304346</v>
      </c>
      <c r="N334" s="36">
        <v>0.1317620291352487</v>
      </c>
      <c r="O334" s="31">
        <v>4.7336956521739131</v>
      </c>
      <c r="P334" s="31">
        <v>0</v>
      </c>
      <c r="Q334" s="36">
        <v>0</v>
      </c>
      <c r="R334" s="31">
        <v>5.0434782608695654</v>
      </c>
      <c r="S334" s="31">
        <v>0</v>
      </c>
      <c r="T334" s="36">
        <v>0</v>
      </c>
      <c r="U334" s="31">
        <v>42.958913043478262</v>
      </c>
      <c r="V334" s="31">
        <v>28.956521739130434</v>
      </c>
      <c r="W334" s="36">
        <v>0.67405154571354831</v>
      </c>
      <c r="X334" s="31">
        <v>5.5959782608695647</v>
      </c>
      <c r="Y334" s="31">
        <v>0</v>
      </c>
      <c r="Z334" s="36">
        <v>0</v>
      </c>
      <c r="AA334" s="31">
        <v>162.14293478260873</v>
      </c>
      <c r="AB334" s="31">
        <v>22.054347826086957</v>
      </c>
      <c r="AC334" s="36">
        <v>0.13601793908353804</v>
      </c>
      <c r="AD334" s="31">
        <v>0</v>
      </c>
      <c r="AE334" s="31">
        <v>0</v>
      </c>
      <c r="AF334" s="36" t="s">
        <v>1306</v>
      </c>
      <c r="AG334" s="31">
        <v>0</v>
      </c>
      <c r="AH334" s="31">
        <v>0</v>
      </c>
      <c r="AI334" s="36" t="s">
        <v>1306</v>
      </c>
      <c r="AJ334" t="s">
        <v>301</v>
      </c>
      <c r="AK334" s="37">
        <v>4</v>
      </c>
      <c r="AT334"/>
    </row>
    <row r="335" spans="1:46" x14ac:dyDescent="0.25">
      <c r="A335" t="s">
        <v>1139</v>
      </c>
      <c r="B335" t="s">
        <v>571</v>
      </c>
      <c r="C335" t="s">
        <v>949</v>
      </c>
      <c r="D335" t="s">
        <v>1043</v>
      </c>
      <c r="E335" s="31">
        <v>40.184782608695649</v>
      </c>
      <c r="F335" s="31">
        <v>146.87086956521739</v>
      </c>
      <c r="G335" s="31">
        <v>4.7861956521739124</v>
      </c>
      <c r="H335" s="36">
        <v>3.2587780451920199E-2</v>
      </c>
      <c r="I335" s="31">
        <v>53.817173913043462</v>
      </c>
      <c r="J335" s="31">
        <v>2.9456521739130435</v>
      </c>
      <c r="K335" s="36">
        <v>5.4734426944687949E-2</v>
      </c>
      <c r="L335" s="31">
        <v>40.746413043478242</v>
      </c>
      <c r="M335" s="31">
        <v>0.57065217391304346</v>
      </c>
      <c r="N335" s="36">
        <v>1.4004967094996365E-2</v>
      </c>
      <c r="O335" s="31">
        <v>7.5055434782608685</v>
      </c>
      <c r="P335" s="31">
        <v>2.375</v>
      </c>
      <c r="Q335" s="36">
        <v>0.31643278156724747</v>
      </c>
      <c r="R335" s="31">
        <v>5.5652173913043477</v>
      </c>
      <c r="S335" s="31">
        <v>0</v>
      </c>
      <c r="T335" s="36">
        <v>0</v>
      </c>
      <c r="U335" s="31">
        <v>12.042391304347825</v>
      </c>
      <c r="V335" s="31">
        <v>0</v>
      </c>
      <c r="W335" s="36">
        <v>0</v>
      </c>
      <c r="X335" s="31">
        <v>0</v>
      </c>
      <c r="Y335" s="31">
        <v>0</v>
      </c>
      <c r="Z335" s="36" t="s">
        <v>1306</v>
      </c>
      <c r="AA335" s="31">
        <v>76.837391304347861</v>
      </c>
      <c r="AB335" s="31">
        <v>1.8405434782608692</v>
      </c>
      <c r="AC335" s="36">
        <v>2.3953747609293467E-2</v>
      </c>
      <c r="AD335" s="31">
        <v>4.1739130434782608</v>
      </c>
      <c r="AE335" s="31">
        <v>0</v>
      </c>
      <c r="AF335" s="36">
        <v>0</v>
      </c>
      <c r="AG335" s="31">
        <v>0</v>
      </c>
      <c r="AH335" s="31">
        <v>0</v>
      </c>
      <c r="AI335" s="36" t="s">
        <v>1306</v>
      </c>
      <c r="AJ335" t="s">
        <v>160</v>
      </c>
      <c r="AK335" s="37">
        <v>4</v>
      </c>
      <c r="AT335"/>
    </row>
    <row r="336" spans="1:46" x14ac:dyDescent="0.25">
      <c r="A336" t="s">
        <v>1139</v>
      </c>
      <c r="B336" t="s">
        <v>478</v>
      </c>
      <c r="C336" t="s">
        <v>919</v>
      </c>
      <c r="D336" t="s">
        <v>1073</v>
      </c>
      <c r="E336" s="31">
        <v>88.652173913043484</v>
      </c>
      <c r="F336" s="31">
        <v>336.88119565217374</v>
      </c>
      <c r="G336" s="31">
        <v>0</v>
      </c>
      <c r="H336" s="36">
        <v>0</v>
      </c>
      <c r="I336" s="31">
        <v>59.900869565217384</v>
      </c>
      <c r="J336" s="31">
        <v>0</v>
      </c>
      <c r="K336" s="36">
        <v>0</v>
      </c>
      <c r="L336" s="31">
        <v>37.044782608695648</v>
      </c>
      <c r="M336" s="31">
        <v>0</v>
      </c>
      <c r="N336" s="36">
        <v>0</v>
      </c>
      <c r="O336" s="31">
        <v>18.247391304347822</v>
      </c>
      <c r="P336" s="31">
        <v>0</v>
      </c>
      <c r="Q336" s="36">
        <v>0</v>
      </c>
      <c r="R336" s="31">
        <v>4.6086956521739131</v>
      </c>
      <c r="S336" s="31">
        <v>0</v>
      </c>
      <c r="T336" s="36">
        <v>0</v>
      </c>
      <c r="U336" s="31">
        <v>55.136739130434762</v>
      </c>
      <c r="V336" s="31">
        <v>0</v>
      </c>
      <c r="W336" s="36">
        <v>0</v>
      </c>
      <c r="X336" s="31">
        <v>10.007173913043477</v>
      </c>
      <c r="Y336" s="31">
        <v>0</v>
      </c>
      <c r="Z336" s="36">
        <v>0</v>
      </c>
      <c r="AA336" s="31">
        <v>184.06489130434767</v>
      </c>
      <c r="AB336" s="31">
        <v>0</v>
      </c>
      <c r="AC336" s="36">
        <v>0</v>
      </c>
      <c r="AD336" s="31">
        <v>0</v>
      </c>
      <c r="AE336" s="31">
        <v>0</v>
      </c>
      <c r="AF336" s="36" t="s">
        <v>1306</v>
      </c>
      <c r="AG336" s="31">
        <v>27.771521739130446</v>
      </c>
      <c r="AH336" s="31">
        <v>0</v>
      </c>
      <c r="AI336" s="36">
        <v>0</v>
      </c>
      <c r="AJ336" t="s">
        <v>66</v>
      </c>
      <c r="AK336" s="37">
        <v>4</v>
      </c>
      <c r="AT336"/>
    </row>
    <row r="337" spans="1:46" x14ac:dyDescent="0.25">
      <c r="A337" t="s">
        <v>1139</v>
      </c>
      <c r="B337" t="s">
        <v>594</v>
      </c>
      <c r="C337" t="s">
        <v>958</v>
      </c>
      <c r="D337" t="s">
        <v>1040</v>
      </c>
      <c r="E337" s="31">
        <v>99.836956521739125</v>
      </c>
      <c r="F337" s="31">
        <v>335.86576086956512</v>
      </c>
      <c r="G337" s="31">
        <v>54.347282608695657</v>
      </c>
      <c r="H337" s="36">
        <v>0.16181251243946135</v>
      </c>
      <c r="I337" s="31">
        <v>33.753260869565217</v>
      </c>
      <c r="J337" s="31">
        <v>1.7989130434782605</v>
      </c>
      <c r="K337" s="36">
        <v>5.3295977844330648E-2</v>
      </c>
      <c r="L337" s="31">
        <v>17.720652173913042</v>
      </c>
      <c r="M337" s="31">
        <v>1.7989130434782605</v>
      </c>
      <c r="N337" s="36">
        <v>0.10151505857817579</v>
      </c>
      <c r="O337" s="31">
        <v>9.484782608695653</v>
      </c>
      <c r="P337" s="31">
        <v>0</v>
      </c>
      <c r="Q337" s="36">
        <v>0</v>
      </c>
      <c r="R337" s="31">
        <v>6.5478260869565217</v>
      </c>
      <c r="S337" s="31">
        <v>0</v>
      </c>
      <c r="T337" s="36">
        <v>0</v>
      </c>
      <c r="U337" s="31">
        <v>98.916304347826056</v>
      </c>
      <c r="V337" s="31">
        <v>10.26630434782609</v>
      </c>
      <c r="W337" s="36">
        <v>0.10378778721580613</v>
      </c>
      <c r="X337" s="31">
        <v>0</v>
      </c>
      <c r="Y337" s="31">
        <v>0</v>
      </c>
      <c r="Z337" s="36" t="s">
        <v>1306</v>
      </c>
      <c r="AA337" s="31">
        <v>178.9972826086956</v>
      </c>
      <c r="AB337" s="31">
        <v>42.282065217391306</v>
      </c>
      <c r="AC337" s="36">
        <v>0.23621624083435813</v>
      </c>
      <c r="AD337" s="31">
        <v>22.003260869565224</v>
      </c>
      <c r="AE337" s="31">
        <v>0</v>
      </c>
      <c r="AF337" s="36">
        <v>0</v>
      </c>
      <c r="AG337" s="31">
        <v>2.195652173913043</v>
      </c>
      <c r="AH337" s="31">
        <v>0</v>
      </c>
      <c r="AI337" s="36">
        <v>0</v>
      </c>
      <c r="AJ337" t="s">
        <v>183</v>
      </c>
      <c r="AK337" s="37">
        <v>4</v>
      </c>
      <c r="AT337"/>
    </row>
    <row r="338" spans="1:46" x14ac:dyDescent="0.25">
      <c r="A338" t="s">
        <v>1139</v>
      </c>
      <c r="B338" t="s">
        <v>737</v>
      </c>
      <c r="C338" t="s">
        <v>998</v>
      </c>
      <c r="D338" t="s">
        <v>1055</v>
      </c>
      <c r="E338" s="31">
        <v>74.663043478260875</v>
      </c>
      <c r="F338" s="31">
        <v>219.61739130434785</v>
      </c>
      <c r="G338" s="31">
        <v>5.0882608695652163</v>
      </c>
      <c r="H338" s="36">
        <v>2.3168751979727582E-2</v>
      </c>
      <c r="I338" s="31">
        <v>68.124456521739148</v>
      </c>
      <c r="J338" s="31">
        <v>4.7454347826086947</v>
      </c>
      <c r="K338" s="36">
        <v>6.9658313987347287E-2</v>
      </c>
      <c r="L338" s="31">
        <v>52.559239130434797</v>
      </c>
      <c r="M338" s="31">
        <v>4.7454347826086947</v>
      </c>
      <c r="N338" s="36">
        <v>9.0287356916109104E-2</v>
      </c>
      <c r="O338" s="31">
        <v>10.086956521739131</v>
      </c>
      <c r="P338" s="31">
        <v>0</v>
      </c>
      <c r="Q338" s="36">
        <v>0</v>
      </c>
      <c r="R338" s="31">
        <v>5.4782608695652177</v>
      </c>
      <c r="S338" s="31">
        <v>0</v>
      </c>
      <c r="T338" s="36">
        <v>0</v>
      </c>
      <c r="U338" s="31">
        <v>40.264673913043474</v>
      </c>
      <c r="V338" s="31">
        <v>0.13641304347826089</v>
      </c>
      <c r="W338" s="36">
        <v>3.387908809912671E-3</v>
      </c>
      <c r="X338" s="31">
        <v>0.70467391304347826</v>
      </c>
      <c r="Y338" s="31">
        <v>0</v>
      </c>
      <c r="Z338" s="36">
        <v>0</v>
      </c>
      <c r="AA338" s="31">
        <v>106.79130434782608</v>
      </c>
      <c r="AB338" s="31">
        <v>0.20641304347826087</v>
      </c>
      <c r="AC338" s="36">
        <v>1.9328637733083626E-3</v>
      </c>
      <c r="AD338" s="31">
        <v>0</v>
      </c>
      <c r="AE338" s="31">
        <v>0</v>
      </c>
      <c r="AF338" s="36" t="s">
        <v>1306</v>
      </c>
      <c r="AG338" s="31">
        <v>3.7322826086956522</v>
      </c>
      <c r="AH338" s="31">
        <v>0</v>
      </c>
      <c r="AI338" s="36">
        <v>0</v>
      </c>
      <c r="AJ338" t="s">
        <v>326</v>
      </c>
      <c r="AK338" s="37">
        <v>4</v>
      </c>
      <c r="AT338"/>
    </row>
    <row r="339" spans="1:46" x14ac:dyDescent="0.25">
      <c r="A339" t="s">
        <v>1139</v>
      </c>
      <c r="B339" t="s">
        <v>419</v>
      </c>
      <c r="C339" t="s">
        <v>882</v>
      </c>
      <c r="D339" t="s">
        <v>1054</v>
      </c>
      <c r="E339" s="31">
        <v>84.380434782608702</v>
      </c>
      <c r="F339" s="31">
        <v>304.50097826086954</v>
      </c>
      <c r="G339" s="31">
        <v>0</v>
      </c>
      <c r="H339" s="36">
        <v>0</v>
      </c>
      <c r="I339" s="31">
        <v>35.195869565217393</v>
      </c>
      <c r="J339" s="31">
        <v>0</v>
      </c>
      <c r="K339" s="36">
        <v>0</v>
      </c>
      <c r="L339" s="31">
        <v>15.864347826086956</v>
      </c>
      <c r="M339" s="31">
        <v>0</v>
      </c>
      <c r="N339" s="36">
        <v>0</v>
      </c>
      <c r="O339" s="31">
        <v>14.744565217391306</v>
      </c>
      <c r="P339" s="31">
        <v>0</v>
      </c>
      <c r="Q339" s="36">
        <v>0</v>
      </c>
      <c r="R339" s="31">
        <v>4.5869565217391308</v>
      </c>
      <c r="S339" s="31">
        <v>0</v>
      </c>
      <c r="T339" s="36">
        <v>0</v>
      </c>
      <c r="U339" s="31">
        <v>99.777282608695657</v>
      </c>
      <c r="V339" s="31">
        <v>0</v>
      </c>
      <c r="W339" s="36">
        <v>0</v>
      </c>
      <c r="X339" s="31">
        <v>0</v>
      </c>
      <c r="Y339" s="31">
        <v>0</v>
      </c>
      <c r="Z339" s="36" t="s">
        <v>1306</v>
      </c>
      <c r="AA339" s="31">
        <v>169.52782608695651</v>
      </c>
      <c r="AB339" s="31">
        <v>0</v>
      </c>
      <c r="AC339" s="36">
        <v>0</v>
      </c>
      <c r="AD339" s="31">
        <v>0</v>
      </c>
      <c r="AE339" s="31">
        <v>0</v>
      </c>
      <c r="AF339" s="36" t="s">
        <v>1306</v>
      </c>
      <c r="AG339" s="31">
        <v>0</v>
      </c>
      <c r="AH339" s="31">
        <v>0</v>
      </c>
      <c r="AI339" s="36" t="s">
        <v>1306</v>
      </c>
      <c r="AJ339" t="s">
        <v>7</v>
      </c>
      <c r="AK339" s="37">
        <v>4</v>
      </c>
      <c r="AT339"/>
    </row>
    <row r="340" spans="1:46" x14ac:dyDescent="0.25">
      <c r="A340" t="s">
        <v>1139</v>
      </c>
      <c r="B340" t="s">
        <v>727</v>
      </c>
      <c r="C340" t="s">
        <v>942</v>
      </c>
      <c r="D340" t="s">
        <v>1087</v>
      </c>
      <c r="E340" s="31">
        <v>74.989130434782609</v>
      </c>
      <c r="F340" s="31">
        <v>237.39119565217391</v>
      </c>
      <c r="G340" s="31">
        <v>0</v>
      </c>
      <c r="H340" s="36">
        <v>0</v>
      </c>
      <c r="I340" s="31">
        <v>95.862282608695651</v>
      </c>
      <c r="J340" s="31">
        <v>0</v>
      </c>
      <c r="K340" s="36">
        <v>0</v>
      </c>
      <c r="L340" s="31">
        <v>77.448369565217391</v>
      </c>
      <c r="M340" s="31">
        <v>0</v>
      </c>
      <c r="N340" s="36">
        <v>0</v>
      </c>
      <c r="O340" s="31">
        <v>12.674782608695651</v>
      </c>
      <c r="P340" s="31">
        <v>0</v>
      </c>
      <c r="Q340" s="36">
        <v>0</v>
      </c>
      <c r="R340" s="31">
        <v>5.7391304347826084</v>
      </c>
      <c r="S340" s="31">
        <v>0</v>
      </c>
      <c r="T340" s="36">
        <v>0</v>
      </c>
      <c r="U340" s="31">
        <v>28.192934782608695</v>
      </c>
      <c r="V340" s="31">
        <v>0</v>
      </c>
      <c r="W340" s="36">
        <v>0</v>
      </c>
      <c r="X340" s="31">
        <v>0</v>
      </c>
      <c r="Y340" s="31">
        <v>0</v>
      </c>
      <c r="Z340" s="36" t="s">
        <v>1306</v>
      </c>
      <c r="AA340" s="31">
        <v>113.33597826086954</v>
      </c>
      <c r="AB340" s="31">
        <v>0</v>
      </c>
      <c r="AC340" s="36">
        <v>0</v>
      </c>
      <c r="AD340" s="31">
        <v>0</v>
      </c>
      <c r="AE340" s="31">
        <v>0</v>
      </c>
      <c r="AF340" s="36" t="s">
        <v>1306</v>
      </c>
      <c r="AG340" s="31">
        <v>0</v>
      </c>
      <c r="AH340" s="31">
        <v>0</v>
      </c>
      <c r="AI340" s="36" t="s">
        <v>1306</v>
      </c>
      <c r="AJ340" t="s">
        <v>316</v>
      </c>
      <c r="AK340" s="37">
        <v>4</v>
      </c>
      <c r="AT340"/>
    </row>
    <row r="341" spans="1:46" x14ac:dyDescent="0.25">
      <c r="A341" t="s">
        <v>1139</v>
      </c>
      <c r="B341" t="s">
        <v>788</v>
      </c>
      <c r="C341" t="s">
        <v>882</v>
      </c>
      <c r="D341" t="s">
        <v>1054</v>
      </c>
      <c r="E341" s="31">
        <v>39.75</v>
      </c>
      <c r="F341" s="31">
        <v>238.32423913043482</v>
      </c>
      <c r="G341" s="31">
        <v>0</v>
      </c>
      <c r="H341" s="36">
        <v>0</v>
      </c>
      <c r="I341" s="31">
        <v>32.365652173913048</v>
      </c>
      <c r="J341" s="31">
        <v>0</v>
      </c>
      <c r="K341" s="36">
        <v>0</v>
      </c>
      <c r="L341" s="31">
        <v>18.106521739130432</v>
      </c>
      <c r="M341" s="31">
        <v>0</v>
      </c>
      <c r="N341" s="36">
        <v>0</v>
      </c>
      <c r="O341" s="31">
        <v>3.7708695652173927</v>
      </c>
      <c r="P341" s="31">
        <v>0</v>
      </c>
      <c r="Q341" s="36">
        <v>0</v>
      </c>
      <c r="R341" s="31">
        <v>10.488260869565227</v>
      </c>
      <c r="S341" s="31">
        <v>0</v>
      </c>
      <c r="T341" s="36">
        <v>0</v>
      </c>
      <c r="U341" s="31">
        <v>76.426739130434783</v>
      </c>
      <c r="V341" s="31">
        <v>0</v>
      </c>
      <c r="W341" s="36">
        <v>0</v>
      </c>
      <c r="X341" s="31">
        <v>0</v>
      </c>
      <c r="Y341" s="31">
        <v>0</v>
      </c>
      <c r="Z341" s="36" t="s">
        <v>1306</v>
      </c>
      <c r="AA341" s="31">
        <v>129.53184782608699</v>
      </c>
      <c r="AB341" s="31">
        <v>0</v>
      </c>
      <c r="AC341" s="36">
        <v>0</v>
      </c>
      <c r="AD341" s="31">
        <v>0</v>
      </c>
      <c r="AE341" s="31">
        <v>0</v>
      </c>
      <c r="AF341" s="36" t="s">
        <v>1306</v>
      </c>
      <c r="AG341" s="31">
        <v>0</v>
      </c>
      <c r="AH341" s="31">
        <v>0</v>
      </c>
      <c r="AI341" s="36" t="s">
        <v>1306</v>
      </c>
      <c r="AJ341" t="s">
        <v>377</v>
      </c>
      <c r="AK341" s="37">
        <v>4</v>
      </c>
      <c r="AT341"/>
    </row>
    <row r="342" spans="1:46" x14ac:dyDescent="0.25">
      <c r="A342" t="s">
        <v>1139</v>
      </c>
      <c r="B342" t="s">
        <v>794</v>
      </c>
      <c r="C342" t="s">
        <v>870</v>
      </c>
      <c r="D342" t="s">
        <v>1052</v>
      </c>
      <c r="E342" s="31">
        <v>72.652173913043484</v>
      </c>
      <c r="F342" s="31">
        <v>256.09141304347827</v>
      </c>
      <c r="G342" s="31">
        <v>53.387608695652162</v>
      </c>
      <c r="H342" s="36">
        <v>0.20847090521769351</v>
      </c>
      <c r="I342" s="31">
        <v>38.980978260869563</v>
      </c>
      <c r="J342" s="31">
        <v>14.342391304347826</v>
      </c>
      <c r="K342" s="36">
        <v>0.36793307772743117</v>
      </c>
      <c r="L342" s="31">
        <v>27.073369565217391</v>
      </c>
      <c r="M342" s="31">
        <v>14.342391304347826</v>
      </c>
      <c r="N342" s="36">
        <v>0.52976011241593901</v>
      </c>
      <c r="O342" s="31">
        <v>6.1684782608695654</v>
      </c>
      <c r="P342" s="31">
        <v>0</v>
      </c>
      <c r="Q342" s="36">
        <v>0</v>
      </c>
      <c r="R342" s="31">
        <v>5.7391304347826084</v>
      </c>
      <c r="S342" s="31">
        <v>0</v>
      </c>
      <c r="T342" s="36">
        <v>0</v>
      </c>
      <c r="U342" s="31">
        <v>55.474347826086962</v>
      </c>
      <c r="V342" s="31">
        <v>5.0694565217391299</v>
      </c>
      <c r="W342" s="36">
        <v>9.1383796662774006E-2</v>
      </c>
      <c r="X342" s="31">
        <v>0</v>
      </c>
      <c r="Y342" s="31">
        <v>0</v>
      </c>
      <c r="Z342" s="36" t="s">
        <v>1306</v>
      </c>
      <c r="AA342" s="31">
        <v>161.63608695652175</v>
      </c>
      <c r="AB342" s="31">
        <v>33.975760869565207</v>
      </c>
      <c r="AC342" s="36">
        <v>0.21019910534399597</v>
      </c>
      <c r="AD342" s="31">
        <v>0</v>
      </c>
      <c r="AE342" s="31">
        <v>0</v>
      </c>
      <c r="AF342" s="36" t="s">
        <v>1306</v>
      </c>
      <c r="AG342" s="31">
        <v>0</v>
      </c>
      <c r="AH342" s="31">
        <v>0</v>
      </c>
      <c r="AI342" s="36" t="s">
        <v>1306</v>
      </c>
      <c r="AJ342" t="s">
        <v>383</v>
      </c>
      <c r="AK342" s="37">
        <v>4</v>
      </c>
      <c r="AT342"/>
    </row>
    <row r="343" spans="1:46" x14ac:dyDescent="0.25">
      <c r="A343" t="s">
        <v>1139</v>
      </c>
      <c r="B343" t="s">
        <v>749</v>
      </c>
      <c r="C343" t="s">
        <v>892</v>
      </c>
      <c r="D343" t="s">
        <v>1053</v>
      </c>
      <c r="E343" s="31">
        <v>39.956521739130437</v>
      </c>
      <c r="F343" s="31">
        <v>235.66673913043479</v>
      </c>
      <c r="G343" s="31">
        <v>0</v>
      </c>
      <c r="H343" s="36">
        <v>0</v>
      </c>
      <c r="I343" s="31">
        <v>46.882608695652181</v>
      </c>
      <c r="J343" s="31">
        <v>0</v>
      </c>
      <c r="K343" s="36">
        <v>0</v>
      </c>
      <c r="L343" s="31">
        <v>30.708695652173926</v>
      </c>
      <c r="M343" s="31">
        <v>0</v>
      </c>
      <c r="N343" s="36">
        <v>0</v>
      </c>
      <c r="O343" s="31">
        <v>5.1304347826086953</v>
      </c>
      <c r="P343" s="31">
        <v>0</v>
      </c>
      <c r="Q343" s="36">
        <v>0</v>
      </c>
      <c r="R343" s="31">
        <v>11.043478260869565</v>
      </c>
      <c r="S343" s="31">
        <v>0</v>
      </c>
      <c r="T343" s="36">
        <v>0</v>
      </c>
      <c r="U343" s="31">
        <v>58.366521739130476</v>
      </c>
      <c r="V343" s="31">
        <v>0</v>
      </c>
      <c r="W343" s="36">
        <v>0</v>
      </c>
      <c r="X343" s="31">
        <v>0</v>
      </c>
      <c r="Y343" s="31">
        <v>0</v>
      </c>
      <c r="Z343" s="36" t="s">
        <v>1306</v>
      </c>
      <c r="AA343" s="31">
        <v>130.41760869565215</v>
      </c>
      <c r="AB343" s="31">
        <v>0</v>
      </c>
      <c r="AC343" s="36">
        <v>0</v>
      </c>
      <c r="AD343" s="31">
        <v>0</v>
      </c>
      <c r="AE343" s="31">
        <v>0</v>
      </c>
      <c r="AF343" s="36" t="s">
        <v>1306</v>
      </c>
      <c r="AG343" s="31">
        <v>0</v>
      </c>
      <c r="AH343" s="31">
        <v>0</v>
      </c>
      <c r="AI343" s="36" t="s">
        <v>1306</v>
      </c>
      <c r="AJ343" t="s">
        <v>338</v>
      </c>
      <c r="AK343" s="37">
        <v>4</v>
      </c>
      <c r="AT343"/>
    </row>
    <row r="344" spans="1:46" x14ac:dyDescent="0.25">
      <c r="A344" t="s">
        <v>1139</v>
      </c>
      <c r="B344" t="s">
        <v>686</v>
      </c>
      <c r="C344" t="s">
        <v>836</v>
      </c>
      <c r="D344" t="s">
        <v>1109</v>
      </c>
      <c r="E344" s="31">
        <v>52.065217391304351</v>
      </c>
      <c r="F344" s="31">
        <v>158.34456521739133</v>
      </c>
      <c r="G344" s="31">
        <v>6.6021739130434778</v>
      </c>
      <c r="H344" s="36">
        <v>4.1694982735778457E-2</v>
      </c>
      <c r="I344" s="31">
        <v>18.942391304347829</v>
      </c>
      <c r="J344" s="31">
        <v>0</v>
      </c>
      <c r="K344" s="36">
        <v>0</v>
      </c>
      <c r="L344" s="31">
        <v>12.622826086956524</v>
      </c>
      <c r="M344" s="31">
        <v>0</v>
      </c>
      <c r="N344" s="36">
        <v>0</v>
      </c>
      <c r="O344" s="31">
        <v>4.4250000000000007</v>
      </c>
      <c r="P344" s="31">
        <v>0</v>
      </c>
      <c r="Q344" s="36">
        <v>0</v>
      </c>
      <c r="R344" s="31">
        <v>1.8945652173913041</v>
      </c>
      <c r="S344" s="31">
        <v>0</v>
      </c>
      <c r="T344" s="36">
        <v>0</v>
      </c>
      <c r="U344" s="31">
        <v>54.02717391304347</v>
      </c>
      <c r="V344" s="31">
        <v>1.4760869565217392</v>
      </c>
      <c r="W344" s="36">
        <v>2.7321195050799722E-2</v>
      </c>
      <c r="X344" s="31">
        <v>0</v>
      </c>
      <c r="Y344" s="31">
        <v>0</v>
      </c>
      <c r="Z344" s="36" t="s">
        <v>1306</v>
      </c>
      <c r="AA344" s="31">
        <v>71.80217391304349</v>
      </c>
      <c r="AB344" s="31">
        <v>5.1260869565217382</v>
      </c>
      <c r="AC344" s="36">
        <v>7.1391807199733537E-2</v>
      </c>
      <c r="AD344" s="31">
        <v>0</v>
      </c>
      <c r="AE344" s="31">
        <v>0</v>
      </c>
      <c r="AF344" s="36" t="s">
        <v>1306</v>
      </c>
      <c r="AG344" s="31">
        <v>13.572826086956525</v>
      </c>
      <c r="AH344" s="31">
        <v>0</v>
      </c>
      <c r="AI344" s="36">
        <v>0</v>
      </c>
      <c r="AJ344" t="s">
        <v>275</v>
      </c>
      <c r="AK344" s="37">
        <v>4</v>
      </c>
      <c r="AT344"/>
    </row>
    <row r="345" spans="1:46" x14ac:dyDescent="0.25">
      <c r="A345" t="s">
        <v>1139</v>
      </c>
      <c r="B345" t="s">
        <v>763</v>
      </c>
      <c r="C345" t="s">
        <v>882</v>
      </c>
      <c r="D345" t="s">
        <v>1054</v>
      </c>
      <c r="E345" s="31">
        <v>62.293478260869563</v>
      </c>
      <c r="F345" s="31">
        <v>263.55652173913046</v>
      </c>
      <c r="G345" s="31">
        <v>55.468260869565221</v>
      </c>
      <c r="H345" s="36">
        <v>0.210460589263915</v>
      </c>
      <c r="I345" s="31">
        <v>68.591847826086948</v>
      </c>
      <c r="J345" s="31">
        <v>7.6285869565217395</v>
      </c>
      <c r="K345" s="36">
        <v>0.11121710813016507</v>
      </c>
      <c r="L345" s="31">
        <v>47.603586956521738</v>
      </c>
      <c r="M345" s="31">
        <v>5.5271739130434785</v>
      </c>
      <c r="N345" s="36">
        <v>0.11610834952609071</v>
      </c>
      <c r="O345" s="31">
        <v>17.330652173913045</v>
      </c>
      <c r="P345" s="31">
        <v>2.101413043478261</v>
      </c>
      <c r="Q345" s="36">
        <v>0.12125412375660115</v>
      </c>
      <c r="R345" s="31">
        <v>3.6576086956521738</v>
      </c>
      <c r="S345" s="31">
        <v>0</v>
      </c>
      <c r="T345" s="36">
        <v>0</v>
      </c>
      <c r="U345" s="31">
        <v>85.968695652173906</v>
      </c>
      <c r="V345" s="31">
        <v>26.220108695652176</v>
      </c>
      <c r="W345" s="36">
        <v>0.3049960046123969</v>
      </c>
      <c r="X345" s="31">
        <v>5.4184782608695654</v>
      </c>
      <c r="Y345" s="31">
        <v>0</v>
      </c>
      <c r="Z345" s="36">
        <v>0</v>
      </c>
      <c r="AA345" s="31">
        <v>97.430760869565233</v>
      </c>
      <c r="AB345" s="31">
        <v>21.619565217391305</v>
      </c>
      <c r="AC345" s="36">
        <v>0.22189670925729862</v>
      </c>
      <c r="AD345" s="31">
        <v>6.1467391304347823</v>
      </c>
      <c r="AE345" s="31">
        <v>0</v>
      </c>
      <c r="AF345" s="36">
        <v>0</v>
      </c>
      <c r="AG345" s="31">
        <v>0</v>
      </c>
      <c r="AH345" s="31">
        <v>0</v>
      </c>
      <c r="AI345" s="36" t="s">
        <v>1306</v>
      </c>
      <c r="AJ345" t="s">
        <v>352</v>
      </c>
      <c r="AK345" s="37">
        <v>4</v>
      </c>
      <c r="AT345"/>
    </row>
    <row r="346" spans="1:46" x14ac:dyDescent="0.25">
      <c r="A346" t="s">
        <v>1139</v>
      </c>
      <c r="B346" t="s">
        <v>574</v>
      </c>
      <c r="C346" t="s">
        <v>951</v>
      </c>
      <c r="D346" t="s">
        <v>1072</v>
      </c>
      <c r="E346" s="31">
        <v>83.521739130434781</v>
      </c>
      <c r="F346" s="31">
        <v>194.54771739130433</v>
      </c>
      <c r="G346" s="31">
        <v>3.758152173913043</v>
      </c>
      <c r="H346" s="36">
        <v>1.9317379943112202E-2</v>
      </c>
      <c r="I346" s="31">
        <v>27.891630434782602</v>
      </c>
      <c r="J346" s="31">
        <v>0.2608695652173913</v>
      </c>
      <c r="K346" s="36">
        <v>9.3529693729223762E-3</v>
      </c>
      <c r="L346" s="31">
        <v>13.009891304347819</v>
      </c>
      <c r="M346" s="31">
        <v>0.2608695652173913</v>
      </c>
      <c r="N346" s="36">
        <v>2.0051632954858772E-2</v>
      </c>
      <c r="O346" s="31">
        <v>9.8382608695652181</v>
      </c>
      <c r="P346" s="31">
        <v>0</v>
      </c>
      <c r="Q346" s="36">
        <v>0</v>
      </c>
      <c r="R346" s="31">
        <v>5.0434782608695654</v>
      </c>
      <c r="S346" s="31">
        <v>0</v>
      </c>
      <c r="T346" s="36">
        <v>0</v>
      </c>
      <c r="U346" s="31">
        <v>50.66130434782611</v>
      </c>
      <c r="V346" s="31">
        <v>1.0920652173913044</v>
      </c>
      <c r="W346" s="36">
        <v>2.1556200169926442E-2</v>
      </c>
      <c r="X346" s="31">
        <v>5.8784782608695636</v>
      </c>
      <c r="Y346" s="31">
        <v>0</v>
      </c>
      <c r="Z346" s="36">
        <v>0</v>
      </c>
      <c r="AA346" s="31">
        <v>85.9216304347826</v>
      </c>
      <c r="AB346" s="31">
        <v>2.4052173913043475</v>
      </c>
      <c r="AC346" s="36">
        <v>2.7993153518309784E-2</v>
      </c>
      <c r="AD346" s="31">
        <v>23.156521739130437</v>
      </c>
      <c r="AE346" s="31">
        <v>0</v>
      </c>
      <c r="AF346" s="36">
        <v>0</v>
      </c>
      <c r="AG346" s="31">
        <v>1.0381521739130435</v>
      </c>
      <c r="AH346" s="31">
        <v>0</v>
      </c>
      <c r="AI346" s="36">
        <v>0</v>
      </c>
      <c r="AJ346" t="s">
        <v>163</v>
      </c>
      <c r="AK346" s="37">
        <v>4</v>
      </c>
      <c r="AT346"/>
    </row>
    <row r="347" spans="1:46" x14ac:dyDescent="0.25">
      <c r="A347" t="s">
        <v>1139</v>
      </c>
      <c r="B347" t="s">
        <v>724</v>
      </c>
      <c r="C347" t="s">
        <v>842</v>
      </c>
      <c r="D347" t="s">
        <v>1049</v>
      </c>
      <c r="E347" s="31">
        <v>88.619565217391298</v>
      </c>
      <c r="F347" s="31">
        <v>274.11684782608694</v>
      </c>
      <c r="G347" s="31">
        <v>0</v>
      </c>
      <c r="H347" s="36">
        <v>0</v>
      </c>
      <c r="I347" s="31">
        <v>38.116847826086961</v>
      </c>
      <c r="J347" s="31">
        <v>0</v>
      </c>
      <c r="K347" s="36">
        <v>0</v>
      </c>
      <c r="L347" s="31">
        <v>20.108695652173914</v>
      </c>
      <c r="M347" s="31">
        <v>0</v>
      </c>
      <c r="N347" s="36">
        <v>0</v>
      </c>
      <c r="O347" s="31">
        <v>12.877717391304348</v>
      </c>
      <c r="P347" s="31">
        <v>0</v>
      </c>
      <c r="Q347" s="36">
        <v>0</v>
      </c>
      <c r="R347" s="31">
        <v>5.1304347826086953</v>
      </c>
      <c r="S347" s="31">
        <v>0</v>
      </c>
      <c r="T347" s="36">
        <v>0</v>
      </c>
      <c r="U347" s="31">
        <v>81.244565217391298</v>
      </c>
      <c r="V347" s="31">
        <v>0</v>
      </c>
      <c r="W347" s="36">
        <v>0</v>
      </c>
      <c r="X347" s="31">
        <v>4.1086956521739131</v>
      </c>
      <c r="Y347" s="31">
        <v>0</v>
      </c>
      <c r="Z347" s="36">
        <v>0</v>
      </c>
      <c r="AA347" s="31">
        <v>150.64673913043478</v>
      </c>
      <c r="AB347" s="31">
        <v>0</v>
      </c>
      <c r="AC347" s="36">
        <v>0</v>
      </c>
      <c r="AD347" s="31">
        <v>0</v>
      </c>
      <c r="AE347" s="31">
        <v>0</v>
      </c>
      <c r="AF347" s="36" t="s">
        <v>1306</v>
      </c>
      <c r="AG347" s="31">
        <v>0</v>
      </c>
      <c r="AH347" s="31">
        <v>0</v>
      </c>
      <c r="AI347" s="36" t="s">
        <v>1306</v>
      </c>
      <c r="AJ347" t="s">
        <v>313</v>
      </c>
      <c r="AK347" s="37">
        <v>4</v>
      </c>
      <c r="AT347"/>
    </row>
    <row r="348" spans="1:46" x14ac:dyDescent="0.25">
      <c r="A348" t="s">
        <v>1139</v>
      </c>
      <c r="B348" t="s">
        <v>807</v>
      </c>
      <c r="C348" t="s">
        <v>917</v>
      </c>
      <c r="D348" t="s">
        <v>1040</v>
      </c>
      <c r="E348" s="31">
        <v>87.760869565217391</v>
      </c>
      <c r="F348" s="31">
        <v>320.21239130434782</v>
      </c>
      <c r="G348" s="31">
        <v>0</v>
      </c>
      <c r="H348" s="36">
        <v>0</v>
      </c>
      <c r="I348" s="31">
        <v>45.165217391304346</v>
      </c>
      <c r="J348" s="31">
        <v>0</v>
      </c>
      <c r="K348" s="36">
        <v>0</v>
      </c>
      <c r="L348" s="31">
        <v>22.977717391304346</v>
      </c>
      <c r="M348" s="31">
        <v>0</v>
      </c>
      <c r="N348" s="36">
        <v>0</v>
      </c>
      <c r="O348" s="31">
        <v>16.671195652173914</v>
      </c>
      <c r="P348" s="31">
        <v>0</v>
      </c>
      <c r="Q348" s="36">
        <v>0</v>
      </c>
      <c r="R348" s="31">
        <v>5.5163043478260869</v>
      </c>
      <c r="S348" s="31">
        <v>0</v>
      </c>
      <c r="T348" s="36">
        <v>0</v>
      </c>
      <c r="U348" s="31">
        <v>64.065217391304344</v>
      </c>
      <c r="V348" s="31">
        <v>0</v>
      </c>
      <c r="W348" s="36">
        <v>0</v>
      </c>
      <c r="X348" s="31">
        <v>10.371847826086958</v>
      </c>
      <c r="Y348" s="31">
        <v>0</v>
      </c>
      <c r="Z348" s="36">
        <v>0</v>
      </c>
      <c r="AA348" s="31">
        <v>175.72695652173914</v>
      </c>
      <c r="AB348" s="31">
        <v>0</v>
      </c>
      <c r="AC348" s="36">
        <v>0</v>
      </c>
      <c r="AD348" s="31">
        <v>0</v>
      </c>
      <c r="AE348" s="31">
        <v>0</v>
      </c>
      <c r="AF348" s="36" t="s">
        <v>1306</v>
      </c>
      <c r="AG348" s="31">
        <v>24.883152173913043</v>
      </c>
      <c r="AH348" s="31">
        <v>0</v>
      </c>
      <c r="AI348" s="36">
        <v>0</v>
      </c>
      <c r="AJ348" t="s">
        <v>396</v>
      </c>
      <c r="AK348" s="37">
        <v>4</v>
      </c>
      <c r="AT348"/>
    </row>
    <row r="349" spans="1:46" x14ac:dyDescent="0.25">
      <c r="A349" t="s">
        <v>1139</v>
      </c>
      <c r="B349" t="s">
        <v>447</v>
      </c>
      <c r="C349" t="s">
        <v>890</v>
      </c>
      <c r="D349" t="s">
        <v>1040</v>
      </c>
      <c r="E349" s="31">
        <v>96.684782608695656</v>
      </c>
      <c r="F349" s="31">
        <v>400.55108695652171</v>
      </c>
      <c r="G349" s="31">
        <v>0</v>
      </c>
      <c r="H349" s="36">
        <v>0</v>
      </c>
      <c r="I349" s="31">
        <v>56.040760869565219</v>
      </c>
      <c r="J349" s="31">
        <v>0</v>
      </c>
      <c r="K349" s="36">
        <v>0</v>
      </c>
      <c r="L349" s="31">
        <v>31.516304347826086</v>
      </c>
      <c r="M349" s="31">
        <v>0</v>
      </c>
      <c r="N349" s="36">
        <v>0</v>
      </c>
      <c r="O349" s="31">
        <v>19.796195652173914</v>
      </c>
      <c r="P349" s="31">
        <v>0</v>
      </c>
      <c r="Q349" s="36">
        <v>0</v>
      </c>
      <c r="R349" s="31">
        <v>4.7282608695652177</v>
      </c>
      <c r="S349" s="31">
        <v>0</v>
      </c>
      <c r="T349" s="36">
        <v>0</v>
      </c>
      <c r="U349" s="31">
        <v>71.798913043478265</v>
      </c>
      <c r="V349" s="31">
        <v>0</v>
      </c>
      <c r="W349" s="36">
        <v>0</v>
      </c>
      <c r="X349" s="31">
        <v>0</v>
      </c>
      <c r="Y349" s="31">
        <v>0</v>
      </c>
      <c r="Z349" s="36" t="s">
        <v>1306</v>
      </c>
      <c r="AA349" s="31">
        <v>232.53206521739128</v>
      </c>
      <c r="AB349" s="31">
        <v>0</v>
      </c>
      <c r="AC349" s="36">
        <v>0</v>
      </c>
      <c r="AD349" s="31">
        <v>0</v>
      </c>
      <c r="AE349" s="31">
        <v>0</v>
      </c>
      <c r="AF349" s="36" t="s">
        <v>1306</v>
      </c>
      <c r="AG349" s="31">
        <v>40.179347826086953</v>
      </c>
      <c r="AH349" s="31">
        <v>0</v>
      </c>
      <c r="AI349" s="36">
        <v>0</v>
      </c>
      <c r="AJ349" t="s">
        <v>35</v>
      </c>
      <c r="AK349" s="37">
        <v>4</v>
      </c>
      <c r="AT349"/>
    </row>
    <row r="350" spans="1:46" x14ac:dyDescent="0.25">
      <c r="A350" t="s">
        <v>1139</v>
      </c>
      <c r="B350" t="s">
        <v>796</v>
      </c>
      <c r="C350" t="s">
        <v>843</v>
      </c>
      <c r="D350" t="s">
        <v>1050</v>
      </c>
      <c r="E350" s="31">
        <v>95.097826086956516</v>
      </c>
      <c r="F350" s="31">
        <v>440.29076086956519</v>
      </c>
      <c r="G350" s="31">
        <v>0</v>
      </c>
      <c r="H350" s="36">
        <v>0</v>
      </c>
      <c r="I350" s="31">
        <v>46.302826086956514</v>
      </c>
      <c r="J350" s="31">
        <v>0</v>
      </c>
      <c r="K350" s="36">
        <v>0</v>
      </c>
      <c r="L350" s="31">
        <v>23.73086956521739</v>
      </c>
      <c r="M350" s="31">
        <v>0</v>
      </c>
      <c r="N350" s="36">
        <v>0</v>
      </c>
      <c r="O350" s="31">
        <v>16.87847826086956</v>
      </c>
      <c r="P350" s="31">
        <v>0</v>
      </c>
      <c r="Q350" s="36">
        <v>0</v>
      </c>
      <c r="R350" s="31">
        <v>5.6934782608695649</v>
      </c>
      <c r="S350" s="31">
        <v>0</v>
      </c>
      <c r="T350" s="36">
        <v>0</v>
      </c>
      <c r="U350" s="31">
        <v>105.04739130434781</v>
      </c>
      <c r="V350" s="31">
        <v>0</v>
      </c>
      <c r="W350" s="36">
        <v>0</v>
      </c>
      <c r="X350" s="31">
        <v>5.7802173913043466</v>
      </c>
      <c r="Y350" s="31">
        <v>0</v>
      </c>
      <c r="Z350" s="36">
        <v>0</v>
      </c>
      <c r="AA350" s="31">
        <v>269.35054347826087</v>
      </c>
      <c r="AB350" s="31">
        <v>0</v>
      </c>
      <c r="AC350" s="36">
        <v>0</v>
      </c>
      <c r="AD350" s="31">
        <v>9.6739130434782616</v>
      </c>
      <c r="AE350" s="31">
        <v>0</v>
      </c>
      <c r="AF350" s="36">
        <v>0</v>
      </c>
      <c r="AG350" s="31">
        <v>4.1358695652173916</v>
      </c>
      <c r="AH350" s="31">
        <v>0</v>
      </c>
      <c r="AI350" s="36">
        <v>0</v>
      </c>
      <c r="AJ350" t="s">
        <v>385</v>
      </c>
      <c r="AK350" s="37">
        <v>4</v>
      </c>
      <c r="AT350"/>
    </row>
    <row r="351" spans="1:46" x14ac:dyDescent="0.25">
      <c r="A351" t="s">
        <v>1139</v>
      </c>
      <c r="B351" t="s">
        <v>490</v>
      </c>
      <c r="C351" t="s">
        <v>840</v>
      </c>
      <c r="D351" t="s">
        <v>1045</v>
      </c>
      <c r="E351" s="31">
        <v>102.23913043478261</v>
      </c>
      <c r="F351" s="31">
        <v>267.07880434782612</v>
      </c>
      <c r="G351" s="31">
        <v>0</v>
      </c>
      <c r="H351" s="36">
        <v>0</v>
      </c>
      <c r="I351" s="31">
        <v>65.676630434782609</v>
      </c>
      <c r="J351" s="31">
        <v>0</v>
      </c>
      <c r="K351" s="36">
        <v>0</v>
      </c>
      <c r="L351" s="31">
        <v>47.247282608695649</v>
      </c>
      <c r="M351" s="31">
        <v>0</v>
      </c>
      <c r="N351" s="36">
        <v>0</v>
      </c>
      <c r="O351" s="31">
        <v>14.364130434782609</v>
      </c>
      <c r="P351" s="31">
        <v>0</v>
      </c>
      <c r="Q351" s="36">
        <v>0</v>
      </c>
      <c r="R351" s="31">
        <v>4.0652173913043477</v>
      </c>
      <c r="S351" s="31">
        <v>0</v>
      </c>
      <c r="T351" s="36">
        <v>0</v>
      </c>
      <c r="U351" s="31">
        <v>30.421195652173914</v>
      </c>
      <c r="V351" s="31">
        <v>0</v>
      </c>
      <c r="W351" s="36">
        <v>0</v>
      </c>
      <c r="X351" s="31">
        <v>0</v>
      </c>
      <c r="Y351" s="31">
        <v>0</v>
      </c>
      <c r="Z351" s="36" t="s">
        <v>1306</v>
      </c>
      <c r="AA351" s="31">
        <v>150.23641304347825</v>
      </c>
      <c r="AB351" s="31">
        <v>0</v>
      </c>
      <c r="AC351" s="36">
        <v>0</v>
      </c>
      <c r="AD351" s="31">
        <v>0.36956521739130432</v>
      </c>
      <c r="AE351" s="31">
        <v>0</v>
      </c>
      <c r="AF351" s="36">
        <v>0</v>
      </c>
      <c r="AG351" s="31">
        <v>20.375</v>
      </c>
      <c r="AH351" s="31">
        <v>0</v>
      </c>
      <c r="AI351" s="36">
        <v>0</v>
      </c>
      <c r="AJ351" t="s">
        <v>78</v>
      </c>
      <c r="AK351" s="37">
        <v>4</v>
      </c>
      <c r="AT351"/>
    </row>
    <row r="352" spans="1:46" x14ac:dyDescent="0.25">
      <c r="A352" t="s">
        <v>1139</v>
      </c>
      <c r="B352" t="s">
        <v>460</v>
      </c>
      <c r="C352" t="s">
        <v>910</v>
      </c>
      <c r="D352" t="s">
        <v>1069</v>
      </c>
      <c r="E352" s="31">
        <v>71.391304347826093</v>
      </c>
      <c r="F352" s="31">
        <v>277.02173913043481</v>
      </c>
      <c r="G352" s="31">
        <v>0</v>
      </c>
      <c r="H352" s="36">
        <v>0</v>
      </c>
      <c r="I352" s="31">
        <v>53.032608695652172</v>
      </c>
      <c r="J352" s="31">
        <v>0</v>
      </c>
      <c r="K352" s="36">
        <v>0</v>
      </c>
      <c r="L352" s="31">
        <v>38.271739130434781</v>
      </c>
      <c r="M352" s="31">
        <v>0</v>
      </c>
      <c r="N352" s="36">
        <v>0</v>
      </c>
      <c r="O352" s="31">
        <v>10.065217391304348</v>
      </c>
      <c r="P352" s="31">
        <v>0</v>
      </c>
      <c r="Q352" s="36">
        <v>0</v>
      </c>
      <c r="R352" s="31">
        <v>4.6956521739130439</v>
      </c>
      <c r="S352" s="31">
        <v>0</v>
      </c>
      <c r="T352" s="36">
        <v>0</v>
      </c>
      <c r="U352" s="31">
        <v>54.195652173913047</v>
      </c>
      <c r="V352" s="31">
        <v>0</v>
      </c>
      <c r="W352" s="36">
        <v>0</v>
      </c>
      <c r="X352" s="31">
        <v>0</v>
      </c>
      <c r="Y352" s="31">
        <v>0</v>
      </c>
      <c r="Z352" s="36" t="s">
        <v>1306</v>
      </c>
      <c r="AA352" s="31">
        <v>159.85054347826087</v>
      </c>
      <c r="AB352" s="31">
        <v>0</v>
      </c>
      <c r="AC352" s="36">
        <v>0</v>
      </c>
      <c r="AD352" s="31">
        <v>0</v>
      </c>
      <c r="AE352" s="31">
        <v>0</v>
      </c>
      <c r="AF352" s="36" t="s">
        <v>1306</v>
      </c>
      <c r="AG352" s="31">
        <v>9.9429347826086953</v>
      </c>
      <c r="AH352" s="31">
        <v>0</v>
      </c>
      <c r="AI352" s="36">
        <v>0</v>
      </c>
      <c r="AJ352" t="s">
        <v>48</v>
      </c>
      <c r="AK352" s="37">
        <v>4</v>
      </c>
      <c r="AT352"/>
    </row>
    <row r="353" spans="1:46" x14ac:dyDescent="0.25">
      <c r="A353" t="s">
        <v>1139</v>
      </c>
      <c r="B353" t="s">
        <v>459</v>
      </c>
      <c r="C353" t="s">
        <v>902</v>
      </c>
      <c r="D353" t="s">
        <v>1063</v>
      </c>
      <c r="E353" s="31">
        <v>107.8804347826087</v>
      </c>
      <c r="F353" s="31">
        <v>402.65510869565219</v>
      </c>
      <c r="G353" s="31">
        <v>0</v>
      </c>
      <c r="H353" s="36">
        <v>0</v>
      </c>
      <c r="I353" s="31">
        <v>51.790760869565219</v>
      </c>
      <c r="J353" s="31">
        <v>0</v>
      </c>
      <c r="K353" s="36">
        <v>0</v>
      </c>
      <c r="L353" s="31">
        <v>33.8125</v>
      </c>
      <c r="M353" s="31">
        <v>0</v>
      </c>
      <c r="N353" s="36">
        <v>0</v>
      </c>
      <c r="O353" s="31">
        <v>13.168478260869565</v>
      </c>
      <c r="P353" s="31">
        <v>0</v>
      </c>
      <c r="Q353" s="36">
        <v>0</v>
      </c>
      <c r="R353" s="31">
        <v>4.8097826086956523</v>
      </c>
      <c r="S353" s="31">
        <v>0</v>
      </c>
      <c r="T353" s="36">
        <v>0</v>
      </c>
      <c r="U353" s="31">
        <v>85.864130434782609</v>
      </c>
      <c r="V353" s="31">
        <v>0</v>
      </c>
      <c r="W353" s="36">
        <v>0</v>
      </c>
      <c r="X353" s="31">
        <v>0</v>
      </c>
      <c r="Y353" s="31">
        <v>0</v>
      </c>
      <c r="Z353" s="36" t="s">
        <v>1306</v>
      </c>
      <c r="AA353" s="31">
        <v>258.35304347826087</v>
      </c>
      <c r="AB353" s="31">
        <v>0</v>
      </c>
      <c r="AC353" s="36">
        <v>0</v>
      </c>
      <c r="AD353" s="31">
        <v>0</v>
      </c>
      <c r="AE353" s="31">
        <v>0</v>
      </c>
      <c r="AF353" s="36" t="s">
        <v>1306</v>
      </c>
      <c r="AG353" s="31">
        <v>6.6471739130434777</v>
      </c>
      <c r="AH353" s="31">
        <v>0</v>
      </c>
      <c r="AI353" s="36">
        <v>0</v>
      </c>
      <c r="AJ353" t="s">
        <v>47</v>
      </c>
      <c r="AK353" s="37">
        <v>4</v>
      </c>
      <c r="AT353"/>
    </row>
    <row r="354" spans="1:46" x14ac:dyDescent="0.25">
      <c r="A354" t="s">
        <v>1139</v>
      </c>
      <c r="B354" t="s">
        <v>489</v>
      </c>
      <c r="C354" t="s">
        <v>902</v>
      </c>
      <c r="D354" t="s">
        <v>1063</v>
      </c>
      <c r="E354" s="31">
        <v>94.836956521739125</v>
      </c>
      <c r="F354" s="31">
        <v>486.2652173913043</v>
      </c>
      <c r="G354" s="31">
        <v>0</v>
      </c>
      <c r="H354" s="36">
        <v>0</v>
      </c>
      <c r="I354" s="31">
        <v>102.13749999999999</v>
      </c>
      <c r="J354" s="31">
        <v>0</v>
      </c>
      <c r="K354" s="36">
        <v>0</v>
      </c>
      <c r="L354" s="31">
        <v>78.355978260869563</v>
      </c>
      <c r="M354" s="31">
        <v>0</v>
      </c>
      <c r="N354" s="36">
        <v>0</v>
      </c>
      <c r="O354" s="31">
        <v>19.134782608695652</v>
      </c>
      <c r="P354" s="31">
        <v>0</v>
      </c>
      <c r="Q354" s="36">
        <v>0</v>
      </c>
      <c r="R354" s="31">
        <v>4.6467391304347823</v>
      </c>
      <c r="S354" s="31">
        <v>0</v>
      </c>
      <c r="T354" s="36">
        <v>0</v>
      </c>
      <c r="U354" s="31">
        <v>57.921195652173914</v>
      </c>
      <c r="V354" s="31">
        <v>0</v>
      </c>
      <c r="W354" s="36">
        <v>0</v>
      </c>
      <c r="X354" s="31">
        <v>4.2364130434782608</v>
      </c>
      <c r="Y354" s="31">
        <v>0</v>
      </c>
      <c r="Z354" s="36">
        <v>0</v>
      </c>
      <c r="AA354" s="31">
        <v>315.18478260869563</v>
      </c>
      <c r="AB354" s="31">
        <v>0</v>
      </c>
      <c r="AC354" s="36">
        <v>0</v>
      </c>
      <c r="AD354" s="31">
        <v>0</v>
      </c>
      <c r="AE354" s="31">
        <v>0</v>
      </c>
      <c r="AF354" s="36" t="s">
        <v>1306</v>
      </c>
      <c r="AG354" s="31">
        <v>6.7853260869565215</v>
      </c>
      <c r="AH354" s="31">
        <v>0</v>
      </c>
      <c r="AI354" s="36">
        <v>0</v>
      </c>
      <c r="AJ354" t="s">
        <v>77</v>
      </c>
      <c r="AK354" s="37">
        <v>4</v>
      </c>
      <c r="AT354"/>
    </row>
    <row r="355" spans="1:46" x14ac:dyDescent="0.25">
      <c r="A355" t="s">
        <v>1139</v>
      </c>
      <c r="B355" t="s">
        <v>736</v>
      </c>
      <c r="C355" t="s">
        <v>861</v>
      </c>
      <c r="D355" t="s">
        <v>1085</v>
      </c>
      <c r="E355" s="31">
        <v>51.847826086956523</v>
      </c>
      <c r="F355" s="31">
        <v>265.95652173913044</v>
      </c>
      <c r="G355" s="31">
        <v>7.1929347826086953</v>
      </c>
      <c r="H355" s="36">
        <v>2.7045528854013404E-2</v>
      </c>
      <c r="I355" s="31">
        <v>75.217391304347828</v>
      </c>
      <c r="J355" s="31">
        <v>0</v>
      </c>
      <c r="K355" s="36">
        <v>0</v>
      </c>
      <c r="L355" s="31">
        <v>53.953804347826086</v>
      </c>
      <c r="M355" s="31">
        <v>0</v>
      </c>
      <c r="N355" s="36">
        <v>0</v>
      </c>
      <c r="O355" s="31">
        <v>15.605978260869565</v>
      </c>
      <c r="P355" s="31">
        <v>0</v>
      </c>
      <c r="Q355" s="36">
        <v>0</v>
      </c>
      <c r="R355" s="31">
        <v>5.6576086956521738</v>
      </c>
      <c r="S355" s="31">
        <v>0</v>
      </c>
      <c r="T355" s="36">
        <v>0</v>
      </c>
      <c r="U355" s="31">
        <v>3.2309782608695654</v>
      </c>
      <c r="V355" s="31">
        <v>3.2309782608695654</v>
      </c>
      <c r="W355" s="36">
        <v>1</v>
      </c>
      <c r="X355" s="31">
        <v>0</v>
      </c>
      <c r="Y355" s="31">
        <v>0</v>
      </c>
      <c r="Z355" s="36" t="s">
        <v>1306</v>
      </c>
      <c r="AA355" s="31">
        <v>146.64130434782609</v>
      </c>
      <c r="AB355" s="31">
        <v>3.9619565217391304</v>
      </c>
      <c r="AC355" s="36">
        <v>2.7018012008005337E-2</v>
      </c>
      <c r="AD355" s="31">
        <v>0</v>
      </c>
      <c r="AE355" s="31">
        <v>0</v>
      </c>
      <c r="AF355" s="36" t="s">
        <v>1306</v>
      </c>
      <c r="AG355" s="31">
        <v>40.866847826086953</v>
      </c>
      <c r="AH355" s="31">
        <v>0</v>
      </c>
      <c r="AI355" s="36">
        <v>0</v>
      </c>
      <c r="AJ355" t="s">
        <v>325</v>
      </c>
      <c r="AK355" s="37">
        <v>4</v>
      </c>
      <c r="AT355"/>
    </row>
    <row r="356" spans="1:46" x14ac:dyDescent="0.25">
      <c r="A356" t="s">
        <v>1139</v>
      </c>
      <c r="B356" t="s">
        <v>557</v>
      </c>
      <c r="C356" t="s">
        <v>837</v>
      </c>
      <c r="D356" t="s">
        <v>1066</v>
      </c>
      <c r="E356" s="31">
        <v>78.489130434782609</v>
      </c>
      <c r="F356" s="31">
        <v>377.21304347826089</v>
      </c>
      <c r="G356" s="31">
        <v>0</v>
      </c>
      <c r="H356" s="36">
        <v>0</v>
      </c>
      <c r="I356" s="31">
        <v>65.96521739130435</v>
      </c>
      <c r="J356" s="31">
        <v>0</v>
      </c>
      <c r="K356" s="36">
        <v>0</v>
      </c>
      <c r="L356" s="31">
        <v>40.115217391304334</v>
      </c>
      <c r="M356" s="31">
        <v>0</v>
      </c>
      <c r="N356" s="36">
        <v>0</v>
      </c>
      <c r="O356" s="31">
        <v>25.279347826086966</v>
      </c>
      <c r="P356" s="31">
        <v>0</v>
      </c>
      <c r="Q356" s="36">
        <v>0</v>
      </c>
      <c r="R356" s="31">
        <v>0.57065217391304346</v>
      </c>
      <c r="S356" s="31">
        <v>0</v>
      </c>
      <c r="T356" s="36">
        <v>0</v>
      </c>
      <c r="U356" s="31">
        <v>68.091304347826082</v>
      </c>
      <c r="V356" s="31">
        <v>0</v>
      </c>
      <c r="W356" s="36">
        <v>0</v>
      </c>
      <c r="X356" s="31">
        <v>0</v>
      </c>
      <c r="Y356" s="31">
        <v>0</v>
      </c>
      <c r="Z356" s="36" t="s">
        <v>1306</v>
      </c>
      <c r="AA356" s="31">
        <v>243.15652173913045</v>
      </c>
      <c r="AB356" s="31">
        <v>0</v>
      </c>
      <c r="AC356" s="36">
        <v>0</v>
      </c>
      <c r="AD356" s="31">
        <v>0</v>
      </c>
      <c r="AE356" s="31">
        <v>0</v>
      </c>
      <c r="AF356" s="36" t="s">
        <v>1306</v>
      </c>
      <c r="AG356" s="31">
        <v>0</v>
      </c>
      <c r="AH356" s="31">
        <v>0</v>
      </c>
      <c r="AI356" s="36" t="s">
        <v>1306</v>
      </c>
      <c r="AJ356" t="s">
        <v>146</v>
      </c>
      <c r="AK356" s="37">
        <v>4</v>
      </c>
      <c r="AT356"/>
    </row>
    <row r="357" spans="1:46" x14ac:dyDescent="0.25">
      <c r="A357" t="s">
        <v>1139</v>
      </c>
      <c r="B357" t="s">
        <v>787</v>
      </c>
      <c r="C357" t="s">
        <v>837</v>
      </c>
      <c r="D357" t="s">
        <v>1066</v>
      </c>
      <c r="E357" s="31">
        <v>13.945652173913043</v>
      </c>
      <c r="F357" s="31">
        <v>48.72184782608695</v>
      </c>
      <c r="G357" s="31">
        <v>0</v>
      </c>
      <c r="H357" s="36">
        <v>0</v>
      </c>
      <c r="I357" s="31">
        <v>17.818478260869565</v>
      </c>
      <c r="J357" s="31">
        <v>0</v>
      </c>
      <c r="K357" s="36">
        <v>0</v>
      </c>
      <c r="L357" s="31">
        <v>12.601086956521739</v>
      </c>
      <c r="M357" s="31">
        <v>0</v>
      </c>
      <c r="N357" s="36">
        <v>0</v>
      </c>
      <c r="O357" s="31">
        <v>0</v>
      </c>
      <c r="P357" s="31">
        <v>0</v>
      </c>
      <c r="Q357" s="36" t="s">
        <v>1306</v>
      </c>
      <c r="R357" s="31">
        <v>5.2173913043478262</v>
      </c>
      <c r="S357" s="31">
        <v>0</v>
      </c>
      <c r="T357" s="36">
        <v>0</v>
      </c>
      <c r="U357" s="31">
        <v>7.5338043478260843</v>
      </c>
      <c r="V357" s="31">
        <v>0</v>
      </c>
      <c r="W357" s="36">
        <v>0</v>
      </c>
      <c r="X357" s="31">
        <v>0</v>
      </c>
      <c r="Y357" s="31">
        <v>0</v>
      </c>
      <c r="Z357" s="36" t="s">
        <v>1306</v>
      </c>
      <c r="AA357" s="31">
        <v>23.369565217391301</v>
      </c>
      <c r="AB357" s="31">
        <v>0</v>
      </c>
      <c r="AC357" s="36">
        <v>0</v>
      </c>
      <c r="AD357" s="31">
        <v>0</v>
      </c>
      <c r="AE357" s="31">
        <v>0</v>
      </c>
      <c r="AF357" s="36" t="s">
        <v>1306</v>
      </c>
      <c r="AG357" s="31">
        <v>0</v>
      </c>
      <c r="AH357" s="31">
        <v>0</v>
      </c>
      <c r="AI357" s="36" t="s">
        <v>1306</v>
      </c>
      <c r="AJ357" t="s">
        <v>376</v>
      </c>
      <c r="AK357" s="37">
        <v>4</v>
      </c>
      <c r="AT357"/>
    </row>
    <row r="358" spans="1:46" x14ac:dyDescent="0.25">
      <c r="A358" t="s">
        <v>1139</v>
      </c>
      <c r="B358" t="s">
        <v>758</v>
      </c>
      <c r="C358" t="s">
        <v>1004</v>
      </c>
      <c r="D358" t="s">
        <v>1054</v>
      </c>
      <c r="E358" s="31">
        <v>78.108695652173907</v>
      </c>
      <c r="F358" s="31">
        <v>291.16684782608695</v>
      </c>
      <c r="G358" s="31">
        <v>0</v>
      </c>
      <c r="H358" s="36">
        <v>0</v>
      </c>
      <c r="I358" s="31">
        <v>81.627934782608705</v>
      </c>
      <c r="J358" s="31">
        <v>0</v>
      </c>
      <c r="K358" s="36">
        <v>0</v>
      </c>
      <c r="L358" s="31">
        <v>25.805760869565209</v>
      </c>
      <c r="M358" s="31">
        <v>0</v>
      </c>
      <c r="N358" s="36">
        <v>0</v>
      </c>
      <c r="O358" s="31">
        <v>50.77869565217393</v>
      </c>
      <c r="P358" s="31">
        <v>0</v>
      </c>
      <c r="Q358" s="36">
        <v>0</v>
      </c>
      <c r="R358" s="31">
        <v>5.0434782608695654</v>
      </c>
      <c r="S358" s="31">
        <v>0</v>
      </c>
      <c r="T358" s="36">
        <v>0</v>
      </c>
      <c r="U358" s="31">
        <v>70.330978260869557</v>
      </c>
      <c r="V358" s="31">
        <v>0</v>
      </c>
      <c r="W358" s="36">
        <v>0</v>
      </c>
      <c r="X358" s="31">
        <v>0</v>
      </c>
      <c r="Y358" s="31">
        <v>0</v>
      </c>
      <c r="Z358" s="36" t="s">
        <v>1306</v>
      </c>
      <c r="AA358" s="31">
        <v>138.25902173913039</v>
      </c>
      <c r="AB358" s="31">
        <v>0</v>
      </c>
      <c r="AC358" s="36">
        <v>0</v>
      </c>
      <c r="AD358" s="31">
        <v>0.94891304347826089</v>
      </c>
      <c r="AE358" s="31">
        <v>0</v>
      </c>
      <c r="AF358" s="36">
        <v>0</v>
      </c>
      <c r="AG358" s="31">
        <v>0</v>
      </c>
      <c r="AH358" s="31">
        <v>0</v>
      </c>
      <c r="AI358" s="36" t="s">
        <v>1306</v>
      </c>
      <c r="AJ358" t="s">
        <v>347</v>
      </c>
      <c r="AK358" s="37">
        <v>4</v>
      </c>
      <c r="AT358"/>
    </row>
    <row r="359" spans="1:46" x14ac:dyDescent="0.25">
      <c r="A359" t="s">
        <v>1139</v>
      </c>
      <c r="B359" t="s">
        <v>568</v>
      </c>
      <c r="C359" t="s">
        <v>888</v>
      </c>
      <c r="D359" t="s">
        <v>1048</v>
      </c>
      <c r="E359" s="31">
        <v>71.086956521739125</v>
      </c>
      <c r="F359" s="31">
        <v>305.12663043478261</v>
      </c>
      <c r="G359" s="31">
        <v>34.923913043478258</v>
      </c>
      <c r="H359" s="36">
        <v>0.11445711242481292</v>
      </c>
      <c r="I359" s="31">
        <v>49.513804347826103</v>
      </c>
      <c r="J359" s="31">
        <v>0</v>
      </c>
      <c r="K359" s="36">
        <v>0</v>
      </c>
      <c r="L359" s="31">
        <v>24.826630434782611</v>
      </c>
      <c r="M359" s="31">
        <v>0</v>
      </c>
      <c r="N359" s="36">
        <v>0</v>
      </c>
      <c r="O359" s="31">
        <v>19.861086956521746</v>
      </c>
      <c r="P359" s="31">
        <v>0</v>
      </c>
      <c r="Q359" s="36">
        <v>0</v>
      </c>
      <c r="R359" s="31">
        <v>4.8260869565217392</v>
      </c>
      <c r="S359" s="31">
        <v>0</v>
      </c>
      <c r="T359" s="36">
        <v>0</v>
      </c>
      <c r="U359" s="31">
        <v>124.95956521739129</v>
      </c>
      <c r="V359" s="31">
        <v>7.4021739130434785</v>
      </c>
      <c r="W359" s="36">
        <v>5.9236553041505609E-2</v>
      </c>
      <c r="X359" s="31">
        <v>3.5585869565217392</v>
      </c>
      <c r="Y359" s="31">
        <v>0</v>
      </c>
      <c r="Z359" s="36">
        <v>0</v>
      </c>
      <c r="AA359" s="31">
        <v>127.09467391304351</v>
      </c>
      <c r="AB359" s="31">
        <v>27.521739130434781</v>
      </c>
      <c r="AC359" s="36">
        <v>0.21654518071516349</v>
      </c>
      <c r="AD359" s="31">
        <v>0</v>
      </c>
      <c r="AE359" s="31">
        <v>0</v>
      </c>
      <c r="AF359" s="36" t="s">
        <v>1306</v>
      </c>
      <c r="AG359" s="31">
        <v>0</v>
      </c>
      <c r="AH359" s="31">
        <v>0</v>
      </c>
      <c r="AI359" s="36" t="s">
        <v>1306</v>
      </c>
      <c r="AJ359" t="s">
        <v>157</v>
      </c>
      <c r="AK359" s="37">
        <v>4</v>
      </c>
      <c r="AT359"/>
    </row>
    <row r="360" spans="1:46" x14ac:dyDescent="0.25">
      <c r="A360" t="s">
        <v>1139</v>
      </c>
      <c r="B360" t="s">
        <v>515</v>
      </c>
      <c r="C360" t="s">
        <v>835</v>
      </c>
      <c r="D360" t="s">
        <v>1072</v>
      </c>
      <c r="E360" s="31">
        <v>93.413043478260875</v>
      </c>
      <c r="F360" s="31">
        <v>210.38043478260872</v>
      </c>
      <c r="G360" s="31">
        <v>0.64130434782608692</v>
      </c>
      <c r="H360" s="36">
        <v>3.0483079307672433E-3</v>
      </c>
      <c r="I360" s="31">
        <v>29.970108695652176</v>
      </c>
      <c r="J360" s="31">
        <v>0</v>
      </c>
      <c r="K360" s="36">
        <v>0</v>
      </c>
      <c r="L360" s="31">
        <v>15.448369565217391</v>
      </c>
      <c r="M360" s="31">
        <v>0</v>
      </c>
      <c r="N360" s="36">
        <v>0</v>
      </c>
      <c r="O360" s="31">
        <v>10.956521739130435</v>
      </c>
      <c r="P360" s="31">
        <v>0</v>
      </c>
      <c r="Q360" s="36">
        <v>0</v>
      </c>
      <c r="R360" s="31">
        <v>3.5652173913043477</v>
      </c>
      <c r="S360" s="31">
        <v>0</v>
      </c>
      <c r="T360" s="36">
        <v>0</v>
      </c>
      <c r="U360" s="31">
        <v>54.269021739130437</v>
      </c>
      <c r="V360" s="31">
        <v>0.64130434782608692</v>
      </c>
      <c r="W360" s="36">
        <v>1.1817134845526012E-2</v>
      </c>
      <c r="X360" s="31">
        <v>0</v>
      </c>
      <c r="Y360" s="31">
        <v>0</v>
      </c>
      <c r="Z360" s="36" t="s">
        <v>1306</v>
      </c>
      <c r="AA360" s="31">
        <v>83.9375</v>
      </c>
      <c r="AB360" s="31">
        <v>0</v>
      </c>
      <c r="AC360" s="36">
        <v>0</v>
      </c>
      <c r="AD360" s="31">
        <v>13.690217391304348</v>
      </c>
      <c r="AE360" s="31">
        <v>0</v>
      </c>
      <c r="AF360" s="36">
        <v>0</v>
      </c>
      <c r="AG360" s="31">
        <v>28.513586956521738</v>
      </c>
      <c r="AH360" s="31">
        <v>0</v>
      </c>
      <c r="AI360" s="36">
        <v>0</v>
      </c>
      <c r="AJ360" t="s">
        <v>103</v>
      </c>
      <c r="AK360" s="37">
        <v>4</v>
      </c>
      <c r="AT360"/>
    </row>
    <row r="361" spans="1:46" x14ac:dyDescent="0.25">
      <c r="A361" t="s">
        <v>1139</v>
      </c>
      <c r="B361" t="s">
        <v>791</v>
      </c>
      <c r="C361" t="s">
        <v>1010</v>
      </c>
      <c r="D361" t="s">
        <v>1103</v>
      </c>
      <c r="E361" s="31">
        <v>76.336956521739125</v>
      </c>
      <c r="F361" s="31">
        <v>260.96739130434781</v>
      </c>
      <c r="G361" s="31">
        <v>48.948369565217376</v>
      </c>
      <c r="H361" s="36">
        <v>0.18756507976175596</v>
      </c>
      <c r="I361" s="31">
        <v>24.22282608695652</v>
      </c>
      <c r="J361" s="31">
        <v>0</v>
      </c>
      <c r="K361" s="36">
        <v>0</v>
      </c>
      <c r="L361" s="31">
        <v>13.217391304347826</v>
      </c>
      <c r="M361" s="31">
        <v>0</v>
      </c>
      <c r="N361" s="36">
        <v>0</v>
      </c>
      <c r="O361" s="31">
        <v>7.6141304347826084</v>
      </c>
      <c r="P361" s="31">
        <v>0</v>
      </c>
      <c r="Q361" s="36">
        <v>0</v>
      </c>
      <c r="R361" s="31">
        <v>3.3913043478260869</v>
      </c>
      <c r="S361" s="31">
        <v>0</v>
      </c>
      <c r="T361" s="36">
        <v>0</v>
      </c>
      <c r="U361" s="31">
        <v>44.160000000000011</v>
      </c>
      <c r="V361" s="31">
        <v>12.562173913043479</v>
      </c>
      <c r="W361" s="36">
        <v>0.28446951795841202</v>
      </c>
      <c r="X361" s="31">
        <v>2.6929347826086958</v>
      </c>
      <c r="Y361" s="31">
        <v>0</v>
      </c>
      <c r="Z361" s="36">
        <v>0</v>
      </c>
      <c r="AA361" s="31">
        <v>120.74195652173916</v>
      </c>
      <c r="AB361" s="31">
        <v>36.149565217391284</v>
      </c>
      <c r="AC361" s="36">
        <v>0.29939522481468722</v>
      </c>
      <c r="AD361" s="31">
        <v>41.885869565217391</v>
      </c>
      <c r="AE361" s="31">
        <v>0</v>
      </c>
      <c r="AF361" s="36">
        <v>0</v>
      </c>
      <c r="AG361" s="31">
        <v>27.263804347826088</v>
      </c>
      <c r="AH361" s="31">
        <v>0.23663043478260873</v>
      </c>
      <c r="AI361" s="36">
        <v>8.6792889122781838E-3</v>
      </c>
      <c r="AJ361" t="s">
        <v>380</v>
      </c>
      <c r="AK361" s="37">
        <v>4</v>
      </c>
      <c r="AT361"/>
    </row>
    <row r="362" spans="1:46" x14ac:dyDescent="0.25">
      <c r="A362" t="s">
        <v>1139</v>
      </c>
      <c r="B362" t="s">
        <v>513</v>
      </c>
      <c r="C362" t="s">
        <v>823</v>
      </c>
      <c r="D362" t="s">
        <v>1080</v>
      </c>
      <c r="E362" s="31">
        <v>108.60869565217391</v>
      </c>
      <c r="F362" s="31">
        <v>307.95206521739124</v>
      </c>
      <c r="G362" s="31">
        <v>11.090652173913043</v>
      </c>
      <c r="H362" s="36">
        <v>3.6014215933521561E-2</v>
      </c>
      <c r="I362" s="31">
        <v>33.755000000000003</v>
      </c>
      <c r="J362" s="31">
        <v>0.63815217391304346</v>
      </c>
      <c r="K362" s="36">
        <v>1.890541175864445E-2</v>
      </c>
      <c r="L362" s="31">
        <v>23.426195652173913</v>
      </c>
      <c r="M362" s="31">
        <v>0.63815217391304346</v>
      </c>
      <c r="N362" s="36">
        <v>2.7240964917571837E-2</v>
      </c>
      <c r="O362" s="31">
        <v>6.8505434782608692</v>
      </c>
      <c r="P362" s="31">
        <v>0</v>
      </c>
      <c r="Q362" s="36">
        <v>0</v>
      </c>
      <c r="R362" s="31">
        <v>3.4782608695652173</v>
      </c>
      <c r="S362" s="31">
        <v>0</v>
      </c>
      <c r="T362" s="36">
        <v>0</v>
      </c>
      <c r="U362" s="31">
        <v>68.376521739130453</v>
      </c>
      <c r="V362" s="31">
        <v>2.9988043478260868</v>
      </c>
      <c r="W362" s="36">
        <v>4.3857222794501022E-2</v>
      </c>
      <c r="X362" s="31">
        <v>5.6657608695652177</v>
      </c>
      <c r="Y362" s="31">
        <v>0</v>
      </c>
      <c r="Z362" s="36">
        <v>0</v>
      </c>
      <c r="AA362" s="31">
        <v>174.87217391304347</v>
      </c>
      <c r="AB362" s="31">
        <v>7.4536956521739119</v>
      </c>
      <c r="AC362" s="36">
        <v>4.2623680402579765E-2</v>
      </c>
      <c r="AD362" s="31">
        <v>12.741847826086957</v>
      </c>
      <c r="AE362" s="31">
        <v>0</v>
      </c>
      <c r="AF362" s="36">
        <v>0</v>
      </c>
      <c r="AG362" s="31">
        <v>12.540760869565217</v>
      </c>
      <c r="AH362" s="31">
        <v>0</v>
      </c>
      <c r="AI362" s="36">
        <v>0</v>
      </c>
      <c r="AJ362" t="s">
        <v>101</v>
      </c>
      <c r="AK362" s="37">
        <v>4</v>
      </c>
      <c r="AT362"/>
    </row>
    <row r="363" spans="1:46" x14ac:dyDescent="0.25">
      <c r="A363" t="s">
        <v>1139</v>
      </c>
      <c r="B363" t="s">
        <v>599</v>
      </c>
      <c r="C363" t="s">
        <v>821</v>
      </c>
      <c r="D363" t="s">
        <v>1101</v>
      </c>
      <c r="E363" s="31">
        <v>118.67391304347827</v>
      </c>
      <c r="F363" s="31">
        <v>378.9753260869565</v>
      </c>
      <c r="G363" s="31">
        <v>18.749782608695654</v>
      </c>
      <c r="H363" s="36">
        <v>4.947494287370436E-2</v>
      </c>
      <c r="I363" s="31">
        <v>35.176630434782609</v>
      </c>
      <c r="J363" s="31">
        <v>0</v>
      </c>
      <c r="K363" s="36">
        <v>0</v>
      </c>
      <c r="L363" s="31">
        <v>13.497282608695652</v>
      </c>
      <c r="M363" s="31">
        <v>0</v>
      </c>
      <c r="N363" s="36">
        <v>0</v>
      </c>
      <c r="O363" s="31">
        <v>16.548913043478262</v>
      </c>
      <c r="P363" s="31">
        <v>0</v>
      </c>
      <c r="Q363" s="36">
        <v>0</v>
      </c>
      <c r="R363" s="31">
        <v>5.1304347826086953</v>
      </c>
      <c r="S363" s="31">
        <v>0</v>
      </c>
      <c r="T363" s="36">
        <v>0</v>
      </c>
      <c r="U363" s="31">
        <v>84.288043478260875</v>
      </c>
      <c r="V363" s="31">
        <v>8.0923913043478262</v>
      </c>
      <c r="W363" s="36">
        <v>9.6008769101811844E-2</v>
      </c>
      <c r="X363" s="31">
        <v>5.2173913043478262</v>
      </c>
      <c r="Y363" s="31">
        <v>0</v>
      </c>
      <c r="Z363" s="36">
        <v>0</v>
      </c>
      <c r="AA363" s="31">
        <v>224.61391304347825</v>
      </c>
      <c r="AB363" s="31">
        <v>10.657391304347826</v>
      </c>
      <c r="AC363" s="36">
        <v>4.7447600907450857E-2</v>
      </c>
      <c r="AD363" s="31">
        <v>0</v>
      </c>
      <c r="AE363" s="31">
        <v>0</v>
      </c>
      <c r="AF363" s="36" t="s">
        <v>1306</v>
      </c>
      <c r="AG363" s="31">
        <v>29.679347826086957</v>
      </c>
      <c r="AH363" s="31">
        <v>0</v>
      </c>
      <c r="AI363" s="36">
        <v>0</v>
      </c>
      <c r="AJ363" t="s">
        <v>188</v>
      </c>
      <c r="AK363" s="37">
        <v>4</v>
      </c>
      <c r="AT363"/>
    </row>
    <row r="364" spans="1:46" x14ac:dyDescent="0.25">
      <c r="A364" t="s">
        <v>1139</v>
      </c>
      <c r="B364" t="s">
        <v>540</v>
      </c>
      <c r="C364" t="s">
        <v>931</v>
      </c>
      <c r="D364" t="s">
        <v>1082</v>
      </c>
      <c r="E364" s="31">
        <v>119</v>
      </c>
      <c r="F364" s="31">
        <v>367.29347826086962</v>
      </c>
      <c r="G364" s="31">
        <v>0</v>
      </c>
      <c r="H364" s="36">
        <v>0</v>
      </c>
      <c r="I364" s="31">
        <v>26.521739130434781</v>
      </c>
      <c r="J364" s="31">
        <v>0</v>
      </c>
      <c r="K364" s="36">
        <v>0</v>
      </c>
      <c r="L364" s="31">
        <v>7.6956521739130439</v>
      </c>
      <c r="M364" s="31">
        <v>0</v>
      </c>
      <c r="N364" s="36">
        <v>0</v>
      </c>
      <c r="O364" s="31">
        <v>12.801630434782609</v>
      </c>
      <c r="P364" s="31">
        <v>0</v>
      </c>
      <c r="Q364" s="36">
        <v>0</v>
      </c>
      <c r="R364" s="31">
        <v>6.0244565217391308</v>
      </c>
      <c r="S364" s="31">
        <v>0</v>
      </c>
      <c r="T364" s="36">
        <v>0</v>
      </c>
      <c r="U364" s="31">
        <v>75.961956521739125</v>
      </c>
      <c r="V364" s="31">
        <v>0</v>
      </c>
      <c r="W364" s="36">
        <v>0</v>
      </c>
      <c r="X364" s="31">
        <v>0</v>
      </c>
      <c r="Y364" s="31">
        <v>0</v>
      </c>
      <c r="Z364" s="36" t="s">
        <v>1306</v>
      </c>
      <c r="AA364" s="31">
        <v>168.22010869565219</v>
      </c>
      <c r="AB364" s="31">
        <v>0</v>
      </c>
      <c r="AC364" s="36">
        <v>0</v>
      </c>
      <c r="AD364" s="31">
        <v>30.595108695652176</v>
      </c>
      <c r="AE364" s="31">
        <v>0</v>
      </c>
      <c r="AF364" s="36">
        <v>0</v>
      </c>
      <c r="AG364" s="31">
        <v>65.994565217391298</v>
      </c>
      <c r="AH364" s="31">
        <v>0</v>
      </c>
      <c r="AI364" s="36">
        <v>0</v>
      </c>
      <c r="AJ364" t="s">
        <v>129</v>
      </c>
      <c r="AK364" s="37">
        <v>4</v>
      </c>
      <c r="AT364"/>
    </row>
    <row r="365" spans="1:46" x14ac:dyDescent="0.25">
      <c r="A365" t="s">
        <v>1139</v>
      </c>
      <c r="B365" t="s">
        <v>770</v>
      </c>
      <c r="C365" t="s">
        <v>1006</v>
      </c>
      <c r="D365" t="s">
        <v>1043</v>
      </c>
      <c r="E365" s="31">
        <v>74.086956521739125</v>
      </c>
      <c r="F365" s="31">
        <v>204.85826086956524</v>
      </c>
      <c r="G365" s="31">
        <v>23.87184782608696</v>
      </c>
      <c r="H365" s="36">
        <v>0.11652860726610552</v>
      </c>
      <c r="I365" s="31">
        <v>40.558152173913044</v>
      </c>
      <c r="J365" s="31">
        <v>4.8054347826086961</v>
      </c>
      <c r="K365" s="36">
        <v>0.11848258673134389</v>
      </c>
      <c r="L365" s="31">
        <v>28.897826086956524</v>
      </c>
      <c r="M365" s="31">
        <v>4.8054347826086961</v>
      </c>
      <c r="N365" s="36">
        <v>0.16629052884977055</v>
      </c>
      <c r="O365" s="31">
        <v>6.5298913043478262</v>
      </c>
      <c r="P365" s="31">
        <v>0</v>
      </c>
      <c r="Q365" s="36">
        <v>0</v>
      </c>
      <c r="R365" s="31">
        <v>5.1304347826086953</v>
      </c>
      <c r="S365" s="31">
        <v>0</v>
      </c>
      <c r="T365" s="36">
        <v>0</v>
      </c>
      <c r="U365" s="31">
        <v>56.803804347826087</v>
      </c>
      <c r="V365" s="31">
        <v>14.654347826086957</v>
      </c>
      <c r="W365" s="36">
        <v>0.25798180235172552</v>
      </c>
      <c r="X365" s="31">
        <v>0</v>
      </c>
      <c r="Y365" s="31">
        <v>0</v>
      </c>
      <c r="Z365" s="36" t="s">
        <v>1306</v>
      </c>
      <c r="AA365" s="31">
        <v>97.458260869565223</v>
      </c>
      <c r="AB365" s="31">
        <v>4.4120652173913042</v>
      </c>
      <c r="AC365" s="36">
        <v>4.5271331316862513E-2</v>
      </c>
      <c r="AD365" s="31">
        <v>7.0217391304347823</v>
      </c>
      <c r="AE365" s="31">
        <v>0</v>
      </c>
      <c r="AF365" s="36">
        <v>0</v>
      </c>
      <c r="AG365" s="31">
        <v>3.0163043478260869</v>
      </c>
      <c r="AH365" s="31">
        <v>0</v>
      </c>
      <c r="AI365" s="36">
        <v>0</v>
      </c>
      <c r="AJ365" t="s">
        <v>359</v>
      </c>
      <c r="AK365" s="37">
        <v>4</v>
      </c>
      <c r="AT365"/>
    </row>
    <row r="366" spans="1:46" x14ac:dyDescent="0.25">
      <c r="A366" t="s">
        <v>1139</v>
      </c>
      <c r="B366" t="s">
        <v>803</v>
      </c>
      <c r="C366" t="s">
        <v>1002</v>
      </c>
      <c r="D366" t="s">
        <v>1054</v>
      </c>
      <c r="E366" s="31">
        <v>90.695652173913047</v>
      </c>
      <c r="F366" s="31">
        <v>246.54076086956522</v>
      </c>
      <c r="G366" s="31">
        <v>2.4972826086956523</v>
      </c>
      <c r="H366" s="36">
        <v>1.0129288965798495E-2</v>
      </c>
      <c r="I366" s="31">
        <v>33.769021739130437</v>
      </c>
      <c r="J366" s="31">
        <v>1.4021739130434783</v>
      </c>
      <c r="K366" s="36">
        <v>4.1522491349480967E-2</v>
      </c>
      <c r="L366" s="31">
        <v>11.769021739130435</v>
      </c>
      <c r="M366" s="31">
        <v>1.4021739130434783</v>
      </c>
      <c r="N366" s="36">
        <v>0.1191410759639806</v>
      </c>
      <c r="O366" s="31">
        <v>17.565217391304348</v>
      </c>
      <c r="P366" s="31">
        <v>0</v>
      </c>
      <c r="Q366" s="36">
        <v>0</v>
      </c>
      <c r="R366" s="31">
        <v>4.4347826086956523</v>
      </c>
      <c r="S366" s="31">
        <v>0</v>
      </c>
      <c r="T366" s="36">
        <v>0</v>
      </c>
      <c r="U366" s="31">
        <v>58.182065217391305</v>
      </c>
      <c r="V366" s="31">
        <v>1.0951086956521738</v>
      </c>
      <c r="W366" s="36">
        <v>1.8822100789313904E-2</v>
      </c>
      <c r="X366" s="31">
        <v>12.046195652173912</v>
      </c>
      <c r="Y366" s="31">
        <v>0</v>
      </c>
      <c r="Z366" s="36">
        <v>0</v>
      </c>
      <c r="AA366" s="31">
        <v>69.921195652173907</v>
      </c>
      <c r="AB366" s="31">
        <v>0</v>
      </c>
      <c r="AC366" s="36">
        <v>0</v>
      </c>
      <c r="AD366" s="31">
        <v>44.714673913043477</v>
      </c>
      <c r="AE366" s="31">
        <v>0</v>
      </c>
      <c r="AF366" s="36">
        <v>0</v>
      </c>
      <c r="AG366" s="31">
        <v>27.907608695652176</v>
      </c>
      <c r="AH366" s="31">
        <v>0</v>
      </c>
      <c r="AI366" s="36">
        <v>0</v>
      </c>
      <c r="AJ366" t="s">
        <v>392</v>
      </c>
      <c r="AK366" s="37">
        <v>4</v>
      </c>
      <c r="AT366"/>
    </row>
    <row r="367" spans="1:46" x14ac:dyDescent="0.25">
      <c r="A367" t="s">
        <v>1139</v>
      </c>
      <c r="B367" t="s">
        <v>721</v>
      </c>
      <c r="C367" t="s">
        <v>979</v>
      </c>
      <c r="D367" t="s">
        <v>1065</v>
      </c>
      <c r="E367" s="31">
        <v>85.456521739130437</v>
      </c>
      <c r="F367" s="31">
        <v>267.48097826086956</v>
      </c>
      <c r="G367" s="31">
        <v>70.282608695652172</v>
      </c>
      <c r="H367" s="36">
        <v>0.26275740859264679</v>
      </c>
      <c r="I367" s="31">
        <v>30.961956521739133</v>
      </c>
      <c r="J367" s="31">
        <v>1.173913043478261</v>
      </c>
      <c r="K367" s="36">
        <v>3.7914691943127965E-2</v>
      </c>
      <c r="L367" s="31">
        <v>8.875</v>
      </c>
      <c r="M367" s="31">
        <v>1.173913043478261</v>
      </c>
      <c r="N367" s="36">
        <v>0.13227189222290264</v>
      </c>
      <c r="O367" s="31">
        <v>16.434782608695652</v>
      </c>
      <c r="P367" s="31">
        <v>0</v>
      </c>
      <c r="Q367" s="36">
        <v>0</v>
      </c>
      <c r="R367" s="31">
        <v>5.6521739130434785</v>
      </c>
      <c r="S367" s="31">
        <v>0</v>
      </c>
      <c r="T367" s="36">
        <v>0</v>
      </c>
      <c r="U367" s="31">
        <v>58.850543478260867</v>
      </c>
      <c r="V367" s="31">
        <v>25.804347826086957</v>
      </c>
      <c r="W367" s="36">
        <v>0.43847254929122226</v>
      </c>
      <c r="X367" s="31">
        <v>3.2065217391304346</v>
      </c>
      <c r="Y367" s="31">
        <v>0</v>
      </c>
      <c r="Z367" s="36">
        <v>0</v>
      </c>
      <c r="AA367" s="31">
        <v>112.61141304347827</v>
      </c>
      <c r="AB367" s="31">
        <v>43.304347826086953</v>
      </c>
      <c r="AC367" s="36">
        <v>0.38454670495403098</v>
      </c>
      <c r="AD367" s="31">
        <v>16.627717391304348</v>
      </c>
      <c r="AE367" s="31">
        <v>0</v>
      </c>
      <c r="AF367" s="36">
        <v>0</v>
      </c>
      <c r="AG367" s="31">
        <v>45.222826086956523</v>
      </c>
      <c r="AH367" s="31">
        <v>0</v>
      </c>
      <c r="AI367" s="36">
        <v>0</v>
      </c>
      <c r="AJ367" t="s">
        <v>310</v>
      </c>
      <c r="AK367" s="37">
        <v>4</v>
      </c>
      <c r="AT367"/>
    </row>
    <row r="368" spans="1:46" x14ac:dyDescent="0.25">
      <c r="A368" t="s">
        <v>1139</v>
      </c>
      <c r="B368" t="s">
        <v>775</v>
      </c>
      <c r="C368" t="s">
        <v>882</v>
      </c>
      <c r="D368" t="s">
        <v>1054</v>
      </c>
      <c r="E368" s="31">
        <v>106.8695652173913</v>
      </c>
      <c r="F368" s="31">
        <v>301.17663043478262</v>
      </c>
      <c r="G368" s="31">
        <v>0</v>
      </c>
      <c r="H368" s="36">
        <v>0</v>
      </c>
      <c r="I368" s="31">
        <v>29.58967391304348</v>
      </c>
      <c r="J368" s="31">
        <v>0</v>
      </c>
      <c r="K368" s="36">
        <v>0</v>
      </c>
      <c r="L368" s="31">
        <v>24.111413043478262</v>
      </c>
      <c r="M368" s="31">
        <v>0</v>
      </c>
      <c r="N368" s="36">
        <v>0</v>
      </c>
      <c r="O368" s="31">
        <v>5.4782608695652177</v>
      </c>
      <c r="P368" s="31">
        <v>0</v>
      </c>
      <c r="Q368" s="36">
        <v>0</v>
      </c>
      <c r="R368" s="31">
        <v>0</v>
      </c>
      <c r="S368" s="31">
        <v>0</v>
      </c>
      <c r="T368" s="36" t="s">
        <v>1306</v>
      </c>
      <c r="U368" s="31">
        <v>63.548913043478258</v>
      </c>
      <c r="V368" s="31">
        <v>0</v>
      </c>
      <c r="W368" s="36">
        <v>0</v>
      </c>
      <c r="X368" s="31">
        <v>5.4782608695652177</v>
      </c>
      <c r="Y368" s="31">
        <v>0</v>
      </c>
      <c r="Z368" s="36">
        <v>0</v>
      </c>
      <c r="AA368" s="31">
        <v>173.61684782608697</v>
      </c>
      <c r="AB368" s="31">
        <v>0</v>
      </c>
      <c r="AC368" s="36">
        <v>0</v>
      </c>
      <c r="AD368" s="31">
        <v>2.8451086956521738</v>
      </c>
      <c r="AE368" s="31">
        <v>0</v>
      </c>
      <c r="AF368" s="36">
        <v>0</v>
      </c>
      <c r="AG368" s="31">
        <v>26.097826086956523</v>
      </c>
      <c r="AH368" s="31">
        <v>0</v>
      </c>
      <c r="AI368" s="36">
        <v>0</v>
      </c>
      <c r="AJ368" t="s">
        <v>364</v>
      </c>
      <c r="AK368" s="37">
        <v>4</v>
      </c>
      <c r="AT368"/>
    </row>
    <row r="369" spans="1:46" x14ac:dyDescent="0.25">
      <c r="A369" t="s">
        <v>1139</v>
      </c>
      <c r="B369" t="s">
        <v>771</v>
      </c>
      <c r="C369" t="s">
        <v>1007</v>
      </c>
      <c r="D369" t="s">
        <v>1021</v>
      </c>
      <c r="E369" s="31">
        <v>73.782608695652172</v>
      </c>
      <c r="F369" s="31">
        <v>231.19565217391303</v>
      </c>
      <c r="G369" s="31">
        <v>2.8097826086956523</v>
      </c>
      <c r="H369" s="36">
        <v>1.2153267512929009E-2</v>
      </c>
      <c r="I369" s="31">
        <v>15.565217391304348</v>
      </c>
      <c r="J369" s="31">
        <v>1.9130434782608696</v>
      </c>
      <c r="K369" s="36">
        <v>0.1229050279329609</v>
      </c>
      <c r="L369" s="31">
        <v>5.3695652173913047</v>
      </c>
      <c r="M369" s="31">
        <v>1.9130434782608696</v>
      </c>
      <c r="N369" s="36">
        <v>0.35627530364372467</v>
      </c>
      <c r="O369" s="31">
        <v>5.6521739130434785</v>
      </c>
      <c r="P369" s="31">
        <v>0</v>
      </c>
      <c r="Q369" s="36">
        <v>0</v>
      </c>
      <c r="R369" s="31">
        <v>4.5434782608695654</v>
      </c>
      <c r="S369" s="31">
        <v>0</v>
      </c>
      <c r="T369" s="36">
        <v>0</v>
      </c>
      <c r="U369" s="31">
        <v>53.135869565217391</v>
      </c>
      <c r="V369" s="31">
        <v>0.89673913043478259</v>
      </c>
      <c r="W369" s="36">
        <v>1.6876342436330162E-2</v>
      </c>
      <c r="X369" s="31">
        <v>0</v>
      </c>
      <c r="Y369" s="31">
        <v>0</v>
      </c>
      <c r="Z369" s="36" t="s">
        <v>1306</v>
      </c>
      <c r="AA369" s="31">
        <v>110.52989130434783</v>
      </c>
      <c r="AB369" s="31">
        <v>0</v>
      </c>
      <c r="AC369" s="36">
        <v>0</v>
      </c>
      <c r="AD369" s="31">
        <v>25.293478260869566</v>
      </c>
      <c r="AE369" s="31">
        <v>0</v>
      </c>
      <c r="AF369" s="36">
        <v>0</v>
      </c>
      <c r="AG369" s="31">
        <v>26.671195652173914</v>
      </c>
      <c r="AH369" s="31">
        <v>0</v>
      </c>
      <c r="AI369" s="36">
        <v>0</v>
      </c>
      <c r="AJ369" t="s">
        <v>360</v>
      </c>
      <c r="AK369" s="37">
        <v>4</v>
      </c>
      <c r="AT369"/>
    </row>
    <row r="370" spans="1:46" x14ac:dyDescent="0.25">
      <c r="A370" t="s">
        <v>1139</v>
      </c>
      <c r="B370" t="s">
        <v>481</v>
      </c>
      <c r="C370" t="s">
        <v>892</v>
      </c>
      <c r="D370" t="s">
        <v>1053</v>
      </c>
      <c r="E370" s="31">
        <v>163.4891304347826</v>
      </c>
      <c r="F370" s="31">
        <v>389.66836956521735</v>
      </c>
      <c r="G370" s="31">
        <v>64.130434782608688</v>
      </c>
      <c r="H370" s="36">
        <v>0.16457695771962166</v>
      </c>
      <c r="I370" s="31">
        <v>39.60847826086956</v>
      </c>
      <c r="J370" s="31">
        <v>0.2608695652173913</v>
      </c>
      <c r="K370" s="36">
        <v>6.5862051932227958E-3</v>
      </c>
      <c r="L370" s="31">
        <v>19.423695652173912</v>
      </c>
      <c r="M370" s="31">
        <v>0</v>
      </c>
      <c r="N370" s="36">
        <v>0</v>
      </c>
      <c r="O370" s="31">
        <v>15.141304347826088</v>
      </c>
      <c r="P370" s="31">
        <v>0.2608695652173913</v>
      </c>
      <c r="Q370" s="36">
        <v>1.7229002153625269E-2</v>
      </c>
      <c r="R370" s="31">
        <v>5.0434782608695654</v>
      </c>
      <c r="S370" s="31">
        <v>0</v>
      </c>
      <c r="T370" s="36">
        <v>0</v>
      </c>
      <c r="U370" s="31">
        <v>143.43532608695654</v>
      </c>
      <c r="V370" s="31">
        <v>37.255434782608695</v>
      </c>
      <c r="W370" s="36">
        <v>0.25973681518333136</v>
      </c>
      <c r="X370" s="31">
        <v>0</v>
      </c>
      <c r="Y370" s="31">
        <v>0</v>
      </c>
      <c r="Z370" s="36" t="s">
        <v>1306</v>
      </c>
      <c r="AA370" s="31">
        <v>197.23815217391299</v>
      </c>
      <c r="AB370" s="31">
        <v>26.614130434782609</v>
      </c>
      <c r="AC370" s="36">
        <v>0.13493398787936239</v>
      </c>
      <c r="AD370" s="31">
        <v>9.3864130434782602</v>
      </c>
      <c r="AE370" s="31">
        <v>0</v>
      </c>
      <c r="AF370" s="36">
        <v>0</v>
      </c>
      <c r="AG370" s="31">
        <v>0</v>
      </c>
      <c r="AH370" s="31">
        <v>0</v>
      </c>
      <c r="AI370" s="36" t="s">
        <v>1306</v>
      </c>
      <c r="AJ370" t="s">
        <v>69</v>
      </c>
      <c r="AK370" s="37">
        <v>4</v>
      </c>
      <c r="AT370"/>
    </row>
    <row r="371" spans="1:46" x14ac:dyDescent="0.25">
      <c r="A371" t="s">
        <v>1139</v>
      </c>
      <c r="B371" t="s">
        <v>567</v>
      </c>
      <c r="C371" t="s">
        <v>871</v>
      </c>
      <c r="D371" t="s">
        <v>1094</v>
      </c>
      <c r="E371" s="31">
        <v>62.739130434782609</v>
      </c>
      <c r="F371" s="31">
        <v>247.9438043478261</v>
      </c>
      <c r="G371" s="31">
        <v>20.469021739130433</v>
      </c>
      <c r="H371" s="36">
        <v>8.2555084580438309E-2</v>
      </c>
      <c r="I371" s="31">
        <v>60.363478260869542</v>
      </c>
      <c r="J371" s="31">
        <v>0</v>
      </c>
      <c r="K371" s="36">
        <v>0</v>
      </c>
      <c r="L371" s="31">
        <v>55.146086956521714</v>
      </c>
      <c r="M371" s="31">
        <v>0</v>
      </c>
      <c r="N371" s="36">
        <v>0</v>
      </c>
      <c r="O371" s="31">
        <v>0</v>
      </c>
      <c r="P371" s="31">
        <v>0</v>
      </c>
      <c r="Q371" s="36" t="s">
        <v>1306</v>
      </c>
      <c r="R371" s="31">
        <v>5.2173913043478262</v>
      </c>
      <c r="S371" s="31">
        <v>0</v>
      </c>
      <c r="T371" s="36">
        <v>0</v>
      </c>
      <c r="U371" s="31">
        <v>39.848804347826096</v>
      </c>
      <c r="V371" s="31">
        <v>9.5064130434782594</v>
      </c>
      <c r="W371" s="36">
        <v>0.23856206476109415</v>
      </c>
      <c r="X371" s="31">
        <v>0</v>
      </c>
      <c r="Y371" s="31">
        <v>0</v>
      </c>
      <c r="Z371" s="36" t="s">
        <v>1306</v>
      </c>
      <c r="AA371" s="31">
        <v>140.18510869565222</v>
      </c>
      <c r="AB371" s="31">
        <v>10.962608695652175</v>
      </c>
      <c r="AC371" s="36">
        <v>7.8200950141234057E-2</v>
      </c>
      <c r="AD371" s="31">
        <v>0</v>
      </c>
      <c r="AE371" s="31">
        <v>0</v>
      </c>
      <c r="AF371" s="36" t="s">
        <v>1306</v>
      </c>
      <c r="AG371" s="31">
        <v>7.5464130434782595</v>
      </c>
      <c r="AH371" s="31">
        <v>0</v>
      </c>
      <c r="AI371" s="36">
        <v>0</v>
      </c>
      <c r="AJ371" t="s">
        <v>156</v>
      </c>
      <c r="AK371" s="37">
        <v>4</v>
      </c>
      <c r="AT371"/>
    </row>
    <row r="372" spans="1:46" x14ac:dyDescent="0.25">
      <c r="A372" t="s">
        <v>1139</v>
      </c>
      <c r="B372" t="s">
        <v>704</v>
      </c>
      <c r="C372" t="s">
        <v>992</v>
      </c>
      <c r="D372" t="s">
        <v>1024</v>
      </c>
      <c r="E372" s="31">
        <v>49.663043478260867</v>
      </c>
      <c r="F372" s="31">
        <v>143.81869565217394</v>
      </c>
      <c r="G372" s="31">
        <v>7.9127173913043478</v>
      </c>
      <c r="H372" s="36">
        <v>5.5018698058848237E-2</v>
      </c>
      <c r="I372" s="31">
        <v>41.672934782608714</v>
      </c>
      <c r="J372" s="31">
        <v>0</v>
      </c>
      <c r="K372" s="36">
        <v>0</v>
      </c>
      <c r="L372" s="31">
        <v>30.662065217391319</v>
      </c>
      <c r="M372" s="31">
        <v>0</v>
      </c>
      <c r="N372" s="36">
        <v>0</v>
      </c>
      <c r="O372" s="31">
        <v>5.2717391304347823</v>
      </c>
      <c r="P372" s="31">
        <v>0</v>
      </c>
      <c r="Q372" s="36">
        <v>0</v>
      </c>
      <c r="R372" s="31">
        <v>5.7391304347826084</v>
      </c>
      <c r="S372" s="31">
        <v>0</v>
      </c>
      <c r="T372" s="36">
        <v>0</v>
      </c>
      <c r="U372" s="31">
        <v>18.558369565217404</v>
      </c>
      <c r="V372" s="31">
        <v>5.0159782608695647</v>
      </c>
      <c r="W372" s="36">
        <v>0.27028119271159717</v>
      </c>
      <c r="X372" s="31">
        <v>10.549239130434779</v>
      </c>
      <c r="Y372" s="31">
        <v>0</v>
      </c>
      <c r="Z372" s="36">
        <v>0</v>
      </c>
      <c r="AA372" s="31">
        <v>50.043152173913043</v>
      </c>
      <c r="AB372" s="31">
        <v>2.8967391304347831</v>
      </c>
      <c r="AC372" s="36">
        <v>5.7884825487568348E-2</v>
      </c>
      <c r="AD372" s="31">
        <v>22.995000000000001</v>
      </c>
      <c r="AE372" s="31">
        <v>0</v>
      </c>
      <c r="AF372" s="36">
        <v>0</v>
      </c>
      <c r="AG372" s="31">
        <v>0</v>
      </c>
      <c r="AH372" s="31">
        <v>0</v>
      </c>
      <c r="AI372" s="36" t="s">
        <v>1306</v>
      </c>
      <c r="AJ372" t="s">
        <v>293</v>
      </c>
      <c r="AK372" s="37">
        <v>4</v>
      </c>
      <c r="AT372"/>
    </row>
    <row r="373" spans="1:46" x14ac:dyDescent="0.25">
      <c r="A373" t="s">
        <v>1139</v>
      </c>
      <c r="B373" t="s">
        <v>607</v>
      </c>
      <c r="C373" t="s">
        <v>964</v>
      </c>
      <c r="D373" t="s">
        <v>1022</v>
      </c>
      <c r="E373" s="31">
        <v>84.293478260869563</v>
      </c>
      <c r="F373" s="31">
        <v>244.87847826086957</v>
      </c>
      <c r="G373" s="31">
        <v>22.734565217391307</v>
      </c>
      <c r="H373" s="36">
        <v>9.2840193139276717E-2</v>
      </c>
      <c r="I373" s="31">
        <v>54.4995652173913</v>
      </c>
      <c r="J373" s="31">
        <v>2.8260869565217392</v>
      </c>
      <c r="K373" s="36">
        <v>5.1855220225131442E-2</v>
      </c>
      <c r="L373" s="31">
        <v>43.375434782608693</v>
      </c>
      <c r="M373" s="31">
        <v>2.8260869565217392</v>
      </c>
      <c r="N373" s="36">
        <v>6.5154089421481806E-2</v>
      </c>
      <c r="O373" s="31">
        <v>6.5930434782608689</v>
      </c>
      <c r="P373" s="31">
        <v>0</v>
      </c>
      <c r="Q373" s="36">
        <v>0</v>
      </c>
      <c r="R373" s="31">
        <v>4.5310869565217384</v>
      </c>
      <c r="S373" s="31">
        <v>0</v>
      </c>
      <c r="T373" s="36">
        <v>0</v>
      </c>
      <c r="U373" s="31">
        <v>33.490652173913041</v>
      </c>
      <c r="V373" s="31">
        <v>4.4456521739130439</v>
      </c>
      <c r="W373" s="36">
        <v>0.13274307561486984</v>
      </c>
      <c r="X373" s="31">
        <v>4.8488043478260865</v>
      </c>
      <c r="Y373" s="31">
        <v>0</v>
      </c>
      <c r="Z373" s="36">
        <v>0</v>
      </c>
      <c r="AA373" s="31">
        <v>127.75619565217393</v>
      </c>
      <c r="AB373" s="31">
        <v>15.462826086956522</v>
      </c>
      <c r="AC373" s="36">
        <v>0.12103386460454141</v>
      </c>
      <c r="AD373" s="31">
        <v>12.843260869565217</v>
      </c>
      <c r="AE373" s="31">
        <v>0</v>
      </c>
      <c r="AF373" s="36">
        <v>0</v>
      </c>
      <c r="AG373" s="31">
        <v>11.440000000000005</v>
      </c>
      <c r="AH373" s="31">
        <v>0</v>
      </c>
      <c r="AI373" s="36">
        <v>0</v>
      </c>
      <c r="AJ373" t="s">
        <v>196</v>
      </c>
      <c r="AK373" s="37">
        <v>4</v>
      </c>
      <c r="AT373"/>
    </row>
    <row r="374" spans="1:46" x14ac:dyDescent="0.25">
      <c r="A374" t="s">
        <v>1139</v>
      </c>
      <c r="B374" t="s">
        <v>668</v>
      </c>
      <c r="C374" t="s">
        <v>979</v>
      </c>
      <c r="D374" t="s">
        <v>1065</v>
      </c>
      <c r="E374" s="31">
        <v>76.706521739130437</v>
      </c>
      <c r="F374" s="31">
        <v>302.15326086956526</v>
      </c>
      <c r="G374" s="31">
        <v>9.4657608695652158</v>
      </c>
      <c r="H374" s="36">
        <v>3.1327680668822681E-2</v>
      </c>
      <c r="I374" s="31">
        <v>39.361413043478258</v>
      </c>
      <c r="J374" s="31">
        <v>0</v>
      </c>
      <c r="K374" s="36">
        <v>0</v>
      </c>
      <c r="L374" s="31">
        <v>20.842391304347824</v>
      </c>
      <c r="M374" s="31">
        <v>0</v>
      </c>
      <c r="N374" s="36">
        <v>0</v>
      </c>
      <c r="O374" s="31">
        <v>9.8233695652173907</v>
      </c>
      <c r="P374" s="31">
        <v>0</v>
      </c>
      <c r="Q374" s="36">
        <v>0</v>
      </c>
      <c r="R374" s="31">
        <v>8.695652173913043</v>
      </c>
      <c r="S374" s="31">
        <v>0</v>
      </c>
      <c r="T374" s="36">
        <v>0</v>
      </c>
      <c r="U374" s="31">
        <v>82.510869565217391</v>
      </c>
      <c r="V374" s="31">
        <v>0</v>
      </c>
      <c r="W374" s="36">
        <v>0</v>
      </c>
      <c r="X374" s="31">
        <v>6.0652173913043477</v>
      </c>
      <c r="Y374" s="31">
        <v>0</v>
      </c>
      <c r="Z374" s="36">
        <v>0</v>
      </c>
      <c r="AA374" s="31">
        <v>158.79456521739129</v>
      </c>
      <c r="AB374" s="31">
        <v>9.4657608695652158</v>
      </c>
      <c r="AC374" s="36">
        <v>5.9610106029803336E-2</v>
      </c>
      <c r="AD374" s="31">
        <v>15.421195652173912</v>
      </c>
      <c r="AE374" s="31">
        <v>0</v>
      </c>
      <c r="AF374" s="36">
        <v>0</v>
      </c>
      <c r="AG374" s="31">
        <v>0</v>
      </c>
      <c r="AH374" s="31">
        <v>0</v>
      </c>
      <c r="AI374" s="36" t="s">
        <v>1306</v>
      </c>
      <c r="AJ374" t="s">
        <v>257</v>
      </c>
      <c r="AK374" s="37">
        <v>4</v>
      </c>
      <c r="AT374"/>
    </row>
    <row r="375" spans="1:46" x14ac:dyDescent="0.25">
      <c r="A375" t="s">
        <v>1139</v>
      </c>
      <c r="B375" t="s">
        <v>667</v>
      </c>
      <c r="C375" t="s">
        <v>829</v>
      </c>
      <c r="D375" t="s">
        <v>1042</v>
      </c>
      <c r="E375" s="31">
        <v>98.423913043478265</v>
      </c>
      <c r="F375" s="31">
        <v>386.95000000000005</v>
      </c>
      <c r="G375" s="31">
        <v>1.3003260869565219</v>
      </c>
      <c r="H375" s="36">
        <v>3.3604498952229532E-3</v>
      </c>
      <c r="I375" s="31">
        <v>31.943695652173915</v>
      </c>
      <c r="J375" s="31">
        <v>0.38043478260869568</v>
      </c>
      <c r="K375" s="36">
        <v>1.1909541924990302E-2</v>
      </c>
      <c r="L375" s="31">
        <v>26.171956521739133</v>
      </c>
      <c r="M375" s="31">
        <v>0</v>
      </c>
      <c r="N375" s="36">
        <v>0</v>
      </c>
      <c r="O375" s="31">
        <v>0.20652173913043478</v>
      </c>
      <c r="P375" s="31">
        <v>0.20652173913043478</v>
      </c>
      <c r="Q375" s="36">
        <v>1</v>
      </c>
      <c r="R375" s="31">
        <v>5.5652173913043477</v>
      </c>
      <c r="S375" s="31">
        <v>0.17391304347826086</v>
      </c>
      <c r="T375" s="36">
        <v>3.125E-2</v>
      </c>
      <c r="U375" s="31">
        <v>114.45717391304352</v>
      </c>
      <c r="V375" s="31">
        <v>0</v>
      </c>
      <c r="W375" s="36">
        <v>0</v>
      </c>
      <c r="X375" s="31">
        <v>4.9565217391304346</v>
      </c>
      <c r="Y375" s="31">
        <v>0</v>
      </c>
      <c r="Z375" s="36">
        <v>0</v>
      </c>
      <c r="AA375" s="31">
        <v>231.24</v>
      </c>
      <c r="AB375" s="31">
        <v>0.91663043478260864</v>
      </c>
      <c r="AC375" s="36">
        <v>3.963978700841587E-3</v>
      </c>
      <c r="AD375" s="31">
        <v>0</v>
      </c>
      <c r="AE375" s="31">
        <v>0</v>
      </c>
      <c r="AF375" s="36" t="s">
        <v>1306</v>
      </c>
      <c r="AG375" s="31">
        <v>4.3526086956521732</v>
      </c>
      <c r="AH375" s="31">
        <v>3.2608695652173911E-3</v>
      </c>
      <c r="AI375" s="36">
        <v>7.49175906502847E-4</v>
      </c>
      <c r="AJ375" t="s">
        <v>256</v>
      </c>
      <c r="AK375" s="37">
        <v>4</v>
      </c>
      <c r="AT375"/>
    </row>
    <row r="376" spans="1:46" x14ac:dyDescent="0.25">
      <c r="A376" t="s">
        <v>1139</v>
      </c>
      <c r="B376" t="s">
        <v>677</v>
      </c>
      <c r="C376" t="s">
        <v>901</v>
      </c>
      <c r="D376" t="s">
        <v>1060</v>
      </c>
      <c r="E376" s="31">
        <v>54.858695652173914</v>
      </c>
      <c r="F376" s="31">
        <v>163.85054347826087</v>
      </c>
      <c r="G376" s="31">
        <v>0</v>
      </c>
      <c r="H376" s="36">
        <v>0</v>
      </c>
      <c r="I376" s="31">
        <v>28.801630434782609</v>
      </c>
      <c r="J376" s="31">
        <v>0</v>
      </c>
      <c r="K376" s="36">
        <v>0</v>
      </c>
      <c r="L376" s="31">
        <v>11.627717391304348</v>
      </c>
      <c r="M376" s="31">
        <v>0</v>
      </c>
      <c r="N376" s="36">
        <v>0</v>
      </c>
      <c r="O376" s="31">
        <v>11.869565217391305</v>
      </c>
      <c r="P376" s="31">
        <v>0</v>
      </c>
      <c r="Q376" s="36">
        <v>0</v>
      </c>
      <c r="R376" s="31">
        <v>5.3043478260869561</v>
      </c>
      <c r="S376" s="31">
        <v>0</v>
      </c>
      <c r="T376" s="36">
        <v>0</v>
      </c>
      <c r="U376" s="31">
        <v>45.948369565217391</v>
      </c>
      <c r="V376" s="31">
        <v>0</v>
      </c>
      <c r="W376" s="36">
        <v>0</v>
      </c>
      <c r="X376" s="31">
        <v>0</v>
      </c>
      <c r="Y376" s="31">
        <v>0</v>
      </c>
      <c r="Z376" s="36" t="s">
        <v>1306</v>
      </c>
      <c r="AA376" s="31">
        <v>89.100543478260875</v>
      </c>
      <c r="AB376" s="31">
        <v>0</v>
      </c>
      <c r="AC376" s="36">
        <v>0</v>
      </c>
      <c r="AD376" s="31">
        <v>0</v>
      </c>
      <c r="AE376" s="31">
        <v>0</v>
      </c>
      <c r="AF376" s="36" t="s">
        <v>1306</v>
      </c>
      <c r="AG376" s="31">
        <v>0</v>
      </c>
      <c r="AH376" s="31">
        <v>0</v>
      </c>
      <c r="AI376" s="36" t="s">
        <v>1306</v>
      </c>
      <c r="AJ376" t="s">
        <v>266</v>
      </c>
      <c r="AK376" s="37">
        <v>4</v>
      </c>
      <c r="AT376"/>
    </row>
    <row r="377" spans="1:46" x14ac:dyDescent="0.25">
      <c r="A377" t="s">
        <v>1139</v>
      </c>
      <c r="B377" t="s">
        <v>448</v>
      </c>
      <c r="C377" t="s">
        <v>904</v>
      </c>
      <c r="D377" t="s">
        <v>1065</v>
      </c>
      <c r="E377" s="31">
        <v>80.173913043478265</v>
      </c>
      <c r="F377" s="31">
        <v>253.64956521739126</v>
      </c>
      <c r="G377" s="31">
        <v>0</v>
      </c>
      <c r="H377" s="36">
        <v>0</v>
      </c>
      <c r="I377" s="31">
        <v>36.297500000000007</v>
      </c>
      <c r="J377" s="31">
        <v>0</v>
      </c>
      <c r="K377" s="36">
        <v>0</v>
      </c>
      <c r="L377" s="31">
        <v>24.616847826086961</v>
      </c>
      <c r="M377" s="31">
        <v>0</v>
      </c>
      <c r="N377" s="36">
        <v>0</v>
      </c>
      <c r="O377" s="31">
        <v>5.9415217391304349</v>
      </c>
      <c r="P377" s="31">
        <v>0</v>
      </c>
      <c r="Q377" s="36">
        <v>0</v>
      </c>
      <c r="R377" s="31">
        <v>5.7391304347826084</v>
      </c>
      <c r="S377" s="31">
        <v>0</v>
      </c>
      <c r="T377" s="36">
        <v>0</v>
      </c>
      <c r="U377" s="31">
        <v>66.529673913043453</v>
      </c>
      <c r="V377" s="31">
        <v>0</v>
      </c>
      <c r="W377" s="36">
        <v>0</v>
      </c>
      <c r="X377" s="31">
        <v>0.16304347826086957</v>
      </c>
      <c r="Y377" s="31">
        <v>0</v>
      </c>
      <c r="Z377" s="36">
        <v>0</v>
      </c>
      <c r="AA377" s="31">
        <v>119.99554347826086</v>
      </c>
      <c r="AB377" s="31">
        <v>0</v>
      </c>
      <c r="AC377" s="36">
        <v>0</v>
      </c>
      <c r="AD377" s="31">
        <v>30.663804347826083</v>
      </c>
      <c r="AE377" s="31">
        <v>0</v>
      </c>
      <c r="AF377" s="36">
        <v>0</v>
      </c>
      <c r="AG377" s="31">
        <v>0</v>
      </c>
      <c r="AH377" s="31">
        <v>0</v>
      </c>
      <c r="AI377" s="36" t="s">
        <v>1306</v>
      </c>
      <c r="AJ377" t="s">
        <v>36</v>
      </c>
      <c r="AK377" s="37">
        <v>4</v>
      </c>
      <c r="AT377"/>
    </row>
    <row r="378" spans="1:46" x14ac:dyDescent="0.25">
      <c r="A378" t="s">
        <v>1139</v>
      </c>
      <c r="B378" t="s">
        <v>561</v>
      </c>
      <c r="C378" t="s">
        <v>849</v>
      </c>
      <c r="D378" t="s">
        <v>1036</v>
      </c>
      <c r="E378" s="31">
        <v>85.510869565217391</v>
      </c>
      <c r="F378" s="31">
        <v>275.0967391304348</v>
      </c>
      <c r="G378" s="31">
        <v>4.9054347826086966</v>
      </c>
      <c r="H378" s="36">
        <v>1.7831671862467355E-2</v>
      </c>
      <c r="I378" s="31">
        <v>16.55108695652174</v>
      </c>
      <c r="J378" s="31">
        <v>0</v>
      </c>
      <c r="K378" s="36">
        <v>0</v>
      </c>
      <c r="L378" s="31">
        <v>11.484782608695653</v>
      </c>
      <c r="M378" s="31">
        <v>0</v>
      </c>
      <c r="N378" s="36">
        <v>0</v>
      </c>
      <c r="O378" s="31">
        <v>0</v>
      </c>
      <c r="P378" s="31">
        <v>0</v>
      </c>
      <c r="Q378" s="36" t="s">
        <v>1306</v>
      </c>
      <c r="R378" s="31">
        <v>5.0663043478260876</v>
      </c>
      <c r="S378" s="31">
        <v>0</v>
      </c>
      <c r="T378" s="36">
        <v>0</v>
      </c>
      <c r="U378" s="31">
        <v>75.535869565217382</v>
      </c>
      <c r="V378" s="31">
        <v>0</v>
      </c>
      <c r="W378" s="36">
        <v>0</v>
      </c>
      <c r="X378" s="31">
        <v>4.7684782608695651</v>
      </c>
      <c r="Y378" s="31">
        <v>0</v>
      </c>
      <c r="Z378" s="36">
        <v>0</v>
      </c>
      <c r="AA378" s="31">
        <v>158.47282608695659</v>
      </c>
      <c r="AB378" s="31">
        <v>3.4619565217391313</v>
      </c>
      <c r="AC378" s="36">
        <v>2.184574230940704E-2</v>
      </c>
      <c r="AD378" s="31">
        <v>3.5630434782608704</v>
      </c>
      <c r="AE378" s="31">
        <v>0</v>
      </c>
      <c r="AF378" s="36">
        <v>0</v>
      </c>
      <c r="AG378" s="31">
        <v>16.205434782608695</v>
      </c>
      <c r="AH378" s="31">
        <v>1.4434782608695653</v>
      </c>
      <c r="AI378" s="36">
        <v>8.9073713864108936E-2</v>
      </c>
      <c r="AJ378" t="s">
        <v>150</v>
      </c>
      <c r="AK378" s="37">
        <v>4</v>
      </c>
      <c r="AT378"/>
    </row>
    <row r="379" spans="1:46" x14ac:dyDescent="0.25">
      <c r="A379" t="s">
        <v>1139</v>
      </c>
      <c r="B379" t="s">
        <v>570</v>
      </c>
      <c r="C379" t="s">
        <v>856</v>
      </c>
      <c r="D379" t="s">
        <v>1074</v>
      </c>
      <c r="E379" s="31">
        <v>64.423913043478265</v>
      </c>
      <c r="F379" s="31">
        <v>253.44489130434781</v>
      </c>
      <c r="G379" s="31">
        <v>26.879456521739126</v>
      </c>
      <c r="H379" s="36">
        <v>0.10605641480246326</v>
      </c>
      <c r="I379" s="31">
        <v>33.844565217391299</v>
      </c>
      <c r="J379" s="31">
        <v>1.0882608695652174</v>
      </c>
      <c r="K379" s="36">
        <v>3.2154671291389672E-2</v>
      </c>
      <c r="L379" s="31">
        <v>12.237282608695649</v>
      </c>
      <c r="M379" s="31">
        <v>0.21869565217391304</v>
      </c>
      <c r="N379" s="36">
        <v>1.7871259426378766E-2</v>
      </c>
      <c r="O379" s="31">
        <v>15.43336956521739</v>
      </c>
      <c r="P379" s="31">
        <v>0</v>
      </c>
      <c r="Q379" s="36">
        <v>0</v>
      </c>
      <c r="R379" s="31">
        <v>6.1739130434782608</v>
      </c>
      <c r="S379" s="31">
        <v>0.86956521739130432</v>
      </c>
      <c r="T379" s="36">
        <v>0.14084507042253522</v>
      </c>
      <c r="U379" s="31">
        <v>70.899673913043472</v>
      </c>
      <c r="V379" s="31">
        <v>5.4141304347826082</v>
      </c>
      <c r="W379" s="36">
        <v>7.6363262846919328E-2</v>
      </c>
      <c r="X379" s="31">
        <v>1.7671739130434785</v>
      </c>
      <c r="Y379" s="31">
        <v>0</v>
      </c>
      <c r="Z379" s="36">
        <v>0</v>
      </c>
      <c r="AA379" s="31">
        <v>146.93347826086955</v>
      </c>
      <c r="AB379" s="31">
        <v>20.377065217391301</v>
      </c>
      <c r="AC379" s="36">
        <v>0.13868224899170581</v>
      </c>
      <c r="AD379" s="31">
        <v>0</v>
      </c>
      <c r="AE379" s="31">
        <v>0</v>
      </c>
      <c r="AF379" s="36" t="s">
        <v>1306</v>
      </c>
      <c r="AG379" s="31">
        <v>0</v>
      </c>
      <c r="AH379" s="31">
        <v>0</v>
      </c>
      <c r="AI379" s="36" t="s">
        <v>1306</v>
      </c>
      <c r="AJ379" t="s">
        <v>159</v>
      </c>
      <c r="AK379" s="37">
        <v>4</v>
      </c>
      <c r="AT379"/>
    </row>
    <row r="380" spans="1:46" x14ac:dyDescent="0.25">
      <c r="A380" t="s">
        <v>1139</v>
      </c>
      <c r="B380" t="s">
        <v>710</v>
      </c>
      <c r="C380" t="s">
        <v>994</v>
      </c>
      <c r="D380" t="s">
        <v>1054</v>
      </c>
      <c r="E380" s="31">
        <v>58.391304347826086</v>
      </c>
      <c r="F380" s="31">
        <v>215.88336956521738</v>
      </c>
      <c r="G380" s="31">
        <v>0</v>
      </c>
      <c r="H380" s="36">
        <v>0</v>
      </c>
      <c r="I380" s="31">
        <v>33.358260869565221</v>
      </c>
      <c r="J380" s="31">
        <v>0</v>
      </c>
      <c r="K380" s="36">
        <v>0</v>
      </c>
      <c r="L380" s="31">
        <v>10.28</v>
      </c>
      <c r="M380" s="31">
        <v>0</v>
      </c>
      <c r="N380" s="36">
        <v>0</v>
      </c>
      <c r="O380" s="31">
        <v>17.77391304347827</v>
      </c>
      <c r="P380" s="31">
        <v>0</v>
      </c>
      <c r="Q380" s="36">
        <v>0</v>
      </c>
      <c r="R380" s="31">
        <v>5.3043478260869561</v>
      </c>
      <c r="S380" s="31">
        <v>0</v>
      </c>
      <c r="T380" s="36">
        <v>0</v>
      </c>
      <c r="U380" s="31">
        <v>52.81576086956521</v>
      </c>
      <c r="V380" s="31">
        <v>0</v>
      </c>
      <c r="W380" s="36">
        <v>0</v>
      </c>
      <c r="X380" s="31">
        <v>5.0576086956521733</v>
      </c>
      <c r="Y380" s="31">
        <v>0</v>
      </c>
      <c r="Z380" s="36">
        <v>0</v>
      </c>
      <c r="AA380" s="31">
        <v>113.03380434782605</v>
      </c>
      <c r="AB380" s="31">
        <v>0</v>
      </c>
      <c r="AC380" s="36">
        <v>0</v>
      </c>
      <c r="AD380" s="31">
        <v>11.344891304347829</v>
      </c>
      <c r="AE380" s="31">
        <v>0</v>
      </c>
      <c r="AF380" s="36">
        <v>0</v>
      </c>
      <c r="AG380" s="31">
        <v>0.27304347826086955</v>
      </c>
      <c r="AH380" s="31">
        <v>0</v>
      </c>
      <c r="AI380" s="36">
        <v>0</v>
      </c>
      <c r="AJ380" t="s">
        <v>299</v>
      </c>
      <c r="AK380" s="37">
        <v>4</v>
      </c>
      <c r="AT380"/>
    </row>
    <row r="381" spans="1:46" x14ac:dyDescent="0.25">
      <c r="A381" t="s">
        <v>1139</v>
      </c>
      <c r="B381" t="s">
        <v>512</v>
      </c>
      <c r="C381" t="s">
        <v>886</v>
      </c>
      <c r="D381" t="s">
        <v>1061</v>
      </c>
      <c r="E381" s="31">
        <v>52.326086956521742</v>
      </c>
      <c r="F381" s="31">
        <v>229.25793478260874</v>
      </c>
      <c r="G381" s="31">
        <v>0</v>
      </c>
      <c r="H381" s="36">
        <v>0</v>
      </c>
      <c r="I381" s="31">
        <v>31.585978260869563</v>
      </c>
      <c r="J381" s="31">
        <v>0</v>
      </c>
      <c r="K381" s="36">
        <v>0</v>
      </c>
      <c r="L381" s="31">
        <v>12.823586956521739</v>
      </c>
      <c r="M381" s="31">
        <v>0</v>
      </c>
      <c r="N381" s="36">
        <v>0</v>
      </c>
      <c r="O381" s="31">
        <v>13.066739130434783</v>
      </c>
      <c r="P381" s="31">
        <v>0</v>
      </c>
      <c r="Q381" s="36">
        <v>0</v>
      </c>
      <c r="R381" s="31">
        <v>5.6956521739130439</v>
      </c>
      <c r="S381" s="31">
        <v>0</v>
      </c>
      <c r="T381" s="36">
        <v>0</v>
      </c>
      <c r="U381" s="31">
        <v>56.452717391304361</v>
      </c>
      <c r="V381" s="31">
        <v>0</v>
      </c>
      <c r="W381" s="36">
        <v>0</v>
      </c>
      <c r="X381" s="31">
        <v>0</v>
      </c>
      <c r="Y381" s="31">
        <v>0</v>
      </c>
      <c r="Z381" s="36" t="s">
        <v>1306</v>
      </c>
      <c r="AA381" s="31">
        <v>141.21923913043483</v>
      </c>
      <c r="AB381" s="31">
        <v>0</v>
      </c>
      <c r="AC381" s="36">
        <v>0</v>
      </c>
      <c r="AD381" s="31">
        <v>0</v>
      </c>
      <c r="AE381" s="31">
        <v>0</v>
      </c>
      <c r="AF381" s="36" t="s">
        <v>1306</v>
      </c>
      <c r="AG381" s="31">
        <v>0</v>
      </c>
      <c r="AH381" s="31">
        <v>0</v>
      </c>
      <c r="AI381" s="36" t="s">
        <v>1306</v>
      </c>
      <c r="AJ381" t="s">
        <v>100</v>
      </c>
      <c r="AK381" s="37">
        <v>4</v>
      </c>
      <c r="AT381"/>
    </row>
    <row r="382" spans="1:46" x14ac:dyDescent="0.25">
      <c r="A382" t="s">
        <v>1139</v>
      </c>
      <c r="B382" t="s">
        <v>449</v>
      </c>
      <c r="C382" t="s">
        <v>905</v>
      </c>
      <c r="D382" t="s">
        <v>1052</v>
      </c>
      <c r="E382" s="31">
        <v>91.358695652173907</v>
      </c>
      <c r="F382" s="31">
        <v>360.64</v>
      </c>
      <c r="G382" s="31">
        <v>84.489239130434811</v>
      </c>
      <c r="H382" s="36">
        <v>0.23427584053470168</v>
      </c>
      <c r="I382" s="31">
        <v>29.958913043478265</v>
      </c>
      <c r="J382" s="31">
        <v>2.3934782608695655</v>
      </c>
      <c r="K382" s="36">
        <v>7.9892026035657523E-2</v>
      </c>
      <c r="L382" s="31">
        <v>21.524130434782613</v>
      </c>
      <c r="M382" s="31">
        <v>2.3934782608695655</v>
      </c>
      <c r="N382" s="36">
        <v>0.11119976568260091</v>
      </c>
      <c r="O382" s="31">
        <v>3.9130434782608696</v>
      </c>
      <c r="P382" s="31">
        <v>0</v>
      </c>
      <c r="Q382" s="36">
        <v>0</v>
      </c>
      <c r="R382" s="31">
        <v>4.5217391304347823</v>
      </c>
      <c r="S382" s="31">
        <v>0</v>
      </c>
      <c r="T382" s="36">
        <v>0</v>
      </c>
      <c r="U382" s="31">
        <v>104.47304347826088</v>
      </c>
      <c r="V382" s="31">
        <v>11.238913043478256</v>
      </c>
      <c r="W382" s="36">
        <v>0.10757715741110661</v>
      </c>
      <c r="X382" s="31">
        <v>0</v>
      </c>
      <c r="Y382" s="31">
        <v>0</v>
      </c>
      <c r="Z382" s="36" t="s">
        <v>1306</v>
      </c>
      <c r="AA382" s="31">
        <v>214.8545652173913</v>
      </c>
      <c r="AB382" s="31">
        <v>70.769891304347865</v>
      </c>
      <c r="AC382" s="36">
        <v>0.32938509466970095</v>
      </c>
      <c r="AD382" s="31">
        <v>0</v>
      </c>
      <c r="AE382" s="31">
        <v>0</v>
      </c>
      <c r="AF382" s="36" t="s">
        <v>1306</v>
      </c>
      <c r="AG382" s="31">
        <v>11.353478260869567</v>
      </c>
      <c r="AH382" s="31">
        <v>8.6956521739130432E-2</v>
      </c>
      <c r="AI382" s="36">
        <v>7.6590204112893948E-3</v>
      </c>
      <c r="AJ382" t="s">
        <v>37</v>
      </c>
      <c r="AK382" s="37">
        <v>4</v>
      </c>
      <c r="AT382"/>
    </row>
    <row r="383" spans="1:46" x14ac:dyDescent="0.25">
      <c r="A383" t="s">
        <v>1139</v>
      </c>
      <c r="B383" t="s">
        <v>707</v>
      </c>
      <c r="C383" t="s">
        <v>893</v>
      </c>
      <c r="D383" t="s">
        <v>1055</v>
      </c>
      <c r="E383" s="31">
        <v>38.467391304347828</v>
      </c>
      <c r="F383" s="31">
        <v>132.84489130434781</v>
      </c>
      <c r="G383" s="31">
        <v>2.5760869565217392</v>
      </c>
      <c r="H383" s="36">
        <v>1.9391690047153722E-2</v>
      </c>
      <c r="I383" s="31">
        <v>37.704130434782606</v>
      </c>
      <c r="J383" s="31">
        <v>0.90217391304347827</v>
      </c>
      <c r="K383" s="36">
        <v>2.3927720985476165E-2</v>
      </c>
      <c r="L383" s="31">
        <v>20.041195652173908</v>
      </c>
      <c r="M383" s="31">
        <v>0.90217391304347827</v>
      </c>
      <c r="N383" s="36">
        <v>4.5015972534833151E-2</v>
      </c>
      <c r="O383" s="31">
        <v>12.027065217391307</v>
      </c>
      <c r="P383" s="31">
        <v>0</v>
      </c>
      <c r="Q383" s="36">
        <v>0</v>
      </c>
      <c r="R383" s="31">
        <v>5.6358695652173916</v>
      </c>
      <c r="S383" s="31">
        <v>0</v>
      </c>
      <c r="T383" s="36">
        <v>0</v>
      </c>
      <c r="U383" s="31">
        <v>24.587717391304349</v>
      </c>
      <c r="V383" s="31">
        <v>0</v>
      </c>
      <c r="W383" s="36">
        <v>0</v>
      </c>
      <c r="X383" s="31">
        <v>0</v>
      </c>
      <c r="Y383" s="31">
        <v>0</v>
      </c>
      <c r="Z383" s="36" t="s">
        <v>1306</v>
      </c>
      <c r="AA383" s="31">
        <v>70.219782608695652</v>
      </c>
      <c r="AB383" s="31">
        <v>1.673913043478261</v>
      </c>
      <c r="AC383" s="36">
        <v>2.3838197460767593E-2</v>
      </c>
      <c r="AD383" s="31">
        <v>6.5217391304347824E-2</v>
      </c>
      <c r="AE383" s="31">
        <v>0</v>
      </c>
      <c r="AF383" s="36">
        <v>0</v>
      </c>
      <c r="AG383" s="31">
        <v>0.26804347826086955</v>
      </c>
      <c r="AH383" s="31">
        <v>0</v>
      </c>
      <c r="AI383" s="36">
        <v>0</v>
      </c>
      <c r="AJ383" t="s">
        <v>296</v>
      </c>
      <c r="AK383" s="37">
        <v>4</v>
      </c>
      <c r="AT383"/>
    </row>
    <row r="384" spans="1:46" x14ac:dyDescent="0.25">
      <c r="A384" t="s">
        <v>1139</v>
      </c>
      <c r="B384" t="s">
        <v>542</v>
      </c>
      <c r="C384" t="s">
        <v>845</v>
      </c>
      <c r="D384" t="s">
        <v>1023</v>
      </c>
      <c r="E384" s="31">
        <v>70.782608695652172</v>
      </c>
      <c r="F384" s="31">
        <v>219.5377173913044</v>
      </c>
      <c r="G384" s="31">
        <v>31.502934782608691</v>
      </c>
      <c r="H384" s="36">
        <v>0.14349668547595312</v>
      </c>
      <c r="I384" s="31">
        <v>30.91054347826087</v>
      </c>
      <c r="J384" s="31">
        <v>3.6442391304347823</v>
      </c>
      <c r="K384" s="36">
        <v>0.11789631369625532</v>
      </c>
      <c r="L384" s="31">
        <v>17.671413043478264</v>
      </c>
      <c r="M384" s="31">
        <v>3.6442391304347823</v>
      </c>
      <c r="N384" s="36">
        <v>0.20622228236466408</v>
      </c>
      <c r="O384" s="31">
        <v>9.6445652173913032</v>
      </c>
      <c r="P384" s="31">
        <v>0</v>
      </c>
      <c r="Q384" s="36">
        <v>0</v>
      </c>
      <c r="R384" s="31">
        <v>3.5945652173913043</v>
      </c>
      <c r="S384" s="31">
        <v>0</v>
      </c>
      <c r="T384" s="36">
        <v>0</v>
      </c>
      <c r="U384" s="31">
        <v>65.510869565217419</v>
      </c>
      <c r="V384" s="31">
        <v>1.2358695652173912</v>
      </c>
      <c r="W384" s="36">
        <v>1.8865107018417114E-2</v>
      </c>
      <c r="X384" s="31">
        <v>0</v>
      </c>
      <c r="Y384" s="31">
        <v>0</v>
      </c>
      <c r="Z384" s="36" t="s">
        <v>1306</v>
      </c>
      <c r="AA384" s="31">
        <v>119.41630434782611</v>
      </c>
      <c r="AB384" s="31">
        <v>26.622826086956518</v>
      </c>
      <c r="AC384" s="36">
        <v>0.22294129961861583</v>
      </c>
      <c r="AD384" s="31">
        <v>3.7000000000000011</v>
      </c>
      <c r="AE384" s="31">
        <v>0</v>
      </c>
      <c r="AF384" s="36">
        <v>0</v>
      </c>
      <c r="AG384" s="31">
        <v>0</v>
      </c>
      <c r="AH384" s="31">
        <v>0</v>
      </c>
      <c r="AI384" s="36" t="s">
        <v>1306</v>
      </c>
      <c r="AJ384" t="s">
        <v>131</v>
      </c>
      <c r="AK384" s="37">
        <v>4</v>
      </c>
      <c r="AT384"/>
    </row>
    <row r="385" spans="1:46" x14ac:dyDescent="0.25">
      <c r="A385" t="s">
        <v>1139</v>
      </c>
      <c r="B385" t="s">
        <v>722</v>
      </c>
      <c r="C385" t="s">
        <v>997</v>
      </c>
      <c r="D385" t="s">
        <v>1021</v>
      </c>
      <c r="E385" s="31">
        <v>46.880434782608695</v>
      </c>
      <c r="F385" s="31">
        <v>142.31923913043477</v>
      </c>
      <c r="G385" s="31">
        <v>0</v>
      </c>
      <c r="H385" s="36">
        <v>0</v>
      </c>
      <c r="I385" s="31">
        <v>27.742065217391303</v>
      </c>
      <c r="J385" s="31">
        <v>0</v>
      </c>
      <c r="K385" s="36">
        <v>0</v>
      </c>
      <c r="L385" s="31">
        <v>15.915978260869565</v>
      </c>
      <c r="M385" s="31">
        <v>0</v>
      </c>
      <c r="N385" s="36">
        <v>0</v>
      </c>
      <c r="O385" s="31">
        <v>6.9565217391304346</v>
      </c>
      <c r="P385" s="31">
        <v>0</v>
      </c>
      <c r="Q385" s="36">
        <v>0</v>
      </c>
      <c r="R385" s="31">
        <v>4.8695652173913047</v>
      </c>
      <c r="S385" s="31">
        <v>0</v>
      </c>
      <c r="T385" s="36">
        <v>0</v>
      </c>
      <c r="U385" s="31">
        <v>44.113043478260856</v>
      </c>
      <c r="V385" s="31">
        <v>0</v>
      </c>
      <c r="W385" s="36">
        <v>0</v>
      </c>
      <c r="X385" s="31">
        <v>0</v>
      </c>
      <c r="Y385" s="31">
        <v>0</v>
      </c>
      <c r="Z385" s="36" t="s">
        <v>1306</v>
      </c>
      <c r="AA385" s="31">
        <v>69.502391304347825</v>
      </c>
      <c r="AB385" s="31">
        <v>0</v>
      </c>
      <c r="AC385" s="36">
        <v>0</v>
      </c>
      <c r="AD385" s="31">
        <v>0.96173913043478254</v>
      </c>
      <c r="AE385" s="31">
        <v>0</v>
      </c>
      <c r="AF385" s="36">
        <v>0</v>
      </c>
      <c r="AG385" s="31">
        <v>0</v>
      </c>
      <c r="AH385" s="31">
        <v>0</v>
      </c>
      <c r="AI385" s="36" t="s">
        <v>1306</v>
      </c>
      <c r="AJ385" t="s">
        <v>311</v>
      </c>
      <c r="AK385" s="37">
        <v>4</v>
      </c>
      <c r="AT385"/>
    </row>
    <row r="386" spans="1:46" x14ac:dyDescent="0.25">
      <c r="A386" t="s">
        <v>1139</v>
      </c>
      <c r="B386" t="s">
        <v>532</v>
      </c>
      <c r="C386" t="s">
        <v>918</v>
      </c>
      <c r="D386" t="s">
        <v>1037</v>
      </c>
      <c r="E386" s="31">
        <v>111.69565217391305</v>
      </c>
      <c r="F386" s="31">
        <v>308.6748913043478</v>
      </c>
      <c r="G386" s="31">
        <v>15.092391304347826</v>
      </c>
      <c r="H386" s="36">
        <v>4.8894133373054323E-2</v>
      </c>
      <c r="I386" s="31">
        <v>70.32423913043479</v>
      </c>
      <c r="J386" s="31">
        <v>0</v>
      </c>
      <c r="K386" s="36">
        <v>0</v>
      </c>
      <c r="L386" s="31">
        <v>53.323804347826083</v>
      </c>
      <c r="M386" s="31">
        <v>0</v>
      </c>
      <c r="N386" s="36">
        <v>0</v>
      </c>
      <c r="O386" s="31">
        <v>13.37</v>
      </c>
      <c r="P386" s="31">
        <v>0</v>
      </c>
      <c r="Q386" s="36">
        <v>0</v>
      </c>
      <c r="R386" s="31">
        <v>3.6304347826086958</v>
      </c>
      <c r="S386" s="31">
        <v>0</v>
      </c>
      <c r="T386" s="36">
        <v>0</v>
      </c>
      <c r="U386" s="31">
        <v>40.174673913043478</v>
      </c>
      <c r="V386" s="31">
        <v>8.4239130434782608E-2</v>
      </c>
      <c r="W386" s="36">
        <v>2.0968217593281512E-3</v>
      </c>
      <c r="X386" s="31">
        <v>0</v>
      </c>
      <c r="Y386" s="31">
        <v>0</v>
      </c>
      <c r="Z386" s="36" t="s">
        <v>1306</v>
      </c>
      <c r="AA386" s="31">
        <v>144.70315217391303</v>
      </c>
      <c r="AB386" s="31">
        <v>15.008152173913043</v>
      </c>
      <c r="AC386" s="36">
        <v>0.10371682958139941</v>
      </c>
      <c r="AD386" s="31">
        <v>39.122282608695649</v>
      </c>
      <c r="AE386" s="31">
        <v>0</v>
      </c>
      <c r="AF386" s="36">
        <v>0</v>
      </c>
      <c r="AG386" s="31">
        <v>14.350543478260869</v>
      </c>
      <c r="AH386" s="31">
        <v>0</v>
      </c>
      <c r="AI386" s="36">
        <v>0</v>
      </c>
      <c r="AJ386" t="s">
        <v>121</v>
      </c>
      <c r="AK386" s="37">
        <v>4</v>
      </c>
      <c r="AT386"/>
    </row>
    <row r="387" spans="1:46" x14ac:dyDescent="0.25">
      <c r="A387" t="s">
        <v>1139</v>
      </c>
      <c r="B387" t="s">
        <v>643</v>
      </c>
      <c r="C387" t="s">
        <v>829</v>
      </c>
      <c r="D387" t="s">
        <v>1042</v>
      </c>
      <c r="E387" s="31">
        <v>64.684782608695656</v>
      </c>
      <c r="F387" s="31">
        <v>271.00749999999999</v>
      </c>
      <c r="G387" s="31">
        <v>0</v>
      </c>
      <c r="H387" s="36">
        <v>0</v>
      </c>
      <c r="I387" s="31">
        <v>23.573260869565217</v>
      </c>
      <c r="J387" s="31">
        <v>0</v>
      </c>
      <c r="K387" s="36">
        <v>0</v>
      </c>
      <c r="L387" s="31">
        <v>8.8610869565217403</v>
      </c>
      <c r="M387" s="31">
        <v>0</v>
      </c>
      <c r="N387" s="36">
        <v>0</v>
      </c>
      <c r="O387" s="31">
        <v>10.190434782608698</v>
      </c>
      <c r="P387" s="31">
        <v>0</v>
      </c>
      <c r="Q387" s="36">
        <v>0</v>
      </c>
      <c r="R387" s="31">
        <v>4.5217391304347823</v>
      </c>
      <c r="S387" s="31">
        <v>0</v>
      </c>
      <c r="T387" s="36">
        <v>0</v>
      </c>
      <c r="U387" s="31">
        <v>47.097391304347816</v>
      </c>
      <c r="V387" s="31">
        <v>0</v>
      </c>
      <c r="W387" s="36">
        <v>0</v>
      </c>
      <c r="X387" s="31">
        <v>4.795108695652174</v>
      </c>
      <c r="Y387" s="31">
        <v>0</v>
      </c>
      <c r="Z387" s="36">
        <v>0</v>
      </c>
      <c r="AA387" s="31">
        <v>157.68271739130438</v>
      </c>
      <c r="AB387" s="31">
        <v>0</v>
      </c>
      <c r="AC387" s="36">
        <v>0</v>
      </c>
      <c r="AD387" s="31">
        <v>0</v>
      </c>
      <c r="AE387" s="31">
        <v>0</v>
      </c>
      <c r="AF387" s="36" t="s">
        <v>1306</v>
      </c>
      <c r="AG387" s="31">
        <v>37.859021739130434</v>
      </c>
      <c r="AH387" s="31">
        <v>0</v>
      </c>
      <c r="AI387" s="36">
        <v>0</v>
      </c>
      <c r="AJ387" t="s">
        <v>232</v>
      </c>
      <c r="AK387" s="37">
        <v>4</v>
      </c>
      <c r="AT387"/>
    </row>
    <row r="388" spans="1:46" x14ac:dyDescent="0.25">
      <c r="A388" t="s">
        <v>1139</v>
      </c>
      <c r="B388" t="s">
        <v>606</v>
      </c>
      <c r="C388" t="s">
        <v>837</v>
      </c>
      <c r="D388" t="s">
        <v>1066</v>
      </c>
      <c r="E388" s="31">
        <v>84.532608695652172</v>
      </c>
      <c r="F388" s="31">
        <v>363.8417391304348</v>
      </c>
      <c r="G388" s="31">
        <v>53.127717391304344</v>
      </c>
      <c r="H388" s="36">
        <v>0.14601875397329941</v>
      </c>
      <c r="I388" s="31">
        <v>30.921195652173914</v>
      </c>
      <c r="J388" s="31">
        <v>0</v>
      </c>
      <c r="K388" s="36">
        <v>0</v>
      </c>
      <c r="L388" s="31">
        <v>11.095108695652174</v>
      </c>
      <c r="M388" s="31">
        <v>0</v>
      </c>
      <c r="N388" s="36">
        <v>0</v>
      </c>
      <c r="O388" s="31">
        <v>14.695652173913043</v>
      </c>
      <c r="P388" s="31">
        <v>0</v>
      </c>
      <c r="Q388" s="36">
        <v>0</v>
      </c>
      <c r="R388" s="31">
        <v>5.1304347826086953</v>
      </c>
      <c r="S388" s="31">
        <v>0</v>
      </c>
      <c r="T388" s="36">
        <v>0</v>
      </c>
      <c r="U388" s="31">
        <v>124.88793478260868</v>
      </c>
      <c r="V388" s="31">
        <v>16.315217391304348</v>
      </c>
      <c r="W388" s="36">
        <v>0.13063885970813835</v>
      </c>
      <c r="X388" s="31">
        <v>12.698369565217391</v>
      </c>
      <c r="Y388" s="31">
        <v>0</v>
      </c>
      <c r="Z388" s="36">
        <v>0</v>
      </c>
      <c r="AA388" s="31">
        <v>194.75</v>
      </c>
      <c r="AB388" s="31">
        <v>36.8125</v>
      </c>
      <c r="AC388" s="36">
        <v>0.18902439024390244</v>
      </c>
      <c r="AD388" s="31">
        <v>0</v>
      </c>
      <c r="AE388" s="31">
        <v>0</v>
      </c>
      <c r="AF388" s="36" t="s">
        <v>1306</v>
      </c>
      <c r="AG388" s="31">
        <v>0.58423913043478259</v>
      </c>
      <c r="AH388" s="31">
        <v>0</v>
      </c>
      <c r="AI388" s="36">
        <v>0</v>
      </c>
      <c r="AJ388" t="s">
        <v>195</v>
      </c>
      <c r="AK388" s="37">
        <v>4</v>
      </c>
      <c r="AT388"/>
    </row>
    <row r="389" spans="1:46" x14ac:dyDescent="0.25">
      <c r="A389" t="s">
        <v>1139</v>
      </c>
      <c r="B389" t="s">
        <v>560</v>
      </c>
      <c r="C389" t="s">
        <v>892</v>
      </c>
      <c r="D389" t="s">
        <v>1053</v>
      </c>
      <c r="E389" s="31">
        <v>117.20652173913044</v>
      </c>
      <c r="F389" s="31">
        <v>364.91847826086956</v>
      </c>
      <c r="G389" s="31">
        <v>0</v>
      </c>
      <c r="H389" s="36">
        <v>0</v>
      </c>
      <c r="I389" s="31">
        <v>47.149456521739125</v>
      </c>
      <c r="J389" s="31">
        <v>0</v>
      </c>
      <c r="K389" s="36">
        <v>0</v>
      </c>
      <c r="L389" s="31">
        <v>32.850543478260867</v>
      </c>
      <c r="M389" s="31">
        <v>0</v>
      </c>
      <c r="N389" s="36">
        <v>0</v>
      </c>
      <c r="O389" s="31">
        <v>12.027173913043478</v>
      </c>
      <c r="P389" s="31">
        <v>0</v>
      </c>
      <c r="Q389" s="36">
        <v>0</v>
      </c>
      <c r="R389" s="31">
        <v>2.2717391304347827</v>
      </c>
      <c r="S389" s="31">
        <v>0</v>
      </c>
      <c r="T389" s="36">
        <v>0</v>
      </c>
      <c r="U389" s="31">
        <v>84.497282608695656</v>
      </c>
      <c r="V389" s="31">
        <v>0</v>
      </c>
      <c r="W389" s="36">
        <v>0</v>
      </c>
      <c r="X389" s="31">
        <v>1.763586956521739</v>
      </c>
      <c r="Y389" s="31">
        <v>0</v>
      </c>
      <c r="Z389" s="36">
        <v>0</v>
      </c>
      <c r="AA389" s="31">
        <v>231.50815217391303</v>
      </c>
      <c r="AB389" s="31">
        <v>0</v>
      </c>
      <c r="AC389" s="36">
        <v>0</v>
      </c>
      <c r="AD389" s="31">
        <v>0</v>
      </c>
      <c r="AE389" s="31">
        <v>0</v>
      </c>
      <c r="AF389" s="36" t="s">
        <v>1306</v>
      </c>
      <c r="AG389" s="31">
        <v>0</v>
      </c>
      <c r="AH389" s="31">
        <v>0</v>
      </c>
      <c r="AI389" s="36" t="s">
        <v>1306</v>
      </c>
      <c r="AJ389" t="s">
        <v>149</v>
      </c>
      <c r="AK389" s="37">
        <v>4</v>
      </c>
      <c r="AT389"/>
    </row>
    <row r="390" spans="1:46" x14ac:dyDescent="0.25">
      <c r="A390" t="s">
        <v>1139</v>
      </c>
      <c r="B390" t="s">
        <v>488</v>
      </c>
      <c r="C390" t="s">
        <v>924</v>
      </c>
      <c r="D390" t="s">
        <v>1030</v>
      </c>
      <c r="E390" s="31">
        <v>119.71739130434783</v>
      </c>
      <c r="F390" s="31">
        <v>365.31826086956505</v>
      </c>
      <c r="G390" s="31">
        <v>0.33423913043478259</v>
      </c>
      <c r="H390" s="36">
        <v>9.1492587761475444E-4</v>
      </c>
      <c r="I390" s="31">
        <v>49.435108695652175</v>
      </c>
      <c r="J390" s="31">
        <v>0.33423913043478259</v>
      </c>
      <c r="K390" s="36">
        <v>6.7611691215757148E-3</v>
      </c>
      <c r="L390" s="31">
        <v>21.261195652173914</v>
      </c>
      <c r="M390" s="31">
        <v>0.33423913043478259</v>
      </c>
      <c r="N390" s="36">
        <v>1.5720617781935859E-2</v>
      </c>
      <c r="O390" s="31">
        <v>23.478260869565219</v>
      </c>
      <c r="P390" s="31">
        <v>0</v>
      </c>
      <c r="Q390" s="36">
        <v>0</v>
      </c>
      <c r="R390" s="31">
        <v>4.6956521739130439</v>
      </c>
      <c r="S390" s="31">
        <v>0</v>
      </c>
      <c r="T390" s="36">
        <v>0</v>
      </c>
      <c r="U390" s="31">
        <v>85.309782608695656</v>
      </c>
      <c r="V390" s="31">
        <v>0</v>
      </c>
      <c r="W390" s="36">
        <v>0</v>
      </c>
      <c r="X390" s="31">
        <v>5.1032608695652177</v>
      </c>
      <c r="Y390" s="31">
        <v>0</v>
      </c>
      <c r="Z390" s="36">
        <v>0</v>
      </c>
      <c r="AA390" s="31">
        <v>225.47010869565199</v>
      </c>
      <c r="AB390" s="31">
        <v>0</v>
      </c>
      <c r="AC390" s="36">
        <v>0</v>
      </c>
      <c r="AD390" s="31">
        <v>0</v>
      </c>
      <c r="AE390" s="31">
        <v>0</v>
      </c>
      <c r="AF390" s="36" t="s">
        <v>1306</v>
      </c>
      <c r="AG390" s="31">
        <v>0</v>
      </c>
      <c r="AH390" s="31">
        <v>0</v>
      </c>
      <c r="AI390" s="36" t="s">
        <v>1306</v>
      </c>
      <c r="AJ390" t="s">
        <v>76</v>
      </c>
      <c r="AK390" s="37">
        <v>4</v>
      </c>
      <c r="AT390"/>
    </row>
    <row r="391" spans="1:46" x14ac:dyDescent="0.25">
      <c r="A391" t="s">
        <v>1139</v>
      </c>
      <c r="B391" t="s">
        <v>505</v>
      </c>
      <c r="C391" t="s">
        <v>881</v>
      </c>
      <c r="D391" t="s">
        <v>1030</v>
      </c>
      <c r="E391" s="31">
        <v>83.967391304347828</v>
      </c>
      <c r="F391" s="31">
        <v>348.58315217391305</v>
      </c>
      <c r="G391" s="31">
        <v>116.19184782608696</v>
      </c>
      <c r="H391" s="36">
        <v>0.33332605750296618</v>
      </c>
      <c r="I391" s="31">
        <v>51.994565217391305</v>
      </c>
      <c r="J391" s="31">
        <v>5.4130434782608692</v>
      </c>
      <c r="K391" s="36">
        <v>0.10410787080589526</v>
      </c>
      <c r="L391" s="31">
        <v>23.078804347826086</v>
      </c>
      <c r="M391" s="31">
        <v>5.4130434782608692</v>
      </c>
      <c r="N391" s="36">
        <v>0.23454609678558813</v>
      </c>
      <c r="O391" s="31">
        <v>22.915760869565219</v>
      </c>
      <c r="P391" s="31">
        <v>0</v>
      </c>
      <c r="Q391" s="36">
        <v>0</v>
      </c>
      <c r="R391" s="31">
        <v>6</v>
      </c>
      <c r="S391" s="31">
        <v>0</v>
      </c>
      <c r="T391" s="36">
        <v>0</v>
      </c>
      <c r="U391" s="31">
        <v>101.29565217391306</v>
      </c>
      <c r="V391" s="31">
        <v>23.39891304347826</v>
      </c>
      <c r="W391" s="36">
        <v>0.2309962228517469</v>
      </c>
      <c r="X391" s="31">
        <v>0</v>
      </c>
      <c r="Y391" s="31">
        <v>0</v>
      </c>
      <c r="Z391" s="36" t="s">
        <v>1306</v>
      </c>
      <c r="AA391" s="31">
        <v>195.29293478260871</v>
      </c>
      <c r="AB391" s="31">
        <v>87.379891304347822</v>
      </c>
      <c r="AC391" s="36">
        <v>0.44742986427857812</v>
      </c>
      <c r="AD391" s="31">
        <v>0</v>
      </c>
      <c r="AE391" s="31">
        <v>0</v>
      </c>
      <c r="AF391" s="36" t="s">
        <v>1306</v>
      </c>
      <c r="AG391" s="31">
        <v>0</v>
      </c>
      <c r="AH391" s="31">
        <v>0</v>
      </c>
      <c r="AI391" s="36" t="s">
        <v>1306</v>
      </c>
      <c r="AJ391" t="s">
        <v>93</v>
      </c>
      <c r="AK391" s="37">
        <v>4</v>
      </c>
      <c r="AT391"/>
    </row>
    <row r="392" spans="1:46" x14ac:dyDescent="0.25">
      <c r="A392" t="s">
        <v>1139</v>
      </c>
      <c r="B392" t="s">
        <v>470</v>
      </c>
      <c r="C392" t="s">
        <v>914</v>
      </c>
      <c r="D392" t="s">
        <v>1029</v>
      </c>
      <c r="E392" s="31">
        <v>49.358695652173914</v>
      </c>
      <c r="F392" s="31">
        <v>226.1875</v>
      </c>
      <c r="G392" s="31">
        <v>10.785326086956522</v>
      </c>
      <c r="H392" s="36">
        <v>4.7683121688672107E-2</v>
      </c>
      <c r="I392" s="31">
        <v>34.198369565217391</v>
      </c>
      <c r="J392" s="31">
        <v>0</v>
      </c>
      <c r="K392" s="36">
        <v>0</v>
      </c>
      <c r="L392" s="31">
        <v>15.842391304347826</v>
      </c>
      <c r="M392" s="31">
        <v>0</v>
      </c>
      <c r="N392" s="36">
        <v>0</v>
      </c>
      <c r="O392" s="31">
        <v>13.951086956521738</v>
      </c>
      <c r="P392" s="31">
        <v>0</v>
      </c>
      <c r="Q392" s="36">
        <v>0</v>
      </c>
      <c r="R392" s="31">
        <v>4.4048913043478262</v>
      </c>
      <c r="S392" s="31">
        <v>0</v>
      </c>
      <c r="T392" s="36">
        <v>0</v>
      </c>
      <c r="U392" s="31">
        <v>75.483695652173907</v>
      </c>
      <c r="V392" s="31">
        <v>0</v>
      </c>
      <c r="W392" s="36">
        <v>0</v>
      </c>
      <c r="X392" s="31">
        <v>0</v>
      </c>
      <c r="Y392" s="31">
        <v>0</v>
      </c>
      <c r="Z392" s="36" t="s">
        <v>1306</v>
      </c>
      <c r="AA392" s="31">
        <v>116.5054347826087</v>
      </c>
      <c r="AB392" s="31">
        <v>10.785326086956522</v>
      </c>
      <c r="AC392" s="36">
        <v>9.2573587722162606E-2</v>
      </c>
      <c r="AD392" s="31">
        <v>0</v>
      </c>
      <c r="AE392" s="31">
        <v>0</v>
      </c>
      <c r="AF392" s="36" t="s">
        <v>1306</v>
      </c>
      <c r="AG392" s="31">
        <v>0</v>
      </c>
      <c r="AH392" s="31">
        <v>0</v>
      </c>
      <c r="AI392" s="36" t="s">
        <v>1306</v>
      </c>
      <c r="AJ392" t="s">
        <v>58</v>
      </c>
      <c r="AK392" s="37">
        <v>4</v>
      </c>
      <c r="AT392"/>
    </row>
    <row r="393" spans="1:46" x14ac:dyDescent="0.25">
      <c r="A393" t="s">
        <v>1139</v>
      </c>
      <c r="B393" t="s">
        <v>792</v>
      </c>
      <c r="C393" t="s">
        <v>1011</v>
      </c>
      <c r="D393" t="s">
        <v>1027</v>
      </c>
      <c r="E393" s="31">
        <v>81</v>
      </c>
      <c r="F393" s="31">
        <v>342.0569565217391</v>
      </c>
      <c r="G393" s="31">
        <v>19.874891304347827</v>
      </c>
      <c r="H393" s="36">
        <v>5.810404064413377E-2</v>
      </c>
      <c r="I393" s="31">
        <v>59.203804347826086</v>
      </c>
      <c r="J393" s="31">
        <v>0</v>
      </c>
      <c r="K393" s="36">
        <v>0</v>
      </c>
      <c r="L393" s="31">
        <v>35.527173913043477</v>
      </c>
      <c r="M393" s="31">
        <v>0</v>
      </c>
      <c r="N393" s="36">
        <v>0</v>
      </c>
      <c r="O393" s="31">
        <v>18.972826086956523</v>
      </c>
      <c r="P393" s="31">
        <v>0</v>
      </c>
      <c r="Q393" s="36">
        <v>0</v>
      </c>
      <c r="R393" s="31">
        <v>4.7038043478260869</v>
      </c>
      <c r="S393" s="31">
        <v>0</v>
      </c>
      <c r="T393" s="36">
        <v>0</v>
      </c>
      <c r="U393" s="31">
        <v>72.404782608695655</v>
      </c>
      <c r="V393" s="31">
        <v>7.7498913043478259</v>
      </c>
      <c r="W393" s="36">
        <v>0.1070356270003783</v>
      </c>
      <c r="X393" s="31">
        <v>0</v>
      </c>
      <c r="Y393" s="31">
        <v>0</v>
      </c>
      <c r="Z393" s="36" t="s">
        <v>1306</v>
      </c>
      <c r="AA393" s="31">
        <v>198.86956521739131</v>
      </c>
      <c r="AB393" s="31">
        <v>12.125</v>
      </c>
      <c r="AC393" s="36">
        <v>6.0969610843900304E-2</v>
      </c>
      <c r="AD393" s="31">
        <v>0.81793478260869568</v>
      </c>
      <c r="AE393" s="31">
        <v>0</v>
      </c>
      <c r="AF393" s="36">
        <v>0</v>
      </c>
      <c r="AG393" s="31">
        <v>10.760869565217391</v>
      </c>
      <c r="AH393" s="31">
        <v>0</v>
      </c>
      <c r="AI393" s="36">
        <v>0</v>
      </c>
      <c r="AJ393" t="s">
        <v>381</v>
      </c>
      <c r="AK393" s="37">
        <v>4</v>
      </c>
      <c r="AT393"/>
    </row>
    <row r="394" spans="1:46" x14ac:dyDescent="0.25">
      <c r="A394" t="s">
        <v>1139</v>
      </c>
      <c r="B394" t="s">
        <v>672</v>
      </c>
      <c r="C394" t="s">
        <v>981</v>
      </c>
      <c r="D394" t="s">
        <v>1037</v>
      </c>
      <c r="E394" s="31">
        <v>8.2608695652173907</v>
      </c>
      <c r="F394" s="31">
        <v>54.646739130434781</v>
      </c>
      <c r="G394" s="31">
        <v>0</v>
      </c>
      <c r="H394" s="36">
        <v>0</v>
      </c>
      <c r="I394" s="31">
        <v>26.53804347826086</v>
      </c>
      <c r="J394" s="31">
        <v>0</v>
      </c>
      <c r="K394" s="36">
        <v>0</v>
      </c>
      <c r="L394" s="31">
        <v>24.914130434782599</v>
      </c>
      <c r="M394" s="31">
        <v>0</v>
      </c>
      <c r="N394" s="36">
        <v>0</v>
      </c>
      <c r="O394" s="31">
        <v>1.6239130434782592</v>
      </c>
      <c r="P394" s="31">
        <v>0</v>
      </c>
      <c r="Q394" s="36">
        <v>0</v>
      </c>
      <c r="R394" s="31">
        <v>0</v>
      </c>
      <c r="S394" s="31">
        <v>0</v>
      </c>
      <c r="T394" s="36" t="s">
        <v>1306</v>
      </c>
      <c r="U394" s="31">
        <v>4.7250000000000014</v>
      </c>
      <c r="V394" s="31">
        <v>0</v>
      </c>
      <c r="W394" s="36">
        <v>0</v>
      </c>
      <c r="X394" s="31">
        <v>0</v>
      </c>
      <c r="Y394" s="31">
        <v>0</v>
      </c>
      <c r="Z394" s="36" t="s">
        <v>1306</v>
      </c>
      <c r="AA394" s="31">
        <v>23.383695652173916</v>
      </c>
      <c r="AB394" s="31">
        <v>0</v>
      </c>
      <c r="AC394" s="36">
        <v>0</v>
      </c>
      <c r="AD394" s="31">
        <v>0</v>
      </c>
      <c r="AE394" s="31">
        <v>0</v>
      </c>
      <c r="AF394" s="36" t="s">
        <v>1306</v>
      </c>
      <c r="AG394" s="31">
        <v>0</v>
      </c>
      <c r="AH394" s="31">
        <v>0</v>
      </c>
      <c r="AI394" s="36" t="s">
        <v>1306</v>
      </c>
      <c r="AJ394" t="s">
        <v>261</v>
      </c>
      <c r="AK394" s="37">
        <v>4</v>
      </c>
      <c r="AT394"/>
    </row>
    <row r="395" spans="1:46" x14ac:dyDescent="0.25">
      <c r="A395" t="s">
        <v>1139</v>
      </c>
      <c r="B395" t="s">
        <v>684</v>
      </c>
      <c r="C395" t="s">
        <v>981</v>
      </c>
      <c r="D395" t="s">
        <v>1037</v>
      </c>
      <c r="E395" s="31">
        <v>98.934782608695656</v>
      </c>
      <c r="F395" s="31">
        <v>351.1446739130435</v>
      </c>
      <c r="G395" s="31">
        <v>1.3967391304347827</v>
      </c>
      <c r="H395" s="36">
        <v>3.9776742585042523E-3</v>
      </c>
      <c r="I395" s="31">
        <v>66.059347826086949</v>
      </c>
      <c r="J395" s="31">
        <v>1.3967391304347827</v>
      </c>
      <c r="K395" s="36">
        <v>2.1143701480552734E-2</v>
      </c>
      <c r="L395" s="31">
        <v>43.060326086956515</v>
      </c>
      <c r="M395" s="31">
        <v>0</v>
      </c>
      <c r="N395" s="36">
        <v>0</v>
      </c>
      <c r="O395" s="31">
        <v>17.876739130434782</v>
      </c>
      <c r="P395" s="31">
        <v>1.3967391304347827</v>
      </c>
      <c r="Q395" s="36">
        <v>7.813165031070253E-2</v>
      </c>
      <c r="R395" s="31">
        <v>5.1222826086956523</v>
      </c>
      <c r="S395" s="31">
        <v>0</v>
      </c>
      <c r="T395" s="36">
        <v>0</v>
      </c>
      <c r="U395" s="31">
        <v>31.568695652173911</v>
      </c>
      <c r="V395" s="31">
        <v>0</v>
      </c>
      <c r="W395" s="36">
        <v>0</v>
      </c>
      <c r="X395" s="31">
        <v>0</v>
      </c>
      <c r="Y395" s="31">
        <v>0</v>
      </c>
      <c r="Z395" s="36" t="s">
        <v>1306</v>
      </c>
      <c r="AA395" s="31">
        <v>241.93206521739134</v>
      </c>
      <c r="AB395" s="31">
        <v>0</v>
      </c>
      <c r="AC395" s="36">
        <v>0</v>
      </c>
      <c r="AD395" s="31">
        <v>2.0039130434782617</v>
      </c>
      <c r="AE395" s="31">
        <v>0</v>
      </c>
      <c r="AF395" s="36">
        <v>0</v>
      </c>
      <c r="AG395" s="31">
        <v>9.5806521739130428</v>
      </c>
      <c r="AH395" s="31">
        <v>0</v>
      </c>
      <c r="AI395" s="36">
        <v>0</v>
      </c>
      <c r="AJ395" t="s">
        <v>273</v>
      </c>
      <c r="AK395" s="37">
        <v>4</v>
      </c>
      <c r="AT395"/>
    </row>
    <row r="396" spans="1:46" x14ac:dyDescent="0.25">
      <c r="A396" t="s">
        <v>1139</v>
      </c>
      <c r="B396" t="s">
        <v>463</v>
      </c>
      <c r="C396" t="s">
        <v>911</v>
      </c>
      <c r="D396" t="s">
        <v>1039</v>
      </c>
      <c r="E396" s="31">
        <v>139.08695652173913</v>
      </c>
      <c r="F396" s="31">
        <v>475.61478260869552</v>
      </c>
      <c r="G396" s="31">
        <v>99.698369565217391</v>
      </c>
      <c r="H396" s="36">
        <v>0.20961999755008168</v>
      </c>
      <c r="I396" s="31">
        <v>91.970108695652158</v>
      </c>
      <c r="J396" s="31">
        <v>0.46195652173913043</v>
      </c>
      <c r="K396" s="36">
        <v>5.0228985079036797E-3</v>
      </c>
      <c r="L396" s="31">
        <v>66.236630434782597</v>
      </c>
      <c r="M396" s="31">
        <v>0.46195652173913043</v>
      </c>
      <c r="N396" s="36">
        <v>6.9743360842302888E-3</v>
      </c>
      <c r="O396" s="31">
        <v>20.168260869565216</v>
      </c>
      <c r="P396" s="31">
        <v>0</v>
      </c>
      <c r="Q396" s="36">
        <v>0</v>
      </c>
      <c r="R396" s="31">
        <v>5.5652173913043477</v>
      </c>
      <c r="S396" s="31">
        <v>0</v>
      </c>
      <c r="T396" s="36">
        <v>0</v>
      </c>
      <c r="U396" s="31">
        <v>100.16293478260869</v>
      </c>
      <c r="V396" s="31">
        <v>26.277173913043477</v>
      </c>
      <c r="W396" s="36">
        <v>0.26234428903341189</v>
      </c>
      <c r="X396" s="31">
        <v>11.979565217391299</v>
      </c>
      <c r="Y396" s="31">
        <v>0</v>
      </c>
      <c r="Z396" s="36">
        <v>0</v>
      </c>
      <c r="AA396" s="31">
        <v>244.97836956521726</v>
      </c>
      <c r="AB396" s="31">
        <v>70.554347826086953</v>
      </c>
      <c r="AC396" s="36">
        <v>0.28800235690728698</v>
      </c>
      <c r="AD396" s="31">
        <v>23.260217391304355</v>
      </c>
      <c r="AE396" s="31">
        <v>0</v>
      </c>
      <c r="AF396" s="36">
        <v>0</v>
      </c>
      <c r="AG396" s="31">
        <v>3.2635869565217392</v>
      </c>
      <c r="AH396" s="31">
        <v>2.4048913043478262</v>
      </c>
      <c r="AI396" s="36">
        <v>0.73688592839300582</v>
      </c>
      <c r="AJ396" t="s">
        <v>51</v>
      </c>
      <c r="AK396" s="37">
        <v>4</v>
      </c>
      <c r="AT396"/>
    </row>
    <row r="397" spans="1:46" x14ac:dyDescent="0.25">
      <c r="A397" t="s">
        <v>1139</v>
      </c>
      <c r="B397" t="s">
        <v>526</v>
      </c>
      <c r="C397" t="s">
        <v>903</v>
      </c>
      <c r="D397" t="s">
        <v>1064</v>
      </c>
      <c r="E397" s="31">
        <v>94.902173913043484</v>
      </c>
      <c r="F397" s="31">
        <v>255.55706521739131</v>
      </c>
      <c r="G397" s="31">
        <v>17.779891304347824</v>
      </c>
      <c r="H397" s="36">
        <v>6.9573076718592156E-2</v>
      </c>
      <c r="I397" s="31">
        <v>33.79347826086957</v>
      </c>
      <c r="J397" s="31">
        <v>7.6086956521739135E-2</v>
      </c>
      <c r="K397" s="36">
        <v>2.2515278224509486E-3</v>
      </c>
      <c r="L397" s="31">
        <v>12.875</v>
      </c>
      <c r="M397" s="31">
        <v>7.6086956521739135E-2</v>
      </c>
      <c r="N397" s="36">
        <v>5.9096665259603214E-3</v>
      </c>
      <c r="O397" s="31">
        <v>18.222826086956523</v>
      </c>
      <c r="P397" s="31">
        <v>0</v>
      </c>
      <c r="Q397" s="36">
        <v>0</v>
      </c>
      <c r="R397" s="31">
        <v>2.6956521739130435</v>
      </c>
      <c r="S397" s="31">
        <v>0</v>
      </c>
      <c r="T397" s="36">
        <v>0</v>
      </c>
      <c r="U397" s="31">
        <v>58.725543478260867</v>
      </c>
      <c r="V397" s="31">
        <v>12.046195652173912</v>
      </c>
      <c r="W397" s="36">
        <v>0.20512701864791077</v>
      </c>
      <c r="X397" s="31">
        <v>14.059782608695652</v>
      </c>
      <c r="Y397" s="31">
        <v>0</v>
      </c>
      <c r="Z397" s="36">
        <v>0</v>
      </c>
      <c r="AA397" s="31">
        <v>146.78804347826087</v>
      </c>
      <c r="AB397" s="31">
        <v>5.6576086956521738</v>
      </c>
      <c r="AC397" s="36">
        <v>3.8542707986226811E-2</v>
      </c>
      <c r="AD397" s="31">
        <v>2.1902173913043477</v>
      </c>
      <c r="AE397" s="31">
        <v>0</v>
      </c>
      <c r="AF397" s="36">
        <v>0</v>
      </c>
      <c r="AG397" s="31">
        <v>0</v>
      </c>
      <c r="AH397" s="31">
        <v>0</v>
      </c>
      <c r="AI397" s="36" t="s">
        <v>1306</v>
      </c>
      <c r="AJ397" t="s">
        <v>114</v>
      </c>
      <c r="AK397" s="37">
        <v>4</v>
      </c>
      <c r="AT397"/>
    </row>
    <row r="398" spans="1:46" x14ac:dyDescent="0.25">
      <c r="A398" t="s">
        <v>1139</v>
      </c>
      <c r="B398" t="s">
        <v>731</v>
      </c>
      <c r="C398" t="s">
        <v>929</v>
      </c>
      <c r="D398" t="s">
        <v>1079</v>
      </c>
      <c r="E398" s="31">
        <v>61.945652173913047</v>
      </c>
      <c r="F398" s="31">
        <v>202.4851086956522</v>
      </c>
      <c r="G398" s="31">
        <v>0</v>
      </c>
      <c r="H398" s="36">
        <v>0</v>
      </c>
      <c r="I398" s="31">
        <v>32.040869565217399</v>
      </c>
      <c r="J398" s="31">
        <v>0</v>
      </c>
      <c r="K398" s="36">
        <v>0</v>
      </c>
      <c r="L398" s="31">
        <v>20.127826086956528</v>
      </c>
      <c r="M398" s="31">
        <v>0</v>
      </c>
      <c r="N398" s="36">
        <v>0</v>
      </c>
      <c r="O398" s="31">
        <v>6.1739130434782608</v>
      </c>
      <c r="P398" s="31">
        <v>0</v>
      </c>
      <c r="Q398" s="36">
        <v>0</v>
      </c>
      <c r="R398" s="31">
        <v>5.7391304347826084</v>
      </c>
      <c r="S398" s="31">
        <v>0</v>
      </c>
      <c r="T398" s="36">
        <v>0</v>
      </c>
      <c r="U398" s="31">
        <v>52.502826086956503</v>
      </c>
      <c r="V398" s="31">
        <v>0</v>
      </c>
      <c r="W398" s="36">
        <v>0</v>
      </c>
      <c r="X398" s="31">
        <v>2.1739130434782608E-2</v>
      </c>
      <c r="Y398" s="31">
        <v>0</v>
      </c>
      <c r="Z398" s="36">
        <v>0</v>
      </c>
      <c r="AA398" s="31">
        <v>110.70586956521741</v>
      </c>
      <c r="AB398" s="31">
        <v>0</v>
      </c>
      <c r="AC398" s="36">
        <v>0</v>
      </c>
      <c r="AD398" s="31">
        <v>7.2138043478260849</v>
      </c>
      <c r="AE398" s="31">
        <v>0</v>
      </c>
      <c r="AF398" s="36">
        <v>0</v>
      </c>
      <c r="AG398" s="31">
        <v>0</v>
      </c>
      <c r="AH398" s="31">
        <v>0</v>
      </c>
      <c r="AI398" s="36" t="s">
        <v>1306</v>
      </c>
      <c r="AJ398" t="s">
        <v>320</v>
      </c>
      <c r="AK398" s="37">
        <v>4</v>
      </c>
      <c r="AT398"/>
    </row>
    <row r="399" spans="1:46" x14ac:dyDescent="0.25">
      <c r="A399" t="s">
        <v>1139</v>
      </c>
      <c r="B399" t="s">
        <v>626</v>
      </c>
      <c r="C399" t="s">
        <v>885</v>
      </c>
      <c r="D399" t="s">
        <v>1053</v>
      </c>
      <c r="E399" s="31">
        <v>8.6739130434782616</v>
      </c>
      <c r="F399" s="31">
        <v>40.374565217391293</v>
      </c>
      <c r="G399" s="31">
        <v>0</v>
      </c>
      <c r="H399" s="36">
        <v>0</v>
      </c>
      <c r="I399" s="31">
        <v>7.0507608695652184</v>
      </c>
      <c r="J399" s="31">
        <v>0</v>
      </c>
      <c r="K399" s="36">
        <v>0</v>
      </c>
      <c r="L399" s="31">
        <v>4.9189130434782617</v>
      </c>
      <c r="M399" s="31">
        <v>0</v>
      </c>
      <c r="N399" s="36">
        <v>0</v>
      </c>
      <c r="O399" s="31">
        <v>1.2856521739130435</v>
      </c>
      <c r="P399" s="31">
        <v>0</v>
      </c>
      <c r="Q399" s="36">
        <v>0</v>
      </c>
      <c r="R399" s="31">
        <v>0.84619565217391313</v>
      </c>
      <c r="S399" s="31">
        <v>0</v>
      </c>
      <c r="T399" s="36">
        <v>0</v>
      </c>
      <c r="U399" s="31">
        <v>14.07184782608695</v>
      </c>
      <c r="V399" s="31">
        <v>0</v>
      </c>
      <c r="W399" s="36">
        <v>0</v>
      </c>
      <c r="X399" s="31">
        <v>0</v>
      </c>
      <c r="Y399" s="31">
        <v>0</v>
      </c>
      <c r="Z399" s="36" t="s">
        <v>1306</v>
      </c>
      <c r="AA399" s="31">
        <v>19.251956521739128</v>
      </c>
      <c r="AB399" s="31">
        <v>0</v>
      </c>
      <c r="AC399" s="36">
        <v>0</v>
      </c>
      <c r="AD399" s="31">
        <v>0</v>
      </c>
      <c r="AE399" s="31">
        <v>0</v>
      </c>
      <c r="AF399" s="36" t="s">
        <v>1306</v>
      </c>
      <c r="AG399" s="31">
        <v>0</v>
      </c>
      <c r="AH399" s="31">
        <v>0</v>
      </c>
      <c r="AI399" s="36" t="s">
        <v>1306</v>
      </c>
      <c r="AJ399" t="s">
        <v>215</v>
      </c>
      <c r="AK399" s="37">
        <v>4</v>
      </c>
      <c r="AT399"/>
    </row>
    <row r="400" spans="1:46" x14ac:dyDescent="0.25">
      <c r="A400" t="s">
        <v>1139</v>
      </c>
      <c r="B400" t="s">
        <v>725</v>
      </c>
      <c r="C400" t="s">
        <v>848</v>
      </c>
      <c r="D400" t="s">
        <v>1029</v>
      </c>
      <c r="E400" s="31">
        <v>22.543478260869566</v>
      </c>
      <c r="F400" s="31">
        <v>91.591630434782616</v>
      </c>
      <c r="G400" s="31">
        <v>0</v>
      </c>
      <c r="H400" s="36">
        <v>0</v>
      </c>
      <c r="I400" s="31">
        <v>27.674565217391304</v>
      </c>
      <c r="J400" s="31">
        <v>0</v>
      </c>
      <c r="K400" s="36">
        <v>0</v>
      </c>
      <c r="L400" s="31">
        <v>20.400217391304345</v>
      </c>
      <c r="M400" s="31">
        <v>0</v>
      </c>
      <c r="N400" s="36">
        <v>0</v>
      </c>
      <c r="O400" s="31">
        <v>3.6083695652173935</v>
      </c>
      <c r="P400" s="31">
        <v>0</v>
      </c>
      <c r="Q400" s="36">
        <v>0</v>
      </c>
      <c r="R400" s="31">
        <v>3.6659782608695668</v>
      </c>
      <c r="S400" s="31">
        <v>0</v>
      </c>
      <c r="T400" s="36">
        <v>0</v>
      </c>
      <c r="U400" s="31">
        <v>14.683586956521747</v>
      </c>
      <c r="V400" s="31">
        <v>0</v>
      </c>
      <c r="W400" s="36">
        <v>0</v>
      </c>
      <c r="X400" s="31">
        <v>0</v>
      </c>
      <c r="Y400" s="31">
        <v>0</v>
      </c>
      <c r="Z400" s="36" t="s">
        <v>1306</v>
      </c>
      <c r="AA400" s="31">
        <v>49.233478260869568</v>
      </c>
      <c r="AB400" s="31">
        <v>0</v>
      </c>
      <c r="AC400" s="36">
        <v>0</v>
      </c>
      <c r="AD400" s="31">
        <v>0</v>
      </c>
      <c r="AE400" s="31">
        <v>0</v>
      </c>
      <c r="AF400" s="36" t="s">
        <v>1306</v>
      </c>
      <c r="AG400" s="31">
        <v>0</v>
      </c>
      <c r="AH400" s="31">
        <v>0</v>
      </c>
      <c r="AI400" s="36" t="s">
        <v>1306</v>
      </c>
      <c r="AJ400" t="s">
        <v>314</v>
      </c>
      <c r="AK400" s="37">
        <v>4</v>
      </c>
      <c r="AT400"/>
    </row>
    <row r="401" spans="1:46" x14ac:dyDescent="0.25">
      <c r="A401" t="s">
        <v>1139</v>
      </c>
      <c r="B401" t="s">
        <v>735</v>
      </c>
      <c r="C401" t="s">
        <v>892</v>
      </c>
      <c r="D401" t="s">
        <v>1053</v>
      </c>
      <c r="E401" s="31">
        <v>55.521739130434781</v>
      </c>
      <c r="F401" s="31">
        <v>176.93326086956523</v>
      </c>
      <c r="G401" s="31">
        <v>0</v>
      </c>
      <c r="H401" s="36">
        <v>0</v>
      </c>
      <c r="I401" s="31">
        <v>20.043478260869566</v>
      </c>
      <c r="J401" s="31">
        <v>0</v>
      </c>
      <c r="K401" s="36">
        <v>0</v>
      </c>
      <c r="L401" s="31">
        <v>11.347826086956522</v>
      </c>
      <c r="M401" s="31">
        <v>0</v>
      </c>
      <c r="N401" s="36">
        <v>0</v>
      </c>
      <c r="O401" s="31">
        <v>2.9565217391304346</v>
      </c>
      <c r="P401" s="31">
        <v>0</v>
      </c>
      <c r="Q401" s="36">
        <v>0</v>
      </c>
      <c r="R401" s="31">
        <v>5.7391304347826084</v>
      </c>
      <c r="S401" s="31">
        <v>0</v>
      </c>
      <c r="T401" s="36">
        <v>0</v>
      </c>
      <c r="U401" s="31">
        <v>37.721630434782604</v>
      </c>
      <c r="V401" s="31">
        <v>0</v>
      </c>
      <c r="W401" s="36">
        <v>0</v>
      </c>
      <c r="X401" s="31">
        <v>4.8043478260869561</v>
      </c>
      <c r="Y401" s="31">
        <v>0</v>
      </c>
      <c r="Z401" s="36">
        <v>0</v>
      </c>
      <c r="AA401" s="31">
        <v>73.91358695652174</v>
      </c>
      <c r="AB401" s="31">
        <v>0</v>
      </c>
      <c r="AC401" s="36">
        <v>0</v>
      </c>
      <c r="AD401" s="31">
        <v>17.018152173913045</v>
      </c>
      <c r="AE401" s="31">
        <v>0</v>
      </c>
      <c r="AF401" s="36">
        <v>0</v>
      </c>
      <c r="AG401" s="31">
        <v>23.432065217391305</v>
      </c>
      <c r="AH401" s="31">
        <v>0</v>
      </c>
      <c r="AI401" s="36">
        <v>0</v>
      </c>
      <c r="AJ401" t="s">
        <v>324</v>
      </c>
      <c r="AK401" s="37">
        <v>4</v>
      </c>
      <c r="AT401"/>
    </row>
    <row r="402" spans="1:46" x14ac:dyDescent="0.25">
      <c r="A402" t="s">
        <v>1139</v>
      </c>
      <c r="B402" t="s">
        <v>662</v>
      </c>
      <c r="C402" t="s">
        <v>864</v>
      </c>
      <c r="D402" t="s">
        <v>1044</v>
      </c>
      <c r="E402" s="31">
        <v>85.423913043478265</v>
      </c>
      <c r="F402" s="31">
        <v>353.28641304347826</v>
      </c>
      <c r="G402" s="31">
        <v>93.070652173913032</v>
      </c>
      <c r="H402" s="36">
        <v>0.26344248954306376</v>
      </c>
      <c r="I402" s="31">
        <v>35.388586956521735</v>
      </c>
      <c r="J402" s="31">
        <v>1.7201086956521738</v>
      </c>
      <c r="K402" s="36">
        <v>4.8606311909698233E-2</v>
      </c>
      <c r="L402" s="31">
        <v>16.589673913043477</v>
      </c>
      <c r="M402" s="31">
        <v>1.7201086956521738</v>
      </c>
      <c r="N402" s="36">
        <v>0.10368550368550369</v>
      </c>
      <c r="O402" s="31">
        <v>14.255434782608695</v>
      </c>
      <c r="P402" s="31">
        <v>0</v>
      </c>
      <c r="Q402" s="36">
        <v>0</v>
      </c>
      <c r="R402" s="31">
        <v>4.5434782608695654</v>
      </c>
      <c r="S402" s="31">
        <v>0</v>
      </c>
      <c r="T402" s="36">
        <v>0</v>
      </c>
      <c r="U402" s="31">
        <v>95.580434782608705</v>
      </c>
      <c r="V402" s="31">
        <v>26.513586956521738</v>
      </c>
      <c r="W402" s="36">
        <v>0.27739554665999494</v>
      </c>
      <c r="X402" s="31">
        <v>16.744565217391305</v>
      </c>
      <c r="Y402" s="31">
        <v>0</v>
      </c>
      <c r="Z402" s="36">
        <v>0</v>
      </c>
      <c r="AA402" s="31">
        <v>146.83641304347827</v>
      </c>
      <c r="AB402" s="31">
        <v>64.836956521739125</v>
      </c>
      <c r="AC402" s="36">
        <v>0.44155911451297097</v>
      </c>
      <c r="AD402" s="31">
        <v>40.179347826086953</v>
      </c>
      <c r="AE402" s="31">
        <v>0</v>
      </c>
      <c r="AF402" s="36">
        <v>0</v>
      </c>
      <c r="AG402" s="31">
        <v>18.557065217391305</v>
      </c>
      <c r="AH402" s="31">
        <v>0</v>
      </c>
      <c r="AI402" s="36">
        <v>0</v>
      </c>
      <c r="AJ402" t="s">
        <v>251</v>
      </c>
      <c r="AK402" s="37">
        <v>4</v>
      </c>
      <c r="AT402"/>
    </row>
    <row r="403" spans="1:46" x14ac:dyDescent="0.25">
      <c r="A403" t="s">
        <v>1139</v>
      </c>
      <c r="B403" t="s">
        <v>702</v>
      </c>
      <c r="C403" t="s">
        <v>864</v>
      </c>
      <c r="D403" t="s">
        <v>1044</v>
      </c>
      <c r="E403" s="31">
        <v>58.195652173913047</v>
      </c>
      <c r="F403" s="31">
        <v>213.00543478260869</v>
      </c>
      <c r="G403" s="31">
        <v>59.336956521739125</v>
      </c>
      <c r="H403" s="36">
        <v>0.27857015283341413</v>
      </c>
      <c r="I403" s="31">
        <v>44.692934782608695</v>
      </c>
      <c r="J403" s="31">
        <v>0</v>
      </c>
      <c r="K403" s="36">
        <v>0</v>
      </c>
      <c r="L403" s="31">
        <v>19.269021739130434</v>
      </c>
      <c r="M403" s="31">
        <v>0</v>
      </c>
      <c r="N403" s="36">
        <v>0</v>
      </c>
      <c r="O403" s="31">
        <v>20.554347826086957</v>
      </c>
      <c r="P403" s="31">
        <v>0</v>
      </c>
      <c r="Q403" s="36">
        <v>0</v>
      </c>
      <c r="R403" s="31">
        <v>4.8695652173913047</v>
      </c>
      <c r="S403" s="31">
        <v>0</v>
      </c>
      <c r="T403" s="36">
        <v>0</v>
      </c>
      <c r="U403" s="31">
        <v>63.758152173913047</v>
      </c>
      <c r="V403" s="31">
        <v>18.475543478260871</v>
      </c>
      <c r="W403" s="36">
        <v>0.28977539104121386</v>
      </c>
      <c r="X403" s="31">
        <v>0</v>
      </c>
      <c r="Y403" s="31">
        <v>0</v>
      </c>
      <c r="Z403" s="36" t="s">
        <v>1306</v>
      </c>
      <c r="AA403" s="31">
        <v>104.55434782608695</v>
      </c>
      <c r="AB403" s="31">
        <v>40.861413043478258</v>
      </c>
      <c r="AC403" s="36">
        <v>0.39081505353986901</v>
      </c>
      <c r="AD403" s="31">
        <v>0</v>
      </c>
      <c r="AE403" s="31">
        <v>0</v>
      </c>
      <c r="AF403" s="36" t="s">
        <v>1306</v>
      </c>
      <c r="AG403" s="31">
        <v>0</v>
      </c>
      <c r="AH403" s="31">
        <v>0</v>
      </c>
      <c r="AI403" s="36" t="s">
        <v>1306</v>
      </c>
      <c r="AJ403" t="s">
        <v>291</v>
      </c>
      <c r="AK403" s="37">
        <v>4</v>
      </c>
      <c r="AT403"/>
    </row>
    <row r="404" spans="1:46" x14ac:dyDescent="0.25">
      <c r="A404" t="s">
        <v>1139</v>
      </c>
      <c r="B404" t="s">
        <v>752</v>
      </c>
      <c r="C404" t="s">
        <v>1002</v>
      </c>
      <c r="D404" t="s">
        <v>1082</v>
      </c>
      <c r="E404" s="31">
        <v>25.521739130434781</v>
      </c>
      <c r="F404" s="31">
        <v>104.26184782608698</v>
      </c>
      <c r="G404" s="31">
        <v>0</v>
      </c>
      <c r="H404" s="36">
        <v>0</v>
      </c>
      <c r="I404" s="31">
        <v>24.720760869565218</v>
      </c>
      <c r="J404" s="31">
        <v>0</v>
      </c>
      <c r="K404" s="36">
        <v>0</v>
      </c>
      <c r="L404" s="31">
        <v>19.006304347826088</v>
      </c>
      <c r="M404" s="31">
        <v>0</v>
      </c>
      <c r="N404" s="36">
        <v>0</v>
      </c>
      <c r="O404" s="31">
        <v>0</v>
      </c>
      <c r="P404" s="31">
        <v>0</v>
      </c>
      <c r="Q404" s="36" t="s">
        <v>1306</v>
      </c>
      <c r="R404" s="31">
        <v>5.7144565217391294</v>
      </c>
      <c r="S404" s="31">
        <v>0</v>
      </c>
      <c r="T404" s="36">
        <v>0</v>
      </c>
      <c r="U404" s="31">
        <v>26.122826086956525</v>
      </c>
      <c r="V404" s="31">
        <v>0</v>
      </c>
      <c r="W404" s="36">
        <v>0</v>
      </c>
      <c r="X404" s="31">
        <v>0</v>
      </c>
      <c r="Y404" s="31">
        <v>0</v>
      </c>
      <c r="Z404" s="36" t="s">
        <v>1306</v>
      </c>
      <c r="AA404" s="31">
        <v>53.418260869565223</v>
      </c>
      <c r="AB404" s="31">
        <v>0</v>
      </c>
      <c r="AC404" s="36">
        <v>0</v>
      </c>
      <c r="AD404" s="31">
        <v>0</v>
      </c>
      <c r="AE404" s="31">
        <v>0</v>
      </c>
      <c r="AF404" s="36" t="s">
        <v>1306</v>
      </c>
      <c r="AG404" s="31">
        <v>0</v>
      </c>
      <c r="AH404" s="31">
        <v>0</v>
      </c>
      <c r="AI404" s="36" t="s">
        <v>1306</v>
      </c>
      <c r="AJ404" t="s">
        <v>341</v>
      </c>
      <c r="AK404" s="37">
        <v>4</v>
      </c>
      <c r="AT404"/>
    </row>
    <row r="405" spans="1:46" x14ac:dyDescent="0.25">
      <c r="A405" t="s">
        <v>1139</v>
      </c>
      <c r="B405" t="s">
        <v>644</v>
      </c>
      <c r="C405" t="s">
        <v>970</v>
      </c>
      <c r="D405" t="s">
        <v>1093</v>
      </c>
      <c r="E405" s="31">
        <v>101.09782608695652</v>
      </c>
      <c r="F405" s="31">
        <v>414.9677173913044</v>
      </c>
      <c r="G405" s="31">
        <v>0.40326086956521739</v>
      </c>
      <c r="H405" s="36">
        <v>9.7178853357634144E-4</v>
      </c>
      <c r="I405" s="31">
        <v>59.088913043478279</v>
      </c>
      <c r="J405" s="31">
        <v>0</v>
      </c>
      <c r="K405" s="36">
        <v>0</v>
      </c>
      <c r="L405" s="31">
        <v>42.969456521739147</v>
      </c>
      <c r="M405" s="31">
        <v>0</v>
      </c>
      <c r="N405" s="36">
        <v>0</v>
      </c>
      <c r="O405" s="31">
        <v>10.641195652173913</v>
      </c>
      <c r="P405" s="31">
        <v>0</v>
      </c>
      <c r="Q405" s="36">
        <v>0</v>
      </c>
      <c r="R405" s="31">
        <v>5.4782608695652177</v>
      </c>
      <c r="S405" s="31">
        <v>0</v>
      </c>
      <c r="T405" s="36">
        <v>0</v>
      </c>
      <c r="U405" s="31">
        <v>155.4891304347826</v>
      </c>
      <c r="V405" s="31">
        <v>0</v>
      </c>
      <c r="W405" s="36">
        <v>0</v>
      </c>
      <c r="X405" s="31">
        <v>0.51358695652173914</v>
      </c>
      <c r="Y405" s="31">
        <v>0</v>
      </c>
      <c r="Z405" s="36">
        <v>0</v>
      </c>
      <c r="AA405" s="31">
        <v>199.87608695652179</v>
      </c>
      <c r="AB405" s="31">
        <v>0.40326086956521739</v>
      </c>
      <c r="AC405" s="36">
        <v>2.0175543543282247E-3</v>
      </c>
      <c r="AD405" s="31">
        <v>0</v>
      </c>
      <c r="AE405" s="31">
        <v>0</v>
      </c>
      <c r="AF405" s="36" t="s">
        <v>1306</v>
      </c>
      <c r="AG405" s="31">
        <v>0</v>
      </c>
      <c r="AH405" s="31">
        <v>0</v>
      </c>
      <c r="AI405" s="36" t="s">
        <v>1306</v>
      </c>
      <c r="AJ405" t="s">
        <v>233</v>
      </c>
      <c r="AK405" s="37">
        <v>4</v>
      </c>
      <c r="AT405"/>
    </row>
    <row r="406" spans="1:46" x14ac:dyDescent="0.25">
      <c r="A406" t="s">
        <v>1139</v>
      </c>
      <c r="B406" t="s">
        <v>436</v>
      </c>
      <c r="C406" t="s">
        <v>886</v>
      </c>
      <c r="D406" t="s">
        <v>1061</v>
      </c>
      <c r="E406" s="31">
        <v>77.902173913043484</v>
      </c>
      <c r="F406" s="31">
        <v>315.68478260869563</v>
      </c>
      <c r="G406" s="31">
        <v>0</v>
      </c>
      <c r="H406" s="36">
        <v>0</v>
      </c>
      <c r="I406" s="31">
        <v>26.747282608695649</v>
      </c>
      <c r="J406" s="31">
        <v>0</v>
      </c>
      <c r="K406" s="36">
        <v>0</v>
      </c>
      <c r="L406" s="31">
        <v>20.399456521739129</v>
      </c>
      <c r="M406" s="31">
        <v>0</v>
      </c>
      <c r="N406" s="36">
        <v>0</v>
      </c>
      <c r="O406" s="31">
        <v>6.3478260869565215</v>
      </c>
      <c r="P406" s="31">
        <v>0</v>
      </c>
      <c r="Q406" s="36">
        <v>0</v>
      </c>
      <c r="R406" s="31">
        <v>0</v>
      </c>
      <c r="S406" s="31">
        <v>0</v>
      </c>
      <c r="T406" s="36" t="s">
        <v>1306</v>
      </c>
      <c r="U406" s="31">
        <v>99.111413043478265</v>
      </c>
      <c r="V406" s="31">
        <v>0</v>
      </c>
      <c r="W406" s="36">
        <v>0</v>
      </c>
      <c r="X406" s="31">
        <v>0</v>
      </c>
      <c r="Y406" s="31">
        <v>0</v>
      </c>
      <c r="Z406" s="36" t="s">
        <v>1306</v>
      </c>
      <c r="AA406" s="31">
        <v>189.82608695652175</v>
      </c>
      <c r="AB406" s="31">
        <v>0</v>
      </c>
      <c r="AC406" s="36">
        <v>0</v>
      </c>
      <c r="AD406" s="31">
        <v>0</v>
      </c>
      <c r="AE406" s="31">
        <v>0</v>
      </c>
      <c r="AF406" s="36" t="s">
        <v>1306</v>
      </c>
      <c r="AG406" s="31">
        <v>0</v>
      </c>
      <c r="AH406" s="31">
        <v>0</v>
      </c>
      <c r="AI406" s="36" t="s">
        <v>1306</v>
      </c>
      <c r="AJ406" t="s">
        <v>24</v>
      </c>
      <c r="AK406" s="37">
        <v>4</v>
      </c>
      <c r="AT406"/>
    </row>
    <row r="407" spans="1:46" x14ac:dyDescent="0.25">
      <c r="A407" t="s">
        <v>1139</v>
      </c>
      <c r="B407" t="s">
        <v>587</v>
      </c>
      <c r="C407" t="s">
        <v>894</v>
      </c>
      <c r="D407" t="s">
        <v>1021</v>
      </c>
      <c r="E407" s="31">
        <v>90.163043478260875</v>
      </c>
      <c r="F407" s="31">
        <v>270.3044565217391</v>
      </c>
      <c r="G407" s="31">
        <v>82.426630434782595</v>
      </c>
      <c r="H407" s="36">
        <v>0.30493996101819165</v>
      </c>
      <c r="I407" s="31">
        <v>23.774239130434786</v>
      </c>
      <c r="J407" s="31">
        <v>2.8684782608695651</v>
      </c>
      <c r="K407" s="36">
        <v>0.12065489226098762</v>
      </c>
      <c r="L407" s="31">
        <v>11.07858695652174</v>
      </c>
      <c r="M407" s="31">
        <v>2.8684782608695651</v>
      </c>
      <c r="N407" s="36">
        <v>0.25892095012901895</v>
      </c>
      <c r="O407" s="31">
        <v>8.0869565217391308</v>
      </c>
      <c r="P407" s="31">
        <v>0</v>
      </c>
      <c r="Q407" s="36">
        <v>0</v>
      </c>
      <c r="R407" s="31">
        <v>4.6086956521739131</v>
      </c>
      <c r="S407" s="31">
        <v>0</v>
      </c>
      <c r="T407" s="36">
        <v>0</v>
      </c>
      <c r="U407" s="31">
        <v>90.468369565217387</v>
      </c>
      <c r="V407" s="31">
        <v>4.5361956521739133</v>
      </c>
      <c r="W407" s="36">
        <v>5.0141233604346469E-2</v>
      </c>
      <c r="X407" s="31">
        <v>2.762282608695652</v>
      </c>
      <c r="Y407" s="31">
        <v>0</v>
      </c>
      <c r="Z407" s="36">
        <v>0</v>
      </c>
      <c r="AA407" s="31">
        <v>148.32652173913041</v>
      </c>
      <c r="AB407" s="31">
        <v>75.021956521739114</v>
      </c>
      <c r="AC407" s="36">
        <v>0.50578922529906112</v>
      </c>
      <c r="AD407" s="31">
        <v>4.9730434782608706</v>
      </c>
      <c r="AE407" s="31">
        <v>0</v>
      </c>
      <c r="AF407" s="36">
        <v>0</v>
      </c>
      <c r="AG407" s="31">
        <v>0</v>
      </c>
      <c r="AH407" s="31">
        <v>0</v>
      </c>
      <c r="AI407" s="36" t="s">
        <v>1306</v>
      </c>
      <c r="AJ407" t="s">
        <v>176</v>
      </c>
      <c r="AK407" s="37">
        <v>4</v>
      </c>
      <c r="AT407"/>
    </row>
    <row r="408" spans="1:46" x14ac:dyDescent="0.25">
      <c r="A408" t="s">
        <v>1139</v>
      </c>
      <c r="B408" t="s">
        <v>740</v>
      </c>
      <c r="C408" t="s">
        <v>829</v>
      </c>
      <c r="D408" t="s">
        <v>1042</v>
      </c>
      <c r="E408" s="31">
        <v>67.141304347826093</v>
      </c>
      <c r="F408" s="31">
        <v>268.24673913043478</v>
      </c>
      <c r="G408" s="31">
        <v>36.635869565217384</v>
      </c>
      <c r="H408" s="36">
        <v>0.13657526530976102</v>
      </c>
      <c r="I408" s="31">
        <v>18.631521739130434</v>
      </c>
      <c r="J408" s="31">
        <v>0</v>
      </c>
      <c r="K408" s="36">
        <v>0</v>
      </c>
      <c r="L408" s="31">
        <v>8.8565217391304323</v>
      </c>
      <c r="M408" s="31">
        <v>0</v>
      </c>
      <c r="N408" s="36">
        <v>0</v>
      </c>
      <c r="O408" s="31">
        <v>4.5782608695652174</v>
      </c>
      <c r="P408" s="31">
        <v>0</v>
      </c>
      <c r="Q408" s="36">
        <v>0</v>
      </c>
      <c r="R408" s="31">
        <v>5.1967391304347839</v>
      </c>
      <c r="S408" s="31">
        <v>0</v>
      </c>
      <c r="T408" s="36">
        <v>0</v>
      </c>
      <c r="U408" s="31">
        <v>67.274999999999991</v>
      </c>
      <c r="V408" s="31">
        <v>3.7978260869565221</v>
      </c>
      <c r="W408" s="36">
        <v>5.6452264391772915E-2</v>
      </c>
      <c r="X408" s="31">
        <v>0</v>
      </c>
      <c r="Y408" s="31">
        <v>0</v>
      </c>
      <c r="Z408" s="36" t="s">
        <v>1306</v>
      </c>
      <c r="AA408" s="31">
        <v>148.65434782608699</v>
      </c>
      <c r="AB408" s="31">
        <v>32.838043478260865</v>
      </c>
      <c r="AC408" s="36">
        <v>0.22090200494289342</v>
      </c>
      <c r="AD408" s="31">
        <v>0</v>
      </c>
      <c r="AE408" s="31">
        <v>0</v>
      </c>
      <c r="AF408" s="36" t="s">
        <v>1306</v>
      </c>
      <c r="AG408" s="31">
        <v>33.685869565217381</v>
      </c>
      <c r="AH408" s="31">
        <v>0</v>
      </c>
      <c r="AI408" s="36">
        <v>0</v>
      </c>
      <c r="AJ408" t="s">
        <v>329</v>
      </c>
      <c r="AK408" s="37">
        <v>4</v>
      </c>
      <c r="AT408"/>
    </row>
    <row r="409" spans="1:46" x14ac:dyDescent="0.25">
      <c r="A409" t="s">
        <v>1139</v>
      </c>
      <c r="B409" t="s">
        <v>501</v>
      </c>
      <c r="C409" t="s">
        <v>929</v>
      </c>
      <c r="D409" t="s">
        <v>1079</v>
      </c>
      <c r="E409" s="31">
        <v>99.163043478260875</v>
      </c>
      <c r="F409" s="31">
        <v>335.64913043478253</v>
      </c>
      <c r="G409" s="31">
        <v>39.394782608695657</v>
      </c>
      <c r="H409" s="36">
        <v>0.11736893987380718</v>
      </c>
      <c r="I409" s="31">
        <v>45.589891304347823</v>
      </c>
      <c r="J409" s="31">
        <v>5.6366304347826084</v>
      </c>
      <c r="K409" s="36">
        <v>0.12363772480074006</v>
      </c>
      <c r="L409" s="31">
        <v>28.54641304347826</v>
      </c>
      <c r="M409" s="31">
        <v>5.6366304347826084</v>
      </c>
      <c r="N409" s="36">
        <v>0.19745494560726809</v>
      </c>
      <c r="O409" s="31">
        <v>9.7739130434782613</v>
      </c>
      <c r="P409" s="31">
        <v>0</v>
      </c>
      <c r="Q409" s="36">
        <v>0</v>
      </c>
      <c r="R409" s="31">
        <v>7.269565217391305</v>
      </c>
      <c r="S409" s="31">
        <v>0</v>
      </c>
      <c r="T409" s="36">
        <v>0</v>
      </c>
      <c r="U409" s="31">
        <v>62.963043478260815</v>
      </c>
      <c r="V409" s="31">
        <v>6.5315217391304348</v>
      </c>
      <c r="W409" s="36">
        <v>0.10373580084935961</v>
      </c>
      <c r="X409" s="31">
        <v>0</v>
      </c>
      <c r="Y409" s="31">
        <v>0</v>
      </c>
      <c r="Z409" s="36" t="s">
        <v>1306</v>
      </c>
      <c r="AA409" s="31">
        <v>155.62228260869566</v>
      </c>
      <c r="AB409" s="31">
        <v>27.226630434782614</v>
      </c>
      <c r="AC409" s="36">
        <v>0.17495329061097631</v>
      </c>
      <c r="AD409" s="31">
        <v>27.106521739130436</v>
      </c>
      <c r="AE409" s="31">
        <v>0</v>
      </c>
      <c r="AF409" s="36">
        <v>0</v>
      </c>
      <c r="AG409" s="31">
        <v>44.367391304347827</v>
      </c>
      <c r="AH409" s="31">
        <v>0</v>
      </c>
      <c r="AI409" s="36">
        <v>0</v>
      </c>
      <c r="AJ409" t="s">
        <v>89</v>
      </c>
      <c r="AK409" s="37">
        <v>4</v>
      </c>
      <c r="AT409"/>
    </row>
    <row r="410" spans="1:46" x14ac:dyDescent="0.25">
      <c r="A410" t="s">
        <v>1139</v>
      </c>
      <c r="B410" t="s">
        <v>458</v>
      </c>
      <c r="C410" t="s">
        <v>909</v>
      </c>
      <c r="D410" t="s">
        <v>1054</v>
      </c>
      <c r="E410" s="31">
        <v>53.576086956521742</v>
      </c>
      <c r="F410" s="31">
        <v>192.43478260869563</v>
      </c>
      <c r="G410" s="31">
        <v>0</v>
      </c>
      <c r="H410" s="36">
        <v>0</v>
      </c>
      <c r="I410" s="31">
        <v>33.932065217391305</v>
      </c>
      <c r="J410" s="31">
        <v>0</v>
      </c>
      <c r="K410" s="36">
        <v>0</v>
      </c>
      <c r="L410" s="31">
        <v>15.527173913043478</v>
      </c>
      <c r="M410" s="31">
        <v>0</v>
      </c>
      <c r="N410" s="36">
        <v>0</v>
      </c>
      <c r="O410" s="31">
        <v>12.665760869565217</v>
      </c>
      <c r="P410" s="31">
        <v>0</v>
      </c>
      <c r="Q410" s="36">
        <v>0</v>
      </c>
      <c r="R410" s="31">
        <v>5.7391304347826084</v>
      </c>
      <c r="S410" s="31">
        <v>0</v>
      </c>
      <c r="T410" s="36">
        <v>0</v>
      </c>
      <c r="U410" s="31">
        <v>42.192934782608695</v>
      </c>
      <c r="V410" s="31">
        <v>0</v>
      </c>
      <c r="W410" s="36">
        <v>0</v>
      </c>
      <c r="X410" s="31">
        <v>4.6086956521739131</v>
      </c>
      <c r="Y410" s="31">
        <v>0</v>
      </c>
      <c r="Z410" s="36">
        <v>0</v>
      </c>
      <c r="AA410" s="31">
        <v>111.70108695652173</v>
      </c>
      <c r="AB410" s="31">
        <v>0</v>
      </c>
      <c r="AC410" s="36">
        <v>0</v>
      </c>
      <c r="AD410" s="31">
        <v>0</v>
      </c>
      <c r="AE410" s="31">
        <v>0</v>
      </c>
      <c r="AF410" s="36" t="s">
        <v>1306</v>
      </c>
      <c r="AG410" s="31">
        <v>0</v>
      </c>
      <c r="AH410" s="31">
        <v>0</v>
      </c>
      <c r="AI410" s="36" t="s">
        <v>1306</v>
      </c>
      <c r="AJ410" t="s">
        <v>46</v>
      </c>
      <c r="AK410" s="37">
        <v>4</v>
      </c>
      <c r="AT410"/>
    </row>
    <row r="411" spans="1:46" x14ac:dyDescent="0.25">
      <c r="E411" s="31"/>
      <c r="F411" s="31"/>
      <c r="G411" s="31"/>
      <c r="I411" s="31"/>
      <c r="J411" s="31"/>
      <c r="L411" s="31"/>
      <c r="M411" s="31"/>
      <c r="O411" s="31"/>
      <c r="R411" s="31"/>
      <c r="U411" s="31"/>
      <c r="X411" s="31"/>
      <c r="AA411" s="31"/>
      <c r="AD411" s="31"/>
      <c r="AG411" s="31"/>
      <c r="AT411"/>
    </row>
    <row r="412" spans="1:46" x14ac:dyDescent="0.25">
      <c r="AT412"/>
    </row>
    <row r="413" spans="1:46" x14ac:dyDescent="0.25">
      <c r="AT413"/>
    </row>
    <row r="414" spans="1:46" x14ac:dyDescent="0.25">
      <c r="AT414"/>
    </row>
    <row r="415" spans="1:46" x14ac:dyDescent="0.25">
      <c r="AT415"/>
    </row>
    <row r="416" spans="1:46" x14ac:dyDescent="0.25">
      <c r="AT416"/>
    </row>
    <row r="423" spans="38:44" x14ac:dyDescent="0.25">
      <c r="AL423" s="31"/>
      <c r="AM423" s="31"/>
      <c r="AN423" s="31"/>
      <c r="AO423" s="31"/>
      <c r="AP423" s="31"/>
      <c r="AQ423" s="31"/>
      <c r="AR423" s="31"/>
    </row>
  </sheetData>
  <pageMargins left="0.7" right="0.7" top="0.75" bottom="0.75" header="0.3" footer="0.3"/>
  <pageSetup orientation="portrait" horizontalDpi="1200" verticalDpi="1200" r:id="rId1"/>
  <ignoredErrors>
    <ignoredError sqref="AJ2:AJ41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410"/>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1163</v>
      </c>
      <c r="B1" s="1" t="s">
        <v>1230</v>
      </c>
      <c r="C1" s="1" t="s">
        <v>1166</v>
      </c>
      <c r="D1" s="1" t="s">
        <v>1165</v>
      </c>
      <c r="E1" s="1" t="s">
        <v>1167</v>
      </c>
      <c r="F1" s="1" t="s">
        <v>1277</v>
      </c>
      <c r="G1" s="1" t="s">
        <v>1278</v>
      </c>
      <c r="H1" s="1" t="s">
        <v>1279</v>
      </c>
      <c r="I1" s="1" t="s">
        <v>1280</v>
      </c>
      <c r="J1" s="1" t="s">
        <v>1281</v>
      </c>
      <c r="K1" s="1" t="s">
        <v>1282</v>
      </c>
      <c r="L1" s="1" t="s">
        <v>1283</v>
      </c>
      <c r="M1" s="1" t="s">
        <v>1284</v>
      </c>
      <c r="N1" s="1" t="s">
        <v>1285</v>
      </c>
      <c r="O1" s="1" t="s">
        <v>1286</v>
      </c>
      <c r="P1" s="1" t="s">
        <v>1287</v>
      </c>
      <c r="Q1" s="1" t="s">
        <v>1288</v>
      </c>
      <c r="R1" s="1" t="s">
        <v>1289</v>
      </c>
      <c r="S1" s="1" t="s">
        <v>1290</v>
      </c>
      <c r="T1" s="1" t="s">
        <v>1291</v>
      </c>
      <c r="U1" s="1" t="s">
        <v>1292</v>
      </c>
      <c r="V1" s="1" t="s">
        <v>1293</v>
      </c>
      <c r="W1" s="1" t="s">
        <v>1294</v>
      </c>
      <c r="X1" s="1" t="s">
        <v>1295</v>
      </c>
      <c r="Y1" s="1" t="s">
        <v>1296</v>
      </c>
      <c r="Z1" s="1" t="s">
        <v>1297</v>
      </c>
      <c r="AA1" s="1" t="s">
        <v>1298</v>
      </c>
      <c r="AB1" s="1" t="s">
        <v>1299</v>
      </c>
      <c r="AC1" s="1" t="s">
        <v>1300</v>
      </c>
      <c r="AD1" s="1" t="s">
        <v>1301</v>
      </c>
      <c r="AE1" s="1" t="s">
        <v>1302</v>
      </c>
      <c r="AF1" s="1" t="s">
        <v>1303</v>
      </c>
      <c r="AG1" s="1" t="s">
        <v>1304</v>
      </c>
      <c r="AH1" s="1" t="s">
        <v>1164</v>
      </c>
      <c r="AI1" s="38" t="s">
        <v>1305</v>
      </c>
    </row>
    <row r="2" spans="1:35" x14ac:dyDescent="0.25">
      <c r="A2" t="s">
        <v>1139</v>
      </c>
      <c r="B2" t="s">
        <v>632</v>
      </c>
      <c r="C2" t="s">
        <v>866</v>
      </c>
      <c r="D2" t="s">
        <v>1056</v>
      </c>
      <c r="E2" s="2">
        <v>60.141304347826086</v>
      </c>
      <c r="F2" s="2">
        <v>4.9564130434782614</v>
      </c>
      <c r="G2" s="2">
        <v>0.12771739130434784</v>
      </c>
      <c r="H2" s="2">
        <v>0.35989130434782618</v>
      </c>
      <c r="I2" s="2">
        <v>2.1902173913043477</v>
      </c>
      <c r="J2" s="2">
        <v>0</v>
      </c>
      <c r="K2" s="2">
        <v>0</v>
      </c>
      <c r="L2" s="2">
        <v>4.6179347826086943</v>
      </c>
      <c r="M2" s="2">
        <v>5.525543478260869</v>
      </c>
      <c r="N2" s="2">
        <v>0</v>
      </c>
      <c r="O2" s="2">
        <v>9.1876016627507676E-2</v>
      </c>
      <c r="P2" s="2">
        <v>0</v>
      </c>
      <c r="Q2" s="2">
        <v>6.9633695652173904</v>
      </c>
      <c r="R2" s="2">
        <v>0.11578348093258628</v>
      </c>
      <c r="S2" s="2">
        <v>5.8218478260869553</v>
      </c>
      <c r="T2" s="2">
        <v>5.1093478260869567</v>
      </c>
      <c r="U2" s="2">
        <v>0</v>
      </c>
      <c r="V2" s="2">
        <v>0.18175853967106451</v>
      </c>
      <c r="W2" s="2">
        <v>5.504021739130434</v>
      </c>
      <c r="X2" s="2">
        <v>6.9426086956521731</v>
      </c>
      <c r="Y2" s="2">
        <v>0</v>
      </c>
      <c r="Z2" s="2">
        <v>0.20695644315922643</v>
      </c>
      <c r="AA2" s="2">
        <v>0</v>
      </c>
      <c r="AB2" s="2">
        <v>5.1115217391304348</v>
      </c>
      <c r="AC2" s="2">
        <v>0</v>
      </c>
      <c r="AD2" s="2">
        <v>0</v>
      </c>
      <c r="AE2" s="2">
        <v>0</v>
      </c>
      <c r="AF2" s="2">
        <v>0</v>
      </c>
      <c r="AG2" s="2">
        <v>0</v>
      </c>
      <c r="AH2" t="s">
        <v>221</v>
      </c>
      <c r="AI2">
        <v>4</v>
      </c>
    </row>
    <row r="3" spans="1:35" x14ac:dyDescent="0.25">
      <c r="A3" t="s">
        <v>1139</v>
      </c>
      <c r="B3" t="s">
        <v>495</v>
      </c>
      <c r="C3" t="s">
        <v>855</v>
      </c>
      <c r="D3" t="s">
        <v>1063</v>
      </c>
      <c r="E3" s="2">
        <v>140.96739130434781</v>
      </c>
      <c r="F3" s="2">
        <v>0.86956521739130432</v>
      </c>
      <c r="G3" s="2">
        <v>0.39130434782608697</v>
      </c>
      <c r="H3" s="2">
        <v>1.2771739130434783</v>
      </c>
      <c r="I3" s="2">
        <v>5.3913043478260869</v>
      </c>
      <c r="J3" s="2">
        <v>0</v>
      </c>
      <c r="K3" s="2">
        <v>0</v>
      </c>
      <c r="L3" s="2">
        <v>4.4696739130434784</v>
      </c>
      <c r="M3" s="2">
        <v>3.7391304347826089</v>
      </c>
      <c r="N3" s="2">
        <v>6.0919565217391307</v>
      </c>
      <c r="O3" s="2">
        <v>6.9740149587477832E-2</v>
      </c>
      <c r="P3" s="2">
        <v>5.1304347826086953</v>
      </c>
      <c r="Q3" s="2">
        <v>25.694130434782611</v>
      </c>
      <c r="R3" s="2">
        <v>0.2186645076721413</v>
      </c>
      <c r="S3" s="2">
        <v>4.6239130434782618</v>
      </c>
      <c r="T3" s="2">
        <v>8.1177173913043461</v>
      </c>
      <c r="U3" s="2">
        <v>0</v>
      </c>
      <c r="V3" s="2">
        <v>9.0387076875626485E-2</v>
      </c>
      <c r="W3" s="2">
        <v>9.5090217391304321</v>
      </c>
      <c r="X3" s="2">
        <v>8.7895652173913028</v>
      </c>
      <c r="Y3" s="2">
        <v>4.804239130434782</v>
      </c>
      <c r="Z3" s="2">
        <v>0.16388773228467884</v>
      </c>
      <c r="AA3" s="2">
        <v>0</v>
      </c>
      <c r="AB3" s="2">
        <v>0</v>
      </c>
      <c r="AC3" s="2">
        <v>0</v>
      </c>
      <c r="AD3" s="2">
        <v>0</v>
      </c>
      <c r="AE3" s="2">
        <v>0</v>
      </c>
      <c r="AF3" s="2">
        <v>0</v>
      </c>
      <c r="AG3" s="2">
        <v>0</v>
      </c>
      <c r="AH3" t="s">
        <v>83</v>
      </c>
      <c r="AI3">
        <v>4</v>
      </c>
    </row>
    <row r="4" spans="1:35" x14ac:dyDescent="0.25">
      <c r="A4" t="s">
        <v>1139</v>
      </c>
      <c r="B4" t="s">
        <v>688</v>
      </c>
      <c r="C4" t="s">
        <v>986</v>
      </c>
      <c r="D4" t="s">
        <v>1111</v>
      </c>
      <c r="E4" s="2">
        <v>43.826086956521742</v>
      </c>
      <c r="F4" s="2">
        <v>5.3913043478260869</v>
      </c>
      <c r="G4" s="2">
        <v>0</v>
      </c>
      <c r="H4" s="2">
        <v>0</v>
      </c>
      <c r="I4" s="2">
        <v>0</v>
      </c>
      <c r="J4" s="2">
        <v>0</v>
      </c>
      <c r="K4" s="2">
        <v>0</v>
      </c>
      <c r="L4" s="2">
        <v>4.1073913043478241</v>
      </c>
      <c r="M4" s="2">
        <v>5.5230434782608704</v>
      </c>
      <c r="N4" s="2">
        <v>0</v>
      </c>
      <c r="O4" s="2">
        <v>0.12602182539682541</v>
      </c>
      <c r="P4" s="2">
        <v>4.0640217391304345</v>
      </c>
      <c r="Q4" s="2">
        <v>0</v>
      </c>
      <c r="R4" s="2">
        <v>9.2730654761904743E-2</v>
      </c>
      <c r="S4" s="2">
        <v>4.0976086956521725</v>
      </c>
      <c r="T4" s="2">
        <v>5.037826086956521</v>
      </c>
      <c r="U4" s="2">
        <v>0</v>
      </c>
      <c r="V4" s="2">
        <v>0.20844742063492058</v>
      </c>
      <c r="W4" s="2">
        <v>4.1345652173913034</v>
      </c>
      <c r="X4" s="2">
        <v>8.645869565217394</v>
      </c>
      <c r="Y4" s="2">
        <v>0</v>
      </c>
      <c r="Z4" s="2">
        <v>0.29161706349206351</v>
      </c>
      <c r="AA4" s="2">
        <v>0</v>
      </c>
      <c r="AB4" s="2">
        <v>0</v>
      </c>
      <c r="AC4" s="2">
        <v>0</v>
      </c>
      <c r="AD4" s="2">
        <v>0</v>
      </c>
      <c r="AE4" s="2">
        <v>0</v>
      </c>
      <c r="AF4" s="2">
        <v>0</v>
      </c>
      <c r="AG4" s="2">
        <v>0</v>
      </c>
      <c r="AH4" t="s">
        <v>277</v>
      </c>
      <c r="AI4">
        <v>4</v>
      </c>
    </row>
    <row r="5" spans="1:35" x14ac:dyDescent="0.25">
      <c r="A5" t="s">
        <v>1139</v>
      </c>
      <c r="B5" t="s">
        <v>759</v>
      </c>
      <c r="C5" t="s">
        <v>879</v>
      </c>
      <c r="D5" t="s">
        <v>1058</v>
      </c>
      <c r="E5" s="2">
        <v>64.347826086956516</v>
      </c>
      <c r="F5" s="2">
        <v>5.7391304347826084</v>
      </c>
      <c r="G5" s="2">
        <v>0</v>
      </c>
      <c r="H5" s="2">
        <v>0.2391304347826087</v>
      </c>
      <c r="I5" s="2">
        <v>0</v>
      </c>
      <c r="J5" s="2">
        <v>0</v>
      </c>
      <c r="K5" s="2">
        <v>0</v>
      </c>
      <c r="L5" s="2">
        <v>4.2826086956521729</v>
      </c>
      <c r="M5" s="2">
        <v>5.8802173913043481</v>
      </c>
      <c r="N5" s="2">
        <v>0</v>
      </c>
      <c r="O5" s="2">
        <v>9.1381756756756763E-2</v>
      </c>
      <c r="P5" s="2">
        <v>6.8305434782608696</v>
      </c>
      <c r="Q5" s="2">
        <v>5.8550000000000013</v>
      </c>
      <c r="R5" s="2">
        <v>0.19714020270270274</v>
      </c>
      <c r="S5" s="2">
        <v>3.5792391304347828</v>
      </c>
      <c r="T5" s="2">
        <v>4.6788043478260866</v>
      </c>
      <c r="U5" s="2">
        <v>0</v>
      </c>
      <c r="V5" s="2">
        <v>0.12833445945945948</v>
      </c>
      <c r="W5" s="2">
        <v>5.0156521739130424</v>
      </c>
      <c r="X5" s="2">
        <v>3.5441304347826086</v>
      </c>
      <c r="Y5" s="2">
        <v>0</v>
      </c>
      <c r="Z5" s="2">
        <v>0.13302364864864863</v>
      </c>
      <c r="AA5" s="2">
        <v>0</v>
      </c>
      <c r="AB5" s="2">
        <v>0</v>
      </c>
      <c r="AC5" s="2">
        <v>0</v>
      </c>
      <c r="AD5" s="2">
        <v>0</v>
      </c>
      <c r="AE5" s="2">
        <v>0</v>
      </c>
      <c r="AF5" s="2">
        <v>0</v>
      </c>
      <c r="AG5" s="2">
        <v>0</v>
      </c>
      <c r="AH5" t="s">
        <v>348</v>
      </c>
      <c r="AI5">
        <v>4</v>
      </c>
    </row>
    <row r="6" spans="1:35" x14ac:dyDescent="0.25">
      <c r="A6" t="s">
        <v>1139</v>
      </c>
      <c r="B6" t="s">
        <v>420</v>
      </c>
      <c r="C6" t="s">
        <v>893</v>
      </c>
      <c r="D6" t="s">
        <v>1055</v>
      </c>
      <c r="E6" s="2">
        <v>57.282608695652172</v>
      </c>
      <c r="F6" s="2">
        <v>5.7391304347826084</v>
      </c>
      <c r="G6" s="2">
        <v>0</v>
      </c>
      <c r="H6" s="2">
        <v>0</v>
      </c>
      <c r="I6" s="2">
        <v>0</v>
      </c>
      <c r="J6" s="2">
        <v>0</v>
      </c>
      <c r="K6" s="2">
        <v>0</v>
      </c>
      <c r="L6" s="2">
        <v>1.7515217391304343</v>
      </c>
      <c r="M6" s="2">
        <v>4.6322826086956521</v>
      </c>
      <c r="N6" s="2">
        <v>0</v>
      </c>
      <c r="O6" s="2">
        <v>8.086717267552182E-2</v>
      </c>
      <c r="P6" s="2">
        <v>0</v>
      </c>
      <c r="Q6" s="2">
        <v>1.8803260869565219</v>
      </c>
      <c r="R6" s="2">
        <v>3.2825426944971543E-2</v>
      </c>
      <c r="S6" s="2">
        <v>1.256413043478261</v>
      </c>
      <c r="T6" s="2">
        <v>6.2240217391304338</v>
      </c>
      <c r="U6" s="2">
        <v>0</v>
      </c>
      <c r="V6" s="2">
        <v>0.13058823529411764</v>
      </c>
      <c r="W6" s="2">
        <v>1.7417391304347825</v>
      </c>
      <c r="X6" s="2">
        <v>5.9115217391304329</v>
      </c>
      <c r="Y6" s="2">
        <v>0</v>
      </c>
      <c r="Z6" s="2">
        <v>0.1336053130929791</v>
      </c>
      <c r="AA6" s="2">
        <v>0</v>
      </c>
      <c r="AB6" s="2">
        <v>0</v>
      </c>
      <c r="AC6" s="2">
        <v>0</v>
      </c>
      <c r="AD6" s="2">
        <v>0</v>
      </c>
      <c r="AE6" s="2">
        <v>0</v>
      </c>
      <c r="AF6" s="2">
        <v>0</v>
      </c>
      <c r="AG6" s="2">
        <v>0</v>
      </c>
      <c r="AH6" t="s">
        <v>8</v>
      </c>
      <c r="AI6">
        <v>4</v>
      </c>
    </row>
    <row r="7" spans="1:35" x14ac:dyDescent="0.25">
      <c r="A7" t="s">
        <v>1139</v>
      </c>
      <c r="B7" t="s">
        <v>535</v>
      </c>
      <c r="C7" t="s">
        <v>942</v>
      </c>
      <c r="D7" t="s">
        <v>1087</v>
      </c>
      <c r="E7" s="2">
        <v>58.043478260869563</v>
      </c>
      <c r="F7" s="2">
        <v>5.0434782608695654</v>
      </c>
      <c r="G7" s="2">
        <v>0</v>
      </c>
      <c r="H7" s="2">
        <v>0.17391304347826086</v>
      </c>
      <c r="I7" s="2">
        <v>0</v>
      </c>
      <c r="J7" s="2">
        <v>0</v>
      </c>
      <c r="K7" s="2">
        <v>0</v>
      </c>
      <c r="L7" s="2">
        <v>3.7560869565217399</v>
      </c>
      <c r="M7" s="2">
        <v>5.3913043478260869</v>
      </c>
      <c r="N7" s="2">
        <v>0</v>
      </c>
      <c r="O7" s="2">
        <v>9.288389513108615E-2</v>
      </c>
      <c r="P7" s="2">
        <v>5.2044565217391305</v>
      </c>
      <c r="Q7" s="2">
        <v>0</v>
      </c>
      <c r="R7" s="2">
        <v>8.9664794007490639E-2</v>
      </c>
      <c r="S7" s="2">
        <v>1.2161956521739128</v>
      </c>
      <c r="T7" s="2">
        <v>5.7013043478260865</v>
      </c>
      <c r="U7" s="2">
        <v>0</v>
      </c>
      <c r="V7" s="2">
        <v>0.11917790262172284</v>
      </c>
      <c r="W7" s="2">
        <v>2.6641304347826087</v>
      </c>
      <c r="X7" s="2">
        <v>9.6503260869565235</v>
      </c>
      <c r="Y7" s="2">
        <v>0</v>
      </c>
      <c r="Z7" s="2">
        <v>0.21215917602996257</v>
      </c>
      <c r="AA7" s="2">
        <v>0</v>
      </c>
      <c r="AB7" s="2">
        <v>0</v>
      </c>
      <c r="AC7" s="2">
        <v>0</v>
      </c>
      <c r="AD7" s="2">
        <v>0</v>
      </c>
      <c r="AE7" s="2">
        <v>0</v>
      </c>
      <c r="AF7" s="2">
        <v>0</v>
      </c>
      <c r="AG7" s="2">
        <v>0</v>
      </c>
      <c r="AH7" t="s">
        <v>124</v>
      </c>
      <c r="AI7">
        <v>4</v>
      </c>
    </row>
    <row r="8" spans="1:35" x14ac:dyDescent="0.25">
      <c r="A8" t="s">
        <v>1139</v>
      </c>
      <c r="B8" t="s">
        <v>564</v>
      </c>
      <c r="C8" t="s">
        <v>892</v>
      </c>
      <c r="D8" t="s">
        <v>1053</v>
      </c>
      <c r="E8" s="2">
        <v>68.195652173913047</v>
      </c>
      <c r="F8" s="2">
        <v>5.8260869565217392</v>
      </c>
      <c r="G8" s="2">
        <v>0</v>
      </c>
      <c r="H8" s="2">
        <v>0.39130434782608697</v>
      </c>
      <c r="I8" s="2">
        <v>0</v>
      </c>
      <c r="J8" s="2">
        <v>0</v>
      </c>
      <c r="K8" s="2">
        <v>0</v>
      </c>
      <c r="L8" s="2">
        <v>6.1953260869565208</v>
      </c>
      <c r="M8" s="2">
        <v>4.914782608695651</v>
      </c>
      <c r="N8" s="2">
        <v>0</v>
      </c>
      <c r="O8" s="2">
        <v>7.2068855594517034E-2</v>
      </c>
      <c r="P8" s="2">
        <v>6.1048913043478246</v>
      </c>
      <c r="Q8" s="2">
        <v>0</v>
      </c>
      <c r="R8" s="2">
        <v>8.9520242269684386E-2</v>
      </c>
      <c r="S8" s="2">
        <v>2.6452173913043473</v>
      </c>
      <c r="T8" s="2">
        <v>9.8835869565217394</v>
      </c>
      <c r="U8" s="2">
        <v>0</v>
      </c>
      <c r="V8" s="2">
        <v>0.18371852087982149</v>
      </c>
      <c r="W8" s="2">
        <v>4.547173913043479</v>
      </c>
      <c r="X8" s="2">
        <v>5.4892391304347816</v>
      </c>
      <c r="Y8" s="2">
        <v>0</v>
      </c>
      <c r="Z8" s="2">
        <v>0.14717086388269046</v>
      </c>
      <c r="AA8" s="2">
        <v>0</v>
      </c>
      <c r="AB8" s="2">
        <v>0</v>
      </c>
      <c r="AC8" s="2">
        <v>0</v>
      </c>
      <c r="AD8" s="2">
        <v>0</v>
      </c>
      <c r="AE8" s="2">
        <v>0</v>
      </c>
      <c r="AF8" s="2">
        <v>0</v>
      </c>
      <c r="AG8" s="2">
        <v>0</v>
      </c>
      <c r="AH8" t="s">
        <v>153</v>
      </c>
      <c r="AI8">
        <v>4</v>
      </c>
    </row>
    <row r="9" spans="1:35" x14ac:dyDescent="0.25">
      <c r="A9" t="s">
        <v>1139</v>
      </c>
      <c r="B9" t="s">
        <v>474</v>
      </c>
      <c r="C9" t="s">
        <v>917</v>
      </c>
      <c r="D9" t="s">
        <v>1056</v>
      </c>
      <c r="E9" s="2">
        <v>75.456521739130437</v>
      </c>
      <c r="F9" s="2">
        <v>5.7391304347826084</v>
      </c>
      <c r="G9" s="2">
        <v>0</v>
      </c>
      <c r="H9" s="2">
        <v>0.48369565217391303</v>
      </c>
      <c r="I9" s="2">
        <v>0</v>
      </c>
      <c r="J9" s="2">
        <v>0</v>
      </c>
      <c r="K9" s="2">
        <v>0</v>
      </c>
      <c r="L9" s="2">
        <v>1.8134782608695645</v>
      </c>
      <c r="M9" s="2">
        <v>5.5093478260869562</v>
      </c>
      <c r="N9" s="2">
        <v>0</v>
      </c>
      <c r="O9" s="2">
        <v>7.3013540766349749E-2</v>
      </c>
      <c r="P9" s="2">
        <v>5.43</v>
      </c>
      <c r="Q9" s="2">
        <v>3.5966304347826075</v>
      </c>
      <c r="R9" s="2">
        <v>0.11962690867185247</v>
      </c>
      <c r="S9" s="2">
        <v>2.3798913043478267</v>
      </c>
      <c r="T9" s="2">
        <v>9.4108695652173928</v>
      </c>
      <c r="U9" s="2">
        <v>0</v>
      </c>
      <c r="V9" s="2">
        <v>0.15625900316911553</v>
      </c>
      <c r="W9" s="2">
        <v>1.7021739130434785</v>
      </c>
      <c r="X9" s="2">
        <v>5.3213043478260866</v>
      </c>
      <c r="Y9" s="2">
        <v>0</v>
      </c>
      <c r="Z9" s="2">
        <v>9.3079804091040039E-2</v>
      </c>
      <c r="AA9" s="2">
        <v>0</v>
      </c>
      <c r="AB9" s="2">
        <v>0</v>
      </c>
      <c r="AC9" s="2">
        <v>0</v>
      </c>
      <c r="AD9" s="2">
        <v>0</v>
      </c>
      <c r="AE9" s="2">
        <v>0</v>
      </c>
      <c r="AF9" s="2">
        <v>0</v>
      </c>
      <c r="AG9" s="2">
        <v>0</v>
      </c>
      <c r="AH9" t="s">
        <v>62</v>
      </c>
      <c r="AI9">
        <v>4</v>
      </c>
    </row>
    <row r="10" spans="1:35" x14ac:dyDescent="0.25">
      <c r="A10" t="s">
        <v>1139</v>
      </c>
      <c r="B10" t="s">
        <v>473</v>
      </c>
      <c r="C10" t="s">
        <v>835</v>
      </c>
      <c r="D10" t="s">
        <v>1072</v>
      </c>
      <c r="E10" s="2">
        <v>63.065217391304351</v>
      </c>
      <c r="F10" s="2">
        <v>5.7391304347826084</v>
      </c>
      <c r="G10" s="2">
        <v>0</v>
      </c>
      <c r="H10" s="2">
        <v>0.34782608695652173</v>
      </c>
      <c r="I10" s="2">
        <v>0</v>
      </c>
      <c r="J10" s="2">
        <v>0</v>
      </c>
      <c r="K10" s="2">
        <v>0</v>
      </c>
      <c r="L10" s="2">
        <v>2.3586956521739126</v>
      </c>
      <c r="M10" s="2">
        <v>5.8136956521739132</v>
      </c>
      <c r="N10" s="2">
        <v>0</v>
      </c>
      <c r="O10" s="2">
        <v>9.2185453291968283E-2</v>
      </c>
      <c r="P10" s="2">
        <v>3.864456521739132</v>
      </c>
      <c r="Q10" s="2">
        <v>2.7329347826086958</v>
      </c>
      <c r="R10" s="2">
        <v>0.10461220268872805</v>
      </c>
      <c r="S10" s="2">
        <v>2.1272826086956527</v>
      </c>
      <c r="T10" s="2">
        <v>8.2517391304347836</v>
      </c>
      <c r="U10" s="2">
        <v>0</v>
      </c>
      <c r="V10" s="2">
        <v>0.16457600827300933</v>
      </c>
      <c r="W10" s="2">
        <v>1.7631521739130434</v>
      </c>
      <c r="X10" s="2">
        <v>7.5353260869565233</v>
      </c>
      <c r="Y10" s="2">
        <v>0</v>
      </c>
      <c r="Z10" s="2">
        <v>0.14744226128921065</v>
      </c>
      <c r="AA10" s="2">
        <v>0</v>
      </c>
      <c r="AB10" s="2">
        <v>0</v>
      </c>
      <c r="AC10" s="2">
        <v>0</v>
      </c>
      <c r="AD10" s="2">
        <v>0</v>
      </c>
      <c r="AE10" s="2">
        <v>0</v>
      </c>
      <c r="AF10" s="2">
        <v>0</v>
      </c>
      <c r="AG10" s="2">
        <v>0</v>
      </c>
      <c r="AH10" t="s">
        <v>61</v>
      </c>
      <c r="AI10">
        <v>4</v>
      </c>
    </row>
    <row r="11" spans="1:35" x14ac:dyDescent="0.25">
      <c r="A11" t="s">
        <v>1139</v>
      </c>
      <c r="B11" t="s">
        <v>653</v>
      </c>
      <c r="C11" t="s">
        <v>974</v>
      </c>
      <c r="D11" t="s">
        <v>1110</v>
      </c>
      <c r="E11" s="2">
        <v>102.10869565217391</v>
      </c>
      <c r="F11" s="2">
        <v>5.7391304347826084</v>
      </c>
      <c r="G11" s="2">
        <v>0</v>
      </c>
      <c r="H11" s="2">
        <v>0</v>
      </c>
      <c r="I11" s="2">
        <v>0</v>
      </c>
      <c r="J11" s="2">
        <v>0</v>
      </c>
      <c r="K11" s="2">
        <v>0</v>
      </c>
      <c r="L11" s="2">
        <v>4.3938043478260855</v>
      </c>
      <c r="M11" s="2">
        <v>5.4506521739130429</v>
      </c>
      <c r="N11" s="2">
        <v>0</v>
      </c>
      <c r="O11" s="2">
        <v>5.3380881413668299E-2</v>
      </c>
      <c r="P11" s="2">
        <v>5.4720652173913065</v>
      </c>
      <c r="Q11" s="2">
        <v>4.7534782608695654</v>
      </c>
      <c r="R11" s="2">
        <v>0.10014370875026615</v>
      </c>
      <c r="S11" s="2">
        <v>5.3815217391304362</v>
      </c>
      <c r="T11" s="2">
        <v>6.4238043478260858</v>
      </c>
      <c r="U11" s="2">
        <v>0</v>
      </c>
      <c r="V11" s="2">
        <v>0.11561528635299129</v>
      </c>
      <c r="W11" s="2">
        <v>4.7121739130434772</v>
      </c>
      <c r="X11" s="2">
        <v>23.284565217391304</v>
      </c>
      <c r="Y11" s="2">
        <v>0</v>
      </c>
      <c r="Z11" s="2">
        <v>0.27418565041515863</v>
      </c>
      <c r="AA11" s="2">
        <v>0</v>
      </c>
      <c r="AB11" s="2">
        <v>0</v>
      </c>
      <c r="AC11" s="2">
        <v>0</v>
      </c>
      <c r="AD11" s="2">
        <v>0</v>
      </c>
      <c r="AE11" s="2">
        <v>0</v>
      </c>
      <c r="AF11" s="2">
        <v>0</v>
      </c>
      <c r="AG11" s="2">
        <v>0</v>
      </c>
      <c r="AH11" t="s">
        <v>242</v>
      </c>
      <c r="AI11">
        <v>4</v>
      </c>
    </row>
    <row r="12" spans="1:35" x14ac:dyDescent="0.25">
      <c r="A12" t="s">
        <v>1139</v>
      </c>
      <c r="B12" t="s">
        <v>496</v>
      </c>
      <c r="C12" t="s">
        <v>927</v>
      </c>
      <c r="D12" t="s">
        <v>1076</v>
      </c>
      <c r="E12" s="2">
        <v>71.173913043478265</v>
      </c>
      <c r="F12" s="2">
        <v>5.7391304347826084</v>
      </c>
      <c r="G12" s="2">
        <v>0</v>
      </c>
      <c r="H12" s="2">
        <v>0.45652173913043476</v>
      </c>
      <c r="I12" s="2">
        <v>0</v>
      </c>
      <c r="J12" s="2">
        <v>0</v>
      </c>
      <c r="K12" s="2">
        <v>0</v>
      </c>
      <c r="L12" s="2">
        <v>4.1138043478260871</v>
      </c>
      <c r="M12" s="2">
        <v>10.445978260869566</v>
      </c>
      <c r="N12" s="2">
        <v>0</v>
      </c>
      <c r="O12" s="2">
        <v>0.14676695174098961</v>
      </c>
      <c r="P12" s="2">
        <v>3.5464130434782613</v>
      </c>
      <c r="Q12" s="2">
        <v>3.8432608695652171</v>
      </c>
      <c r="R12" s="2">
        <v>0.10382559560171044</v>
      </c>
      <c r="S12" s="2">
        <v>4.1546739130434771</v>
      </c>
      <c r="T12" s="2">
        <v>4.7647826086956524</v>
      </c>
      <c r="U12" s="2">
        <v>0</v>
      </c>
      <c r="V12" s="2">
        <v>0.12531918142944407</v>
      </c>
      <c r="W12" s="2">
        <v>5.1664130434782605</v>
      </c>
      <c r="X12" s="2">
        <v>9.9831521739130444</v>
      </c>
      <c r="Y12" s="2">
        <v>0</v>
      </c>
      <c r="Z12" s="2">
        <v>0.21285277947464876</v>
      </c>
      <c r="AA12" s="2">
        <v>0</v>
      </c>
      <c r="AB12" s="2">
        <v>0</v>
      </c>
      <c r="AC12" s="2">
        <v>0</v>
      </c>
      <c r="AD12" s="2">
        <v>0</v>
      </c>
      <c r="AE12" s="2">
        <v>4.8695652173913047</v>
      </c>
      <c r="AF12" s="2">
        <v>0</v>
      </c>
      <c r="AG12" s="2">
        <v>0</v>
      </c>
      <c r="AH12" t="s">
        <v>84</v>
      </c>
      <c r="AI12">
        <v>4</v>
      </c>
    </row>
    <row r="13" spans="1:35" x14ac:dyDescent="0.25">
      <c r="A13" t="s">
        <v>1139</v>
      </c>
      <c r="B13" t="s">
        <v>423</v>
      </c>
      <c r="C13" t="s">
        <v>827</v>
      </c>
      <c r="D13" t="s">
        <v>1052</v>
      </c>
      <c r="E13" s="2">
        <v>74.032608695652172</v>
      </c>
      <c r="F13" s="2">
        <v>5.7826086956521738</v>
      </c>
      <c r="G13" s="2">
        <v>0</v>
      </c>
      <c r="H13" s="2">
        <v>0.17391304347826086</v>
      </c>
      <c r="I13" s="2">
        <v>0</v>
      </c>
      <c r="J13" s="2">
        <v>0</v>
      </c>
      <c r="K13" s="2">
        <v>0</v>
      </c>
      <c r="L13" s="2">
        <v>4.9948913043478251</v>
      </c>
      <c r="M13" s="2">
        <v>4.489673913043478</v>
      </c>
      <c r="N13" s="2">
        <v>0</v>
      </c>
      <c r="O13" s="2">
        <v>6.0644545588019377E-2</v>
      </c>
      <c r="P13" s="2">
        <v>5.3744565217391287</v>
      </c>
      <c r="Q13" s="2">
        <v>0</v>
      </c>
      <c r="R13" s="2">
        <v>7.2595800910292149E-2</v>
      </c>
      <c r="S13" s="2">
        <v>2.970326086956522</v>
      </c>
      <c r="T13" s="2">
        <v>9.6639130434782583</v>
      </c>
      <c r="U13" s="2">
        <v>0</v>
      </c>
      <c r="V13" s="2">
        <v>0.17065775950668036</v>
      </c>
      <c r="W13" s="2">
        <v>2.5886956521739135</v>
      </c>
      <c r="X13" s="2">
        <v>6.6388043478260856</v>
      </c>
      <c r="Y13" s="2">
        <v>0</v>
      </c>
      <c r="Z13" s="2">
        <v>0.12464102187637645</v>
      </c>
      <c r="AA13" s="2">
        <v>0</v>
      </c>
      <c r="AB13" s="2">
        <v>0</v>
      </c>
      <c r="AC13" s="2">
        <v>0</v>
      </c>
      <c r="AD13" s="2">
        <v>0</v>
      </c>
      <c r="AE13" s="2">
        <v>0</v>
      </c>
      <c r="AF13" s="2">
        <v>0</v>
      </c>
      <c r="AG13" s="2">
        <v>0</v>
      </c>
      <c r="AH13" t="s">
        <v>11</v>
      </c>
      <c r="AI13">
        <v>4</v>
      </c>
    </row>
    <row r="14" spans="1:35" x14ac:dyDescent="0.25">
      <c r="A14" t="s">
        <v>1139</v>
      </c>
      <c r="B14" t="s">
        <v>595</v>
      </c>
      <c r="C14" t="s">
        <v>912</v>
      </c>
      <c r="D14" t="s">
        <v>1043</v>
      </c>
      <c r="E14" s="2">
        <v>78.684782608695656</v>
      </c>
      <c r="F14" s="2">
        <v>5.7391304347826084</v>
      </c>
      <c r="G14" s="2">
        <v>0</v>
      </c>
      <c r="H14" s="2">
        <v>0.18478260869565216</v>
      </c>
      <c r="I14" s="2">
        <v>0</v>
      </c>
      <c r="J14" s="2">
        <v>0</v>
      </c>
      <c r="K14" s="2">
        <v>0</v>
      </c>
      <c r="L14" s="2">
        <v>2.7579347826086957</v>
      </c>
      <c r="M14" s="2">
        <v>5.7274999999999983</v>
      </c>
      <c r="N14" s="2">
        <v>0</v>
      </c>
      <c r="O14" s="2">
        <v>7.2790440668600603E-2</v>
      </c>
      <c r="P14" s="2">
        <v>5.4544565217391305</v>
      </c>
      <c r="Q14" s="2">
        <v>0</v>
      </c>
      <c r="R14" s="2">
        <v>6.932034811438044E-2</v>
      </c>
      <c r="S14" s="2">
        <v>5.3079347826086964</v>
      </c>
      <c r="T14" s="2">
        <v>4.8506521739130433</v>
      </c>
      <c r="U14" s="2">
        <v>0</v>
      </c>
      <c r="V14" s="2">
        <v>0.12910484873601327</v>
      </c>
      <c r="W14" s="2">
        <v>1.7876086956521737</v>
      </c>
      <c r="X14" s="2">
        <v>4.5754347826086956</v>
      </c>
      <c r="Y14" s="2">
        <v>0</v>
      </c>
      <c r="Z14" s="2">
        <v>8.0867523138555039E-2</v>
      </c>
      <c r="AA14" s="2">
        <v>0</v>
      </c>
      <c r="AB14" s="2">
        <v>0</v>
      </c>
      <c r="AC14" s="2">
        <v>0</v>
      </c>
      <c r="AD14" s="2">
        <v>0</v>
      </c>
      <c r="AE14" s="2">
        <v>0</v>
      </c>
      <c r="AF14" s="2">
        <v>0</v>
      </c>
      <c r="AG14" s="2">
        <v>0</v>
      </c>
      <c r="AH14" t="s">
        <v>184</v>
      </c>
      <c r="AI14">
        <v>4</v>
      </c>
    </row>
    <row r="15" spans="1:35" x14ac:dyDescent="0.25">
      <c r="A15" t="s">
        <v>1139</v>
      </c>
      <c r="B15" t="s">
        <v>421</v>
      </c>
      <c r="C15" t="s">
        <v>866</v>
      </c>
      <c r="D15" t="s">
        <v>1056</v>
      </c>
      <c r="E15" s="2">
        <v>80.065217391304344</v>
      </c>
      <c r="F15" s="2">
        <v>5.7391304347826084</v>
      </c>
      <c r="G15" s="2">
        <v>0</v>
      </c>
      <c r="H15" s="2">
        <v>0.51086956521739135</v>
      </c>
      <c r="I15" s="2">
        <v>0</v>
      </c>
      <c r="J15" s="2">
        <v>0</v>
      </c>
      <c r="K15" s="2">
        <v>0</v>
      </c>
      <c r="L15" s="2">
        <v>3.0735869565217389</v>
      </c>
      <c r="M15" s="2">
        <v>4.1298913043478249</v>
      </c>
      <c r="N15" s="2">
        <v>0</v>
      </c>
      <c r="O15" s="2">
        <v>5.1581591094216658E-2</v>
      </c>
      <c r="P15" s="2">
        <v>5.4225000000000021</v>
      </c>
      <c r="Q15" s="2">
        <v>4.6765217391304352</v>
      </c>
      <c r="R15" s="2">
        <v>0.12613494433885422</v>
      </c>
      <c r="S15" s="2">
        <v>2.9782608695652182</v>
      </c>
      <c r="T15" s="2">
        <v>11.030760869565217</v>
      </c>
      <c r="U15" s="2">
        <v>0</v>
      </c>
      <c r="V15" s="2">
        <v>0.17497013304371439</v>
      </c>
      <c r="W15" s="2">
        <v>2.9214130434782599</v>
      </c>
      <c r="X15" s="2">
        <v>7.8532608695652177</v>
      </c>
      <c r="Y15" s="2">
        <v>0</v>
      </c>
      <c r="Z15" s="2">
        <v>0.13457371707846863</v>
      </c>
      <c r="AA15" s="2">
        <v>0</v>
      </c>
      <c r="AB15" s="2">
        <v>0</v>
      </c>
      <c r="AC15" s="2">
        <v>0</v>
      </c>
      <c r="AD15" s="2">
        <v>0</v>
      </c>
      <c r="AE15" s="2">
        <v>0</v>
      </c>
      <c r="AF15" s="2">
        <v>0</v>
      </c>
      <c r="AG15" s="2">
        <v>0</v>
      </c>
      <c r="AH15" t="s">
        <v>9</v>
      </c>
      <c r="AI15">
        <v>4</v>
      </c>
    </row>
    <row r="16" spans="1:35" x14ac:dyDescent="0.25">
      <c r="A16" t="s">
        <v>1139</v>
      </c>
      <c r="B16" t="s">
        <v>609</v>
      </c>
      <c r="C16" t="s">
        <v>892</v>
      </c>
      <c r="D16" t="s">
        <v>1053</v>
      </c>
      <c r="E16" s="2">
        <v>52.402173913043477</v>
      </c>
      <c r="F16" s="2">
        <v>5.8423913043478262</v>
      </c>
      <c r="G16" s="2">
        <v>0</v>
      </c>
      <c r="H16" s="2">
        <v>0.35869565217391303</v>
      </c>
      <c r="I16" s="2">
        <v>0</v>
      </c>
      <c r="J16" s="2">
        <v>0</v>
      </c>
      <c r="K16" s="2">
        <v>0</v>
      </c>
      <c r="L16" s="2">
        <v>2.7626086956521738</v>
      </c>
      <c r="M16" s="2">
        <v>4.740869565217392</v>
      </c>
      <c r="N16" s="2">
        <v>0</v>
      </c>
      <c r="O16" s="2">
        <v>9.047085666874094E-2</v>
      </c>
      <c r="P16" s="2">
        <v>1.7930434782608691</v>
      </c>
      <c r="Q16" s="2">
        <v>4.1809782608695638</v>
      </c>
      <c r="R16" s="2">
        <v>0.11400331881352413</v>
      </c>
      <c r="S16" s="2">
        <v>1.7392391304347823</v>
      </c>
      <c r="T16" s="2">
        <v>2.5810869565217391</v>
      </c>
      <c r="U16" s="2">
        <v>0</v>
      </c>
      <c r="V16" s="2">
        <v>8.2445550715619167E-2</v>
      </c>
      <c r="W16" s="2">
        <v>0.81163043478260877</v>
      </c>
      <c r="X16" s="2">
        <v>5.5098913043478266</v>
      </c>
      <c r="Y16" s="2">
        <v>0</v>
      </c>
      <c r="Z16" s="2">
        <v>0.1206347230864966</v>
      </c>
      <c r="AA16" s="2">
        <v>0</v>
      </c>
      <c r="AB16" s="2">
        <v>0</v>
      </c>
      <c r="AC16" s="2">
        <v>0</v>
      </c>
      <c r="AD16" s="2">
        <v>0</v>
      </c>
      <c r="AE16" s="2">
        <v>0</v>
      </c>
      <c r="AF16" s="2">
        <v>0</v>
      </c>
      <c r="AG16" s="2">
        <v>0</v>
      </c>
      <c r="AH16" t="s">
        <v>198</v>
      </c>
      <c r="AI16">
        <v>4</v>
      </c>
    </row>
    <row r="17" spans="1:35" x14ac:dyDescent="0.25">
      <c r="A17" t="s">
        <v>1139</v>
      </c>
      <c r="B17" t="s">
        <v>642</v>
      </c>
      <c r="C17" t="s">
        <v>847</v>
      </c>
      <c r="D17" t="s">
        <v>1027</v>
      </c>
      <c r="E17" s="2">
        <v>40.108695652173914</v>
      </c>
      <c r="F17" s="2">
        <v>5.7391304347826084</v>
      </c>
      <c r="G17" s="2">
        <v>0</v>
      </c>
      <c r="H17" s="2">
        <v>0.2608695652173913</v>
      </c>
      <c r="I17" s="2">
        <v>0</v>
      </c>
      <c r="J17" s="2">
        <v>0</v>
      </c>
      <c r="K17" s="2">
        <v>0</v>
      </c>
      <c r="L17" s="2">
        <v>3.3152173913043477</v>
      </c>
      <c r="M17" s="2">
        <v>0</v>
      </c>
      <c r="N17" s="2">
        <v>0</v>
      </c>
      <c r="O17" s="2">
        <v>0</v>
      </c>
      <c r="P17" s="2">
        <v>5.184565217391305</v>
      </c>
      <c r="Q17" s="2">
        <v>0</v>
      </c>
      <c r="R17" s="2">
        <v>0.12926287262872629</v>
      </c>
      <c r="S17" s="2">
        <v>3.7178260869565212</v>
      </c>
      <c r="T17" s="2">
        <v>3.4281521739130438</v>
      </c>
      <c r="U17" s="2">
        <v>0</v>
      </c>
      <c r="V17" s="2">
        <v>0.17816531165311653</v>
      </c>
      <c r="W17" s="2">
        <v>1.2222826086956522</v>
      </c>
      <c r="X17" s="2">
        <v>9.479782608695654</v>
      </c>
      <c r="Y17" s="2">
        <v>0</v>
      </c>
      <c r="Z17" s="2">
        <v>0.26682655826558271</v>
      </c>
      <c r="AA17" s="2">
        <v>0</v>
      </c>
      <c r="AB17" s="2">
        <v>0</v>
      </c>
      <c r="AC17" s="2">
        <v>0</v>
      </c>
      <c r="AD17" s="2">
        <v>0</v>
      </c>
      <c r="AE17" s="2">
        <v>0</v>
      </c>
      <c r="AF17" s="2">
        <v>0</v>
      </c>
      <c r="AG17" s="2">
        <v>0</v>
      </c>
      <c r="AH17" t="s">
        <v>231</v>
      </c>
      <c r="AI17">
        <v>4</v>
      </c>
    </row>
    <row r="18" spans="1:35" x14ac:dyDescent="0.25">
      <c r="A18" t="s">
        <v>1139</v>
      </c>
      <c r="B18" t="s">
        <v>511</v>
      </c>
      <c r="C18" t="s">
        <v>857</v>
      </c>
      <c r="D18" t="s">
        <v>1070</v>
      </c>
      <c r="E18" s="2">
        <v>65.097826086956516</v>
      </c>
      <c r="F18" s="2">
        <v>5.8260869565217392</v>
      </c>
      <c r="G18" s="2">
        <v>0</v>
      </c>
      <c r="H18" s="2">
        <v>0.4891304347826087</v>
      </c>
      <c r="I18" s="2">
        <v>0</v>
      </c>
      <c r="J18" s="2">
        <v>0</v>
      </c>
      <c r="K18" s="2">
        <v>0</v>
      </c>
      <c r="L18" s="2">
        <v>4.1185869565217379</v>
      </c>
      <c r="M18" s="2">
        <v>2.5266304347826094</v>
      </c>
      <c r="N18" s="2">
        <v>1.1875</v>
      </c>
      <c r="O18" s="2">
        <v>5.7054600100183685E-2</v>
      </c>
      <c r="P18" s="2">
        <v>2.9799999999999995</v>
      </c>
      <c r="Q18" s="2">
        <v>1.5434782608695652E-2</v>
      </c>
      <c r="R18" s="2">
        <v>4.6014359659375517E-2</v>
      </c>
      <c r="S18" s="2">
        <v>2.6157608695652175</v>
      </c>
      <c r="T18" s="2">
        <v>9.3690217391304351</v>
      </c>
      <c r="U18" s="2">
        <v>0</v>
      </c>
      <c r="V18" s="2">
        <v>0.18410419101686429</v>
      </c>
      <c r="W18" s="2">
        <v>2.2083695652173918</v>
      </c>
      <c r="X18" s="2">
        <v>9.4684782608695617</v>
      </c>
      <c r="Y18" s="2">
        <v>0</v>
      </c>
      <c r="Z18" s="2">
        <v>0.17937385206211384</v>
      </c>
      <c r="AA18" s="2">
        <v>0</v>
      </c>
      <c r="AB18" s="2">
        <v>0</v>
      </c>
      <c r="AC18" s="2">
        <v>0</v>
      </c>
      <c r="AD18" s="2">
        <v>0</v>
      </c>
      <c r="AE18" s="2">
        <v>0</v>
      </c>
      <c r="AF18" s="2">
        <v>0</v>
      </c>
      <c r="AG18" s="2">
        <v>0</v>
      </c>
      <c r="AH18" t="s">
        <v>99</v>
      </c>
      <c r="AI18">
        <v>4</v>
      </c>
    </row>
    <row r="19" spans="1:35" x14ac:dyDescent="0.25">
      <c r="A19" t="s">
        <v>1139</v>
      </c>
      <c r="B19" t="s">
        <v>445</v>
      </c>
      <c r="C19" t="s">
        <v>842</v>
      </c>
      <c r="D19" t="s">
        <v>1049</v>
      </c>
      <c r="E19" s="2">
        <v>82.326086956521735</v>
      </c>
      <c r="F19" s="2">
        <v>5.7391304347826084</v>
      </c>
      <c r="G19" s="2">
        <v>0</v>
      </c>
      <c r="H19" s="2">
        <v>0</v>
      </c>
      <c r="I19" s="2">
        <v>0</v>
      </c>
      <c r="J19" s="2">
        <v>0</v>
      </c>
      <c r="K19" s="2">
        <v>0</v>
      </c>
      <c r="L19" s="2">
        <v>1.9968478260869558</v>
      </c>
      <c r="M19" s="2">
        <v>5.04391304347826</v>
      </c>
      <c r="N19" s="2">
        <v>0</v>
      </c>
      <c r="O19" s="2">
        <v>6.1267494058621592E-2</v>
      </c>
      <c r="P19" s="2">
        <v>1.9958695652173908</v>
      </c>
      <c r="Q19" s="2">
        <v>5.4770652173913028</v>
      </c>
      <c r="R19" s="2">
        <v>9.0772379191972521E-2</v>
      </c>
      <c r="S19" s="2">
        <v>1.6531521739130439</v>
      </c>
      <c r="T19" s="2">
        <v>8.0969565217391288</v>
      </c>
      <c r="U19" s="2">
        <v>0</v>
      </c>
      <c r="V19" s="2">
        <v>0.11843279640876683</v>
      </c>
      <c r="W19" s="2">
        <v>4.8096739130434791</v>
      </c>
      <c r="X19" s="2">
        <v>10.480760869565218</v>
      </c>
      <c r="Y19" s="2">
        <v>0</v>
      </c>
      <c r="Z19" s="2">
        <v>0.18573012939001851</v>
      </c>
      <c r="AA19" s="2">
        <v>0</v>
      </c>
      <c r="AB19" s="2">
        <v>0</v>
      </c>
      <c r="AC19" s="2">
        <v>0</v>
      </c>
      <c r="AD19" s="2">
        <v>0</v>
      </c>
      <c r="AE19" s="2">
        <v>0</v>
      </c>
      <c r="AF19" s="2">
        <v>0</v>
      </c>
      <c r="AG19" s="2">
        <v>0</v>
      </c>
      <c r="AH19" t="s">
        <v>33</v>
      </c>
      <c r="AI19">
        <v>4</v>
      </c>
    </row>
    <row r="20" spans="1:35" x14ac:dyDescent="0.25">
      <c r="A20" t="s">
        <v>1139</v>
      </c>
      <c r="B20" t="s">
        <v>446</v>
      </c>
      <c r="C20" t="s">
        <v>903</v>
      </c>
      <c r="D20" t="s">
        <v>1064</v>
      </c>
      <c r="E20" s="2">
        <v>68.978260869565219</v>
      </c>
      <c r="F20" s="2">
        <v>5.6521739130434785</v>
      </c>
      <c r="G20" s="2">
        <v>0</v>
      </c>
      <c r="H20" s="2">
        <v>0.17391304347826086</v>
      </c>
      <c r="I20" s="2">
        <v>0</v>
      </c>
      <c r="J20" s="2">
        <v>0</v>
      </c>
      <c r="K20" s="2">
        <v>0</v>
      </c>
      <c r="L20" s="2">
        <v>2.7246739130434787</v>
      </c>
      <c r="M20" s="2">
        <v>5.1214130434782605</v>
      </c>
      <c r="N20" s="2">
        <v>0</v>
      </c>
      <c r="O20" s="2">
        <v>7.4246769618657421E-2</v>
      </c>
      <c r="P20" s="2">
        <v>0.61586956521739122</v>
      </c>
      <c r="Q20" s="2">
        <v>7.2294565217391309</v>
      </c>
      <c r="R20" s="2">
        <v>0.11373621178695241</v>
      </c>
      <c r="S20" s="2">
        <v>7.0947826086956534</v>
      </c>
      <c r="T20" s="2">
        <v>6.8473913043478243</v>
      </c>
      <c r="U20" s="2">
        <v>0</v>
      </c>
      <c r="V20" s="2">
        <v>0.20212417270721714</v>
      </c>
      <c r="W20" s="2">
        <v>2.0386956521739132</v>
      </c>
      <c r="X20" s="2">
        <v>8.2997826086956508</v>
      </c>
      <c r="Y20" s="2">
        <v>0</v>
      </c>
      <c r="Z20" s="2">
        <v>0.14988023952095808</v>
      </c>
      <c r="AA20" s="2">
        <v>0</v>
      </c>
      <c r="AB20" s="2">
        <v>0</v>
      </c>
      <c r="AC20" s="2">
        <v>0</v>
      </c>
      <c r="AD20" s="2">
        <v>0</v>
      </c>
      <c r="AE20" s="2">
        <v>0</v>
      </c>
      <c r="AF20" s="2">
        <v>0</v>
      </c>
      <c r="AG20" s="2">
        <v>0</v>
      </c>
      <c r="AH20" t="s">
        <v>34</v>
      </c>
      <c r="AI20">
        <v>4</v>
      </c>
    </row>
    <row r="21" spans="1:35" x14ac:dyDescent="0.25">
      <c r="A21" t="s">
        <v>1139</v>
      </c>
      <c r="B21" t="s">
        <v>464</v>
      </c>
      <c r="C21" t="s">
        <v>840</v>
      </c>
      <c r="D21" t="s">
        <v>1045</v>
      </c>
      <c r="E21" s="2">
        <v>125.3695652173913</v>
      </c>
      <c r="F21" s="2">
        <v>5.7391304347826084</v>
      </c>
      <c r="G21" s="2">
        <v>0</v>
      </c>
      <c r="H21" s="2">
        <v>0.91847826086956519</v>
      </c>
      <c r="I21" s="2">
        <v>0</v>
      </c>
      <c r="J21" s="2">
        <v>0</v>
      </c>
      <c r="K21" s="2">
        <v>0</v>
      </c>
      <c r="L21" s="2">
        <v>3.6965217391304335</v>
      </c>
      <c r="M21" s="2">
        <v>5.4782608695652177</v>
      </c>
      <c r="N21" s="2">
        <v>5.4782608695652177</v>
      </c>
      <c r="O21" s="2">
        <v>8.7393792266343001E-2</v>
      </c>
      <c r="P21" s="2">
        <v>5.1570652173913034</v>
      </c>
      <c r="Q21" s="2">
        <v>4.8143478260869559</v>
      </c>
      <c r="R21" s="2">
        <v>7.953615397953874E-2</v>
      </c>
      <c r="S21" s="2">
        <v>2.4238043478260876</v>
      </c>
      <c r="T21" s="2">
        <v>10.305326086956525</v>
      </c>
      <c r="U21" s="2">
        <v>0</v>
      </c>
      <c r="V21" s="2">
        <v>0.10153285937229065</v>
      </c>
      <c r="W21" s="2">
        <v>3.0058695652173921</v>
      </c>
      <c r="X21" s="2">
        <v>10.178369565217393</v>
      </c>
      <c r="Y21" s="2">
        <v>0</v>
      </c>
      <c r="Z21" s="2">
        <v>0.10516299635859201</v>
      </c>
      <c r="AA21" s="2">
        <v>0</v>
      </c>
      <c r="AB21" s="2">
        <v>0</v>
      </c>
      <c r="AC21" s="2">
        <v>0</v>
      </c>
      <c r="AD21" s="2">
        <v>0</v>
      </c>
      <c r="AE21" s="2">
        <v>0</v>
      </c>
      <c r="AF21" s="2">
        <v>0</v>
      </c>
      <c r="AG21" s="2">
        <v>0</v>
      </c>
      <c r="AH21" t="s">
        <v>52</v>
      </c>
      <c r="AI21">
        <v>4</v>
      </c>
    </row>
    <row r="22" spans="1:35" x14ac:dyDescent="0.25">
      <c r="A22" t="s">
        <v>1139</v>
      </c>
      <c r="B22" t="s">
        <v>664</v>
      </c>
      <c r="C22" t="s">
        <v>977</v>
      </c>
      <c r="D22" t="s">
        <v>1106</v>
      </c>
      <c r="E22" s="2">
        <v>46.858695652173914</v>
      </c>
      <c r="F22" s="2">
        <v>5.3043478260869561</v>
      </c>
      <c r="G22" s="2">
        <v>0</v>
      </c>
      <c r="H22" s="2">
        <v>0</v>
      </c>
      <c r="I22" s="2">
        <v>0</v>
      </c>
      <c r="J22" s="2">
        <v>0</v>
      </c>
      <c r="K22" s="2">
        <v>0</v>
      </c>
      <c r="L22" s="2">
        <v>0.21576086956521739</v>
      </c>
      <c r="M22" s="2">
        <v>5.6797826086956533</v>
      </c>
      <c r="N22" s="2">
        <v>0</v>
      </c>
      <c r="O22" s="2">
        <v>0.12121085594989564</v>
      </c>
      <c r="P22" s="2">
        <v>3.0115217391304343</v>
      </c>
      <c r="Q22" s="2">
        <v>0</v>
      </c>
      <c r="R22" s="2">
        <v>6.4268151241011359E-2</v>
      </c>
      <c r="S22" s="2">
        <v>0.35673913043478256</v>
      </c>
      <c r="T22" s="2">
        <v>5.3301086956521733</v>
      </c>
      <c r="U22" s="2">
        <v>0</v>
      </c>
      <c r="V22" s="2">
        <v>0.12136163303177915</v>
      </c>
      <c r="W22" s="2">
        <v>0.86434782608695615</v>
      </c>
      <c r="X22" s="2">
        <v>5.465217391304348</v>
      </c>
      <c r="Y22" s="2">
        <v>0</v>
      </c>
      <c r="Z22" s="2">
        <v>0.13507770818835535</v>
      </c>
      <c r="AA22" s="2">
        <v>0</v>
      </c>
      <c r="AB22" s="2">
        <v>0</v>
      </c>
      <c r="AC22" s="2">
        <v>0</v>
      </c>
      <c r="AD22" s="2">
        <v>0</v>
      </c>
      <c r="AE22" s="2">
        <v>0</v>
      </c>
      <c r="AF22" s="2">
        <v>0</v>
      </c>
      <c r="AG22" s="2">
        <v>0</v>
      </c>
      <c r="AH22" t="s">
        <v>253</v>
      </c>
      <c r="AI22">
        <v>4</v>
      </c>
    </row>
    <row r="23" spans="1:35" x14ac:dyDescent="0.25">
      <c r="A23" t="s">
        <v>1139</v>
      </c>
      <c r="B23" t="s">
        <v>471</v>
      </c>
      <c r="C23" t="s">
        <v>915</v>
      </c>
      <c r="D23" t="s">
        <v>1070</v>
      </c>
      <c r="E23" s="2">
        <v>85.739130434782609</v>
      </c>
      <c r="F23" s="2">
        <v>6.6086956521739131</v>
      </c>
      <c r="G23" s="2">
        <v>0</v>
      </c>
      <c r="H23" s="2">
        <v>0.51086956521739135</v>
      </c>
      <c r="I23" s="2">
        <v>0</v>
      </c>
      <c r="J23" s="2">
        <v>0</v>
      </c>
      <c r="K23" s="2">
        <v>0</v>
      </c>
      <c r="L23" s="2">
        <v>4.7835869565217406</v>
      </c>
      <c r="M23" s="2">
        <v>3.6870652173913046</v>
      </c>
      <c r="N23" s="2">
        <v>0</v>
      </c>
      <c r="O23" s="2">
        <v>4.3003296146044624E-2</v>
      </c>
      <c r="P23" s="2">
        <v>5.5996739130434792</v>
      </c>
      <c r="Q23" s="2">
        <v>5.3188043478260854</v>
      </c>
      <c r="R23" s="2">
        <v>0.12734533468559836</v>
      </c>
      <c r="S23" s="2">
        <v>3.6930434782608699</v>
      </c>
      <c r="T23" s="2">
        <v>8.4691304347826115</v>
      </c>
      <c r="U23" s="2">
        <v>0</v>
      </c>
      <c r="V23" s="2">
        <v>0.14185091277890471</v>
      </c>
      <c r="W23" s="2">
        <v>3.9210869565217394</v>
      </c>
      <c r="X23" s="2">
        <v>10.687173913043477</v>
      </c>
      <c r="Y23" s="2">
        <v>0</v>
      </c>
      <c r="Z23" s="2">
        <v>0.17038032454361052</v>
      </c>
      <c r="AA23" s="2">
        <v>0</v>
      </c>
      <c r="AB23" s="2">
        <v>0</v>
      </c>
      <c r="AC23" s="2">
        <v>0</v>
      </c>
      <c r="AD23" s="2">
        <v>0</v>
      </c>
      <c r="AE23" s="2">
        <v>0</v>
      </c>
      <c r="AF23" s="2">
        <v>0</v>
      </c>
      <c r="AG23" s="2">
        <v>0</v>
      </c>
      <c r="AH23" t="s">
        <v>59</v>
      </c>
      <c r="AI23">
        <v>4</v>
      </c>
    </row>
    <row r="24" spans="1:35" x14ac:dyDescent="0.25">
      <c r="A24" t="s">
        <v>1139</v>
      </c>
      <c r="B24" t="s">
        <v>476</v>
      </c>
      <c r="C24" t="s">
        <v>918</v>
      </c>
      <c r="D24" t="s">
        <v>1037</v>
      </c>
      <c r="E24" s="2">
        <v>84.206521739130437</v>
      </c>
      <c r="F24" s="2">
        <v>5.7391304347826084</v>
      </c>
      <c r="G24" s="2">
        <v>0</v>
      </c>
      <c r="H24" s="2">
        <v>0.22826086956521738</v>
      </c>
      <c r="I24" s="2">
        <v>0</v>
      </c>
      <c r="J24" s="2">
        <v>0</v>
      </c>
      <c r="K24" s="2">
        <v>0</v>
      </c>
      <c r="L24" s="2">
        <v>6.8749999999999964</v>
      </c>
      <c r="M24" s="2">
        <v>5.1361956521739129</v>
      </c>
      <c r="N24" s="2">
        <v>0</v>
      </c>
      <c r="O24" s="2">
        <v>6.0995223957661028E-2</v>
      </c>
      <c r="P24" s="2">
        <v>5.6457608695652182</v>
      </c>
      <c r="Q24" s="2">
        <v>8.7643478260869578</v>
      </c>
      <c r="R24" s="2">
        <v>0.17112817864979996</v>
      </c>
      <c r="S24" s="2">
        <v>3.3943478260869555</v>
      </c>
      <c r="T24" s="2">
        <v>8.1955434782608716</v>
      </c>
      <c r="U24" s="2">
        <v>0</v>
      </c>
      <c r="V24" s="2">
        <v>0.13763650445333678</v>
      </c>
      <c r="W24" s="2">
        <v>4.4260869565217389</v>
      </c>
      <c r="X24" s="2">
        <v>12.645326086956521</v>
      </c>
      <c r="Y24" s="2">
        <v>0</v>
      </c>
      <c r="Z24" s="2">
        <v>0.20273267071124304</v>
      </c>
      <c r="AA24" s="2">
        <v>0</v>
      </c>
      <c r="AB24" s="2">
        <v>0</v>
      </c>
      <c r="AC24" s="2">
        <v>0</v>
      </c>
      <c r="AD24" s="2">
        <v>0</v>
      </c>
      <c r="AE24" s="2">
        <v>0</v>
      </c>
      <c r="AF24" s="2">
        <v>0</v>
      </c>
      <c r="AG24" s="2">
        <v>0</v>
      </c>
      <c r="AH24" t="s">
        <v>64</v>
      </c>
      <c r="AI24">
        <v>4</v>
      </c>
    </row>
    <row r="25" spans="1:35" x14ac:dyDescent="0.25">
      <c r="A25" t="s">
        <v>1139</v>
      </c>
      <c r="B25" t="s">
        <v>558</v>
      </c>
      <c r="C25" t="s">
        <v>843</v>
      </c>
      <c r="D25" t="s">
        <v>1050</v>
      </c>
      <c r="E25" s="2">
        <v>83.608695652173907</v>
      </c>
      <c r="F25" s="2">
        <v>5.7391304347826084</v>
      </c>
      <c r="G25" s="2">
        <v>0</v>
      </c>
      <c r="H25" s="2">
        <v>0.51086956521739135</v>
      </c>
      <c r="I25" s="2">
        <v>0</v>
      </c>
      <c r="J25" s="2">
        <v>0</v>
      </c>
      <c r="K25" s="2">
        <v>0</v>
      </c>
      <c r="L25" s="2">
        <v>0</v>
      </c>
      <c r="M25" s="2">
        <v>4.8704347826086964</v>
      </c>
      <c r="N25" s="2">
        <v>4.7934782608695654</v>
      </c>
      <c r="O25" s="2">
        <v>0.11558502340093606</v>
      </c>
      <c r="P25" s="2">
        <v>5.4859782608695653</v>
      </c>
      <c r="Q25" s="2">
        <v>3.8811956521739135</v>
      </c>
      <c r="R25" s="2">
        <v>0.11203588143525742</v>
      </c>
      <c r="S25" s="2">
        <v>0</v>
      </c>
      <c r="T25" s="2">
        <v>0</v>
      </c>
      <c r="U25" s="2">
        <v>0</v>
      </c>
      <c r="V25" s="2">
        <v>0</v>
      </c>
      <c r="W25" s="2">
        <v>0</v>
      </c>
      <c r="X25" s="2">
        <v>0</v>
      </c>
      <c r="Y25" s="2">
        <v>0</v>
      </c>
      <c r="Z25" s="2">
        <v>0</v>
      </c>
      <c r="AA25" s="2">
        <v>0</v>
      </c>
      <c r="AB25" s="2">
        <v>0</v>
      </c>
      <c r="AC25" s="2">
        <v>0</v>
      </c>
      <c r="AD25" s="2">
        <v>0</v>
      </c>
      <c r="AE25" s="2">
        <v>0</v>
      </c>
      <c r="AF25" s="2">
        <v>0</v>
      </c>
      <c r="AG25" s="2">
        <v>0</v>
      </c>
      <c r="AH25" t="s">
        <v>147</v>
      </c>
      <c r="AI25">
        <v>4</v>
      </c>
    </row>
    <row r="26" spans="1:35" x14ac:dyDescent="0.25">
      <c r="A26" t="s">
        <v>1139</v>
      </c>
      <c r="B26" t="s">
        <v>438</v>
      </c>
      <c r="C26" t="s">
        <v>864</v>
      </c>
      <c r="D26" t="s">
        <v>1044</v>
      </c>
      <c r="E26" s="2">
        <v>53.326086956521742</v>
      </c>
      <c r="F26" s="2">
        <v>5.7391304347826084</v>
      </c>
      <c r="G26" s="2">
        <v>0</v>
      </c>
      <c r="H26" s="2">
        <v>0</v>
      </c>
      <c r="I26" s="2">
        <v>0</v>
      </c>
      <c r="J26" s="2">
        <v>0</v>
      </c>
      <c r="K26" s="2">
        <v>0</v>
      </c>
      <c r="L26" s="2">
        <v>1.1148913043478259</v>
      </c>
      <c r="M26" s="2">
        <v>4.1578260869565211</v>
      </c>
      <c r="N26" s="2">
        <v>21.223478260869566</v>
      </c>
      <c r="O26" s="2">
        <v>0.47596412556053813</v>
      </c>
      <c r="P26" s="2">
        <v>5.3723913043478273</v>
      </c>
      <c r="Q26" s="2">
        <v>1.1825000000000001</v>
      </c>
      <c r="R26" s="2">
        <v>0.12292091316754995</v>
      </c>
      <c r="S26" s="2">
        <v>1.1021739130434782</v>
      </c>
      <c r="T26" s="2">
        <v>4.7149999999999981</v>
      </c>
      <c r="U26" s="2">
        <v>0</v>
      </c>
      <c r="V26" s="2">
        <v>0.10908683245006109</v>
      </c>
      <c r="W26" s="2">
        <v>1.375978260869565</v>
      </c>
      <c r="X26" s="2">
        <v>9.2579347826086966</v>
      </c>
      <c r="Y26" s="2">
        <v>0</v>
      </c>
      <c r="Z26" s="2">
        <v>0.19941296371789646</v>
      </c>
      <c r="AA26" s="2">
        <v>0</v>
      </c>
      <c r="AB26" s="2">
        <v>0</v>
      </c>
      <c r="AC26" s="2">
        <v>0</v>
      </c>
      <c r="AD26" s="2">
        <v>0</v>
      </c>
      <c r="AE26" s="2">
        <v>0</v>
      </c>
      <c r="AF26" s="2">
        <v>0</v>
      </c>
      <c r="AG26" s="2">
        <v>0</v>
      </c>
      <c r="AH26" t="s">
        <v>26</v>
      </c>
      <c r="AI26">
        <v>4</v>
      </c>
    </row>
    <row r="27" spans="1:35" x14ac:dyDescent="0.25">
      <c r="A27" t="s">
        <v>1139</v>
      </c>
      <c r="B27" t="s">
        <v>486</v>
      </c>
      <c r="C27" t="s">
        <v>890</v>
      </c>
      <c r="D27" t="s">
        <v>1040</v>
      </c>
      <c r="E27" s="2">
        <v>57.543478260869563</v>
      </c>
      <c r="F27" s="2">
        <v>5.7391304347826084</v>
      </c>
      <c r="G27" s="2">
        <v>0</v>
      </c>
      <c r="H27" s="2">
        <v>0.31521739130434784</v>
      </c>
      <c r="I27" s="2">
        <v>0</v>
      </c>
      <c r="J27" s="2">
        <v>0</v>
      </c>
      <c r="K27" s="2">
        <v>0</v>
      </c>
      <c r="L27" s="2">
        <v>4.7546739130434785</v>
      </c>
      <c r="M27" s="2">
        <v>6.4311956521739129</v>
      </c>
      <c r="N27" s="2">
        <v>1.4707608695652175</v>
      </c>
      <c r="O27" s="2">
        <v>0.1373214960332452</v>
      </c>
      <c r="P27" s="2">
        <v>6.4306521739130433</v>
      </c>
      <c r="Q27" s="2">
        <v>0.33152173913043476</v>
      </c>
      <c r="R27" s="2">
        <v>0.11751416698148848</v>
      </c>
      <c r="S27" s="2">
        <v>6.0783695652173888</v>
      </c>
      <c r="T27" s="2">
        <v>12.892065217391311</v>
      </c>
      <c r="U27" s="2">
        <v>0</v>
      </c>
      <c r="V27" s="2">
        <v>0.32967132602946742</v>
      </c>
      <c r="W27" s="2">
        <v>5.2904347826086946</v>
      </c>
      <c r="X27" s="2">
        <v>10.606195652173911</v>
      </c>
      <c r="Y27" s="2">
        <v>0</v>
      </c>
      <c r="Z27" s="2">
        <v>0.27625425009444649</v>
      </c>
      <c r="AA27" s="2">
        <v>0</v>
      </c>
      <c r="AB27" s="2">
        <v>0</v>
      </c>
      <c r="AC27" s="2">
        <v>0</v>
      </c>
      <c r="AD27" s="2">
        <v>0</v>
      </c>
      <c r="AE27" s="2">
        <v>5.3478260869565218E-2</v>
      </c>
      <c r="AF27" s="2">
        <v>0</v>
      </c>
      <c r="AG27" s="2">
        <v>0</v>
      </c>
      <c r="AH27" t="s">
        <v>74</v>
      </c>
      <c r="AI27">
        <v>4</v>
      </c>
    </row>
    <row r="28" spans="1:35" x14ac:dyDescent="0.25">
      <c r="A28" t="s">
        <v>1139</v>
      </c>
      <c r="B28" t="s">
        <v>780</v>
      </c>
      <c r="C28" t="s">
        <v>870</v>
      </c>
      <c r="D28" t="s">
        <v>1052</v>
      </c>
      <c r="E28" s="2">
        <v>96.793478260869563</v>
      </c>
      <c r="F28" s="2">
        <v>4.6086956521739131</v>
      </c>
      <c r="G28" s="2">
        <v>1.25</v>
      </c>
      <c r="H28" s="2">
        <v>0</v>
      </c>
      <c r="I28" s="2">
        <v>4.1847826086956523</v>
      </c>
      <c r="J28" s="2">
        <v>0</v>
      </c>
      <c r="K28" s="2">
        <v>0</v>
      </c>
      <c r="L28" s="2">
        <v>7.5958695652173915</v>
      </c>
      <c r="M28" s="2">
        <v>0</v>
      </c>
      <c r="N28" s="2">
        <v>18.175217391304347</v>
      </c>
      <c r="O28" s="2">
        <v>0.18777316114542392</v>
      </c>
      <c r="P28" s="2">
        <v>0</v>
      </c>
      <c r="Q28" s="2">
        <v>0</v>
      </c>
      <c r="R28" s="2">
        <v>0</v>
      </c>
      <c r="S28" s="2">
        <v>5.4717391304347842</v>
      </c>
      <c r="T28" s="2">
        <v>12.228260869565213</v>
      </c>
      <c r="U28" s="2">
        <v>0</v>
      </c>
      <c r="V28" s="2">
        <v>0.18286355979786634</v>
      </c>
      <c r="W28" s="2">
        <v>5.7022826086956551</v>
      </c>
      <c r="X28" s="2">
        <v>9.7159782608695657</v>
      </c>
      <c r="Y28" s="2">
        <v>0</v>
      </c>
      <c r="Z28" s="2">
        <v>0.1592902863559798</v>
      </c>
      <c r="AA28" s="2">
        <v>0</v>
      </c>
      <c r="AB28" s="2">
        <v>0</v>
      </c>
      <c r="AC28" s="2">
        <v>0</v>
      </c>
      <c r="AD28" s="2">
        <v>0</v>
      </c>
      <c r="AE28" s="2">
        <v>0</v>
      </c>
      <c r="AF28" s="2">
        <v>0</v>
      </c>
      <c r="AG28" s="2">
        <v>0</v>
      </c>
      <c r="AH28" t="s">
        <v>369</v>
      </c>
      <c r="AI28">
        <v>4</v>
      </c>
    </row>
    <row r="29" spans="1:35" x14ac:dyDescent="0.25">
      <c r="A29" t="s">
        <v>1139</v>
      </c>
      <c r="B29" t="s">
        <v>700</v>
      </c>
      <c r="C29" t="s">
        <v>837</v>
      </c>
      <c r="D29" t="s">
        <v>1066</v>
      </c>
      <c r="E29" s="2">
        <v>142.20652173913044</v>
      </c>
      <c r="F29" s="2">
        <v>5.3980434782608704</v>
      </c>
      <c r="G29" s="2">
        <v>7.6086956521739135E-2</v>
      </c>
      <c r="H29" s="2">
        <v>0</v>
      </c>
      <c r="I29" s="2">
        <v>0</v>
      </c>
      <c r="J29" s="2">
        <v>0</v>
      </c>
      <c r="K29" s="2">
        <v>0</v>
      </c>
      <c r="L29" s="2">
        <v>5.5925000000000002</v>
      </c>
      <c r="M29" s="2">
        <v>4.7147826086956499</v>
      </c>
      <c r="N29" s="2">
        <v>5.4170652173913059</v>
      </c>
      <c r="O29" s="2">
        <v>7.1247420316441171E-2</v>
      </c>
      <c r="P29" s="2">
        <v>0</v>
      </c>
      <c r="Q29" s="2">
        <v>4.8548913043478272</v>
      </c>
      <c r="R29" s="2">
        <v>3.4139723305052362E-2</v>
      </c>
      <c r="S29" s="2">
        <v>2.7207608695652179</v>
      </c>
      <c r="T29" s="2">
        <v>11.951086956521737</v>
      </c>
      <c r="U29" s="2">
        <v>0</v>
      </c>
      <c r="V29" s="2">
        <v>0.10317281968967361</v>
      </c>
      <c r="W29" s="2">
        <v>11.530652173913042</v>
      </c>
      <c r="X29" s="2">
        <v>11.237065217391304</v>
      </c>
      <c r="Y29" s="2">
        <v>0</v>
      </c>
      <c r="Z29" s="2">
        <v>0.16010318734235265</v>
      </c>
      <c r="AA29" s="2">
        <v>0</v>
      </c>
      <c r="AB29" s="2">
        <v>0</v>
      </c>
      <c r="AC29" s="2">
        <v>0</v>
      </c>
      <c r="AD29" s="2">
        <v>0</v>
      </c>
      <c r="AE29" s="2">
        <v>0</v>
      </c>
      <c r="AF29" s="2">
        <v>0</v>
      </c>
      <c r="AG29" s="2">
        <v>0</v>
      </c>
      <c r="AH29" t="s">
        <v>289</v>
      </c>
      <c r="AI29">
        <v>4</v>
      </c>
    </row>
    <row r="30" spans="1:35" x14ac:dyDescent="0.25">
      <c r="A30" t="s">
        <v>1139</v>
      </c>
      <c r="B30" t="s">
        <v>714</v>
      </c>
      <c r="C30" t="s">
        <v>927</v>
      </c>
      <c r="D30" t="s">
        <v>1076</v>
      </c>
      <c r="E30" s="2">
        <v>45.836956521739133</v>
      </c>
      <c r="F30" s="2">
        <v>5.6521739130434785</v>
      </c>
      <c r="G30" s="2">
        <v>0.125</v>
      </c>
      <c r="H30" s="2">
        <v>0.40489130434782611</v>
      </c>
      <c r="I30" s="2">
        <v>0.13858695652173914</v>
      </c>
      <c r="J30" s="2">
        <v>0</v>
      </c>
      <c r="K30" s="2">
        <v>2.8179347826086958</v>
      </c>
      <c r="L30" s="2">
        <v>4.8834782608695644</v>
      </c>
      <c r="M30" s="2">
        <v>4.6603260869565215</v>
      </c>
      <c r="N30" s="2">
        <v>0</v>
      </c>
      <c r="O30" s="2">
        <v>0.10167180460042684</v>
      </c>
      <c r="P30" s="2">
        <v>4.7391304347826084</v>
      </c>
      <c r="Q30" s="2">
        <v>5.3967391304347823</v>
      </c>
      <c r="R30" s="2">
        <v>0.2211287645245435</v>
      </c>
      <c r="S30" s="2">
        <v>2.6843478260869573</v>
      </c>
      <c r="T30" s="2">
        <v>11.798152173913044</v>
      </c>
      <c r="U30" s="2">
        <v>0</v>
      </c>
      <c r="V30" s="2">
        <v>0.31595684135641455</v>
      </c>
      <c r="W30" s="2">
        <v>4.0580434782608705</v>
      </c>
      <c r="X30" s="2">
        <v>10.437173913043475</v>
      </c>
      <c r="Y30" s="2">
        <v>3.3776086956521745</v>
      </c>
      <c r="Z30" s="2">
        <v>0.38992174531657575</v>
      </c>
      <c r="AA30" s="2">
        <v>0</v>
      </c>
      <c r="AB30" s="2">
        <v>0</v>
      </c>
      <c r="AC30" s="2">
        <v>0</v>
      </c>
      <c r="AD30" s="2">
        <v>0</v>
      </c>
      <c r="AE30" s="2">
        <v>0</v>
      </c>
      <c r="AF30" s="2">
        <v>0</v>
      </c>
      <c r="AG30" s="2">
        <v>0</v>
      </c>
      <c r="AH30" t="s">
        <v>303</v>
      </c>
      <c r="AI30">
        <v>4</v>
      </c>
    </row>
    <row r="31" spans="1:35" x14ac:dyDescent="0.25">
      <c r="A31" t="s">
        <v>1139</v>
      </c>
      <c r="B31" t="s">
        <v>576</v>
      </c>
      <c r="C31" t="s">
        <v>850</v>
      </c>
      <c r="D31" t="s">
        <v>1096</v>
      </c>
      <c r="E31" s="2">
        <v>76.086956521739125</v>
      </c>
      <c r="F31" s="2">
        <v>5.3695652173913047</v>
      </c>
      <c r="G31" s="2">
        <v>0.32608695652173914</v>
      </c>
      <c r="H31" s="2">
        <v>0.42369565217391314</v>
      </c>
      <c r="I31" s="2">
        <v>1.6413043478260869</v>
      </c>
      <c r="J31" s="2">
        <v>0</v>
      </c>
      <c r="K31" s="2">
        <v>0</v>
      </c>
      <c r="L31" s="2">
        <v>1.2294565217391307</v>
      </c>
      <c r="M31" s="2">
        <v>1.8881521739130434</v>
      </c>
      <c r="N31" s="2">
        <v>0</v>
      </c>
      <c r="O31" s="2">
        <v>2.4815714285714285E-2</v>
      </c>
      <c r="P31" s="2">
        <v>0</v>
      </c>
      <c r="Q31" s="2">
        <v>4.809456521739131</v>
      </c>
      <c r="R31" s="2">
        <v>6.3210000000000016E-2</v>
      </c>
      <c r="S31" s="2">
        <v>1.6244565217391302</v>
      </c>
      <c r="T31" s="2">
        <v>2.4376086956521736</v>
      </c>
      <c r="U31" s="2">
        <v>0</v>
      </c>
      <c r="V31" s="2">
        <v>5.3387142857142848E-2</v>
      </c>
      <c r="W31" s="2">
        <v>0.64945652173913038</v>
      </c>
      <c r="X31" s="2">
        <v>4.7718478260869546</v>
      </c>
      <c r="Y31" s="2">
        <v>0</v>
      </c>
      <c r="Z31" s="2">
        <v>7.1251428571428549E-2</v>
      </c>
      <c r="AA31" s="2">
        <v>0</v>
      </c>
      <c r="AB31" s="2">
        <v>4.4635869565217385</v>
      </c>
      <c r="AC31" s="2">
        <v>0</v>
      </c>
      <c r="AD31" s="2">
        <v>0</v>
      </c>
      <c r="AE31" s="2">
        <v>5.1521739130434785E-2</v>
      </c>
      <c r="AF31" s="2">
        <v>0</v>
      </c>
      <c r="AG31" s="2">
        <v>0</v>
      </c>
      <c r="AH31" t="s">
        <v>165</v>
      </c>
      <c r="AI31">
        <v>4</v>
      </c>
    </row>
    <row r="32" spans="1:35" x14ac:dyDescent="0.25">
      <c r="A32" t="s">
        <v>1139</v>
      </c>
      <c r="B32" t="s">
        <v>491</v>
      </c>
      <c r="C32" t="s">
        <v>894</v>
      </c>
      <c r="D32" t="s">
        <v>1021</v>
      </c>
      <c r="E32" s="2">
        <v>120.3695652173913</v>
      </c>
      <c r="F32" s="2">
        <v>5.5652173913043477</v>
      </c>
      <c r="G32" s="2">
        <v>0.42391304347826086</v>
      </c>
      <c r="H32" s="2">
        <v>0.2608695652173913</v>
      </c>
      <c r="I32" s="2">
        <v>0.91304347826086951</v>
      </c>
      <c r="J32" s="2">
        <v>0</v>
      </c>
      <c r="K32" s="2">
        <v>3.347826086956522</v>
      </c>
      <c r="L32" s="2">
        <v>5.608586956521739</v>
      </c>
      <c r="M32" s="2">
        <v>5.7391304347826084</v>
      </c>
      <c r="N32" s="2">
        <v>4.3661956521739134</v>
      </c>
      <c r="O32" s="2">
        <v>8.3952501354524117E-2</v>
      </c>
      <c r="P32" s="2">
        <v>5.172065217391304</v>
      </c>
      <c r="Q32" s="2">
        <v>8.7781521739130444</v>
      </c>
      <c r="R32" s="2">
        <v>0.11589488892902296</v>
      </c>
      <c r="S32" s="2">
        <v>8.5948913043478257</v>
      </c>
      <c r="T32" s="2">
        <v>3.9866304347826085</v>
      </c>
      <c r="U32" s="2">
        <v>0</v>
      </c>
      <c r="V32" s="2">
        <v>0.10452411052916742</v>
      </c>
      <c r="W32" s="2">
        <v>5.0290217391304344</v>
      </c>
      <c r="X32" s="2">
        <v>9.7499999999999982</v>
      </c>
      <c r="Y32" s="2">
        <v>2.3036956521739125</v>
      </c>
      <c r="Z32" s="2">
        <v>0.14191890915658295</v>
      </c>
      <c r="AA32" s="2">
        <v>0.84782608695652173</v>
      </c>
      <c r="AB32" s="2">
        <v>0</v>
      </c>
      <c r="AC32" s="2">
        <v>0</v>
      </c>
      <c r="AD32" s="2">
        <v>0</v>
      </c>
      <c r="AE32" s="2">
        <v>7.0652173913043473E-2</v>
      </c>
      <c r="AF32" s="2">
        <v>0</v>
      </c>
      <c r="AG32" s="2">
        <v>1.2173913043478262</v>
      </c>
      <c r="AH32" t="s">
        <v>79</v>
      </c>
      <c r="AI32">
        <v>4</v>
      </c>
    </row>
    <row r="33" spans="1:35" x14ac:dyDescent="0.25">
      <c r="A33" t="s">
        <v>1139</v>
      </c>
      <c r="B33" t="s">
        <v>439</v>
      </c>
      <c r="C33" t="s">
        <v>866</v>
      </c>
      <c r="D33" t="s">
        <v>1056</v>
      </c>
      <c r="E33" s="2">
        <v>80.880434782608702</v>
      </c>
      <c r="F33" s="2">
        <v>5.6521739130434785</v>
      </c>
      <c r="G33" s="2">
        <v>0</v>
      </c>
      <c r="H33" s="2">
        <v>0</v>
      </c>
      <c r="I33" s="2">
        <v>0</v>
      </c>
      <c r="J33" s="2">
        <v>0</v>
      </c>
      <c r="K33" s="2">
        <v>0</v>
      </c>
      <c r="L33" s="2">
        <v>0</v>
      </c>
      <c r="M33" s="2">
        <v>0</v>
      </c>
      <c r="N33" s="2">
        <v>0</v>
      </c>
      <c r="O33" s="2">
        <v>0</v>
      </c>
      <c r="P33" s="2">
        <v>8.8695652173913047</v>
      </c>
      <c r="Q33" s="2">
        <v>0.8125</v>
      </c>
      <c r="R33" s="2">
        <v>0.11970837253057384</v>
      </c>
      <c r="S33" s="2">
        <v>0</v>
      </c>
      <c r="T33" s="2">
        <v>0</v>
      </c>
      <c r="U33" s="2">
        <v>0</v>
      </c>
      <c r="V33" s="2">
        <v>0</v>
      </c>
      <c r="W33" s="2">
        <v>0</v>
      </c>
      <c r="X33" s="2">
        <v>0</v>
      </c>
      <c r="Y33" s="2">
        <v>0</v>
      </c>
      <c r="Z33" s="2">
        <v>0</v>
      </c>
      <c r="AA33" s="2">
        <v>0</v>
      </c>
      <c r="AB33" s="2">
        <v>0</v>
      </c>
      <c r="AC33" s="2">
        <v>0</v>
      </c>
      <c r="AD33" s="2">
        <v>0</v>
      </c>
      <c r="AE33" s="2">
        <v>0</v>
      </c>
      <c r="AF33" s="2">
        <v>0</v>
      </c>
      <c r="AG33" s="2">
        <v>0</v>
      </c>
      <c r="AH33" t="s">
        <v>27</v>
      </c>
      <c r="AI33">
        <v>4</v>
      </c>
    </row>
    <row r="34" spans="1:35" x14ac:dyDescent="0.25">
      <c r="A34" t="s">
        <v>1139</v>
      </c>
      <c r="B34" t="s">
        <v>434</v>
      </c>
      <c r="C34" t="s">
        <v>901</v>
      </c>
      <c r="D34" t="s">
        <v>1060</v>
      </c>
      <c r="E34" s="2">
        <v>79.065217391304344</v>
      </c>
      <c r="F34" s="2">
        <v>5.5652173913043477</v>
      </c>
      <c r="G34" s="2">
        <v>0.73369565217391308</v>
      </c>
      <c r="H34" s="2">
        <v>0.66304347826086951</v>
      </c>
      <c r="I34" s="2">
        <v>0.83695652173913049</v>
      </c>
      <c r="J34" s="2">
        <v>0</v>
      </c>
      <c r="K34" s="2">
        <v>0</v>
      </c>
      <c r="L34" s="2">
        <v>6.2226086956521751</v>
      </c>
      <c r="M34" s="2">
        <v>5.1739130434782608</v>
      </c>
      <c r="N34" s="2">
        <v>0</v>
      </c>
      <c r="O34" s="2">
        <v>6.543854825405554E-2</v>
      </c>
      <c r="P34" s="2">
        <v>4.396521739130435</v>
      </c>
      <c r="Q34" s="2">
        <v>6.5631521739130463</v>
      </c>
      <c r="R34" s="2">
        <v>0.13861561726697832</v>
      </c>
      <c r="S34" s="2">
        <v>5.9703260869565202</v>
      </c>
      <c r="T34" s="2">
        <v>19.490434782608695</v>
      </c>
      <c r="U34" s="2">
        <v>0</v>
      </c>
      <c r="V34" s="2">
        <v>0.32202227110255699</v>
      </c>
      <c r="W34" s="2">
        <v>7.6000000000000014</v>
      </c>
      <c r="X34" s="2">
        <v>12.567499999999997</v>
      </c>
      <c r="Y34" s="2">
        <v>0.73706521739130437</v>
      </c>
      <c r="Z34" s="2">
        <v>0.26439648061589222</v>
      </c>
      <c r="AA34" s="2">
        <v>0</v>
      </c>
      <c r="AB34" s="2">
        <v>0</v>
      </c>
      <c r="AC34" s="2">
        <v>0</v>
      </c>
      <c r="AD34" s="2">
        <v>0</v>
      </c>
      <c r="AE34" s="2">
        <v>0</v>
      </c>
      <c r="AF34" s="2">
        <v>0</v>
      </c>
      <c r="AG34" s="2">
        <v>0</v>
      </c>
      <c r="AH34" t="s">
        <v>22</v>
      </c>
      <c r="AI34">
        <v>4</v>
      </c>
    </row>
    <row r="35" spans="1:35" x14ac:dyDescent="0.25">
      <c r="A35" t="s">
        <v>1139</v>
      </c>
      <c r="B35" t="s">
        <v>815</v>
      </c>
      <c r="C35" t="s">
        <v>958</v>
      </c>
      <c r="D35" t="s">
        <v>1040</v>
      </c>
      <c r="E35" s="2">
        <v>3.0869565217391304</v>
      </c>
      <c r="F35" s="2">
        <v>0.41608695652173844</v>
      </c>
      <c r="G35" s="2">
        <v>2.8695652173913046E-2</v>
      </c>
      <c r="H35" s="2">
        <v>1.7608695652173913E-2</v>
      </c>
      <c r="I35" s="2">
        <v>0.3404347826086952</v>
      </c>
      <c r="J35" s="2">
        <v>0</v>
      </c>
      <c r="K35" s="2">
        <v>0</v>
      </c>
      <c r="L35" s="2">
        <v>0.37228260869565227</v>
      </c>
      <c r="M35" s="2">
        <v>0.41608695652173844</v>
      </c>
      <c r="N35" s="2">
        <v>0</v>
      </c>
      <c r="O35" s="2">
        <v>0.13478873239436598</v>
      </c>
      <c r="P35" s="2">
        <v>0</v>
      </c>
      <c r="Q35" s="2">
        <v>0.83423913043478215</v>
      </c>
      <c r="R35" s="2">
        <v>0.27024647887323927</v>
      </c>
      <c r="S35" s="2">
        <v>0.4419565217391303</v>
      </c>
      <c r="T35" s="2">
        <v>0.42576086956521725</v>
      </c>
      <c r="U35" s="2">
        <v>0</v>
      </c>
      <c r="V35" s="2">
        <v>0.28109154929577457</v>
      </c>
      <c r="W35" s="2">
        <v>1.0336956521739129</v>
      </c>
      <c r="X35" s="2">
        <v>0.97923913043478239</v>
      </c>
      <c r="Y35" s="2">
        <v>0</v>
      </c>
      <c r="Z35" s="2">
        <v>0.6520774647887323</v>
      </c>
      <c r="AA35" s="2">
        <v>0</v>
      </c>
      <c r="AB35" s="2">
        <v>0</v>
      </c>
      <c r="AC35" s="2">
        <v>0</v>
      </c>
      <c r="AD35" s="2">
        <v>0</v>
      </c>
      <c r="AE35" s="2">
        <v>0</v>
      </c>
      <c r="AF35" s="2">
        <v>0</v>
      </c>
      <c r="AG35" s="2">
        <v>0</v>
      </c>
      <c r="AH35" t="s">
        <v>404</v>
      </c>
      <c r="AI35">
        <v>4</v>
      </c>
    </row>
    <row r="36" spans="1:35" x14ac:dyDescent="0.25">
      <c r="A36" t="s">
        <v>1139</v>
      </c>
      <c r="B36" t="s">
        <v>786</v>
      </c>
      <c r="C36" t="s">
        <v>892</v>
      </c>
      <c r="D36" t="s">
        <v>1053</v>
      </c>
      <c r="E36" s="2">
        <v>111.79347826086956</v>
      </c>
      <c r="F36" s="2">
        <v>0</v>
      </c>
      <c r="G36" s="2">
        <v>2.2608695652173911</v>
      </c>
      <c r="H36" s="2">
        <v>0.52173913043478259</v>
      </c>
      <c r="I36" s="2">
        <v>0</v>
      </c>
      <c r="J36" s="2">
        <v>3.4782608695652173</v>
      </c>
      <c r="K36" s="2">
        <v>3.3913043478260869</v>
      </c>
      <c r="L36" s="2">
        <v>3.0508695652173912</v>
      </c>
      <c r="M36" s="2">
        <v>13.739130434782609</v>
      </c>
      <c r="N36" s="2">
        <v>0</v>
      </c>
      <c r="O36" s="2">
        <v>0.1228974234321828</v>
      </c>
      <c r="P36" s="2">
        <v>5.3902173913043478</v>
      </c>
      <c r="Q36" s="2">
        <v>11.630434782608699</v>
      </c>
      <c r="R36" s="2">
        <v>0.15225085075352457</v>
      </c>
      <c r="S36" s="2">
        <v>12.566195652173912</v>
      </c>
      <c r="T36" s="2">
        <v>15.964456521739137</v>
      </c>
      <c r="U36" s="2">
        <v>0</v>
      </c>
      <c r="V36" s="2">
        <v>0.25520855614973265</v>
      </c>
      <c r="W36" s="2">
        <v>15.722717391304354</v>
      </c>
      <c r="X36" s="2">
        <v>28.497717391304349</v>
      </c>
      <c r="Y36" s="2">
        <v>3.7529347826086954</v>
      </c>
      <c r="Z36" s="2">
        <v>0.42912493923189121</v>
      </c>
      <c r="AA36" s="2">
        <v>7.6086956521739135E-2</v>
      </c>
      <c r="AB36" s="2">
        <v>0</v>
      </c>
      <c r="AC36" s="2">
        <v>0</v>
      </c>
      <c r="AD36" s="2">
        <v>0</v>
      </c>
      <c r="AE36" s="2">
        <v>0</v>
      </c>
      <c r="AF36" s="2">
        <v>0</v>
      </c>
      <c r="AG36" s="2">
        <v>0</v>
      </c>
      <c r="AH36" t="s">
        <v>375</v>
      </c>
      <c r="AI36">
        <v>4</v>
      </c>
    </row>
    <row r="37" spans="1:35" x14ac:dyDescent="0.25">
      <c r="A37" t="s">
        <v>1139</v>
      </c>
      <c r="B37" t="s">
        <v>790</v>
      </c>
      <c r="C37" t="s">
        <v>1009</v>
      </c>
      <c r="D37" t="s">
        <v>1052</v>
      </c>
      <c r="E37" s="2">
        <v>101.16304347826087</v>
      </c>
      <c r="F37" s="2">
        <v>5.5652173913043477</v>
      </c>
      <c r="G37" s="2">
        <v>0.65217391304347827</v>
      </c>
      <c r="H37" s="2">
        <v>0.92391304347826086</v>
      </c>
      <c r="I37" s="2">
        <v>2.7554347826086958</v>
      </c>
      <c r="J37" s="2">
        <v>0</v>
      </c>
      <c r="K37" s="2">
        <v>0</v>
      </c>
      <c r="L37" s="2">
        <v>12.103260869565215</v>
      </c>
      <c r="M37" s="2">
        <v>5.4177173913043477</v>
      </c>
      <c r="N37" s="2">
        <v>0</v>
      </c>
      <c r="O37" s="2">
        <v>5.3554313957236484E-2</v>
      </c>
      <c r="P37" s="2">
        <v>4.8151086956521736</v>
      </c>
      <c r="Q37" s="2">
        <v>1.2775000000000001</v>
      </c>
      <c r="R37" s="2">
        <v>6.0225636617599651E-2</v>
      </c>
      <c r="S37" s="2">
        <v>7.7041304347826056</v>
      </c>
      <c r="T37" s="2">
        <v>20.415000000000006</v>
      </c>
      <c r="U37" s="2">
        <v>0</v>
      </c>
      <c r="V37" s="2">
        <v>0.27795852584076503</v>
      </c>
      <c r="W37" s="2">
        <v>8.774782608695654</v>
      </c>
      <c r="X37" s="2">
        <v>14.825543478260872</v>
      </c>
      <c r="Y37" s="2">
        <v>0</v>
      </c>
      <c r="Z37" s="2">
        <v>0.2332899967766198</v>
      </c>
      <c r="AA37" s="2">
        <v>0</v>
      </c>
      <c r="AB37" s="2">
        <v>0</v>
      </c>
      <c r="AC37" s="2">
        <v>0</v>
      </c>
      <c r="AD37" s="2">
        <v>0</v>
      </c>
      <c r="AE37" s="2">
        <v>0</v>
      </c>
      <c r="AF37" s="2">
        <v>0</v>
      </c>
      <c r="AG37" s="2">
        <v>0</v>
      </c>
      <c r="AH37" t="s">
        <v>379</v>
      </c>
      <c r="AI37">
        <v>4</v>
      </c>
    </row>
    <row r="38" spans="1:35" x14ac:dyDescent="0.25">
      <c r="A38" t="s">
        <v>1139</v>
      </c>
      <c r="B38" t="s">
        <v>527</v>
      </c>
      <c r="C38" t="s">
        <v>893</v>
      </c>
      <c r="D38" t="s">
        <v>1055</v>
      </c>
      <c r="E38" s="2">
        <v>86.347826086956516</v>
      </c>
      <c r="F38" s="2">
        <v>10</v>
      </c>
      <c r="G38" s="2">
        <v>0.14130434782608695</v>
      </c>
      <c r="H38" s="2">
        <v>1.0434782608695652</v>
      </c>
      <c r="I38" s="2">
        <v>0</v>
      </c>
      <c r="J38" s="2">
        <v>0</v>
      </c>
      <c r="K38" s="2">
        <v>0</v>
      </c>
      <c r="L38" s="2">
        <v>5.4267391304347816</v>
      </c>
      <c r="M38" s="2">
        <v>5.3913043478260869</v>
      </c>
      <c r="N38" s="2">
        <v>9.7935869565217395</v>
      </c>
      <c r="O38" s="2">
        <v>0.17585725075528702</v>
      </c>
      <c r="P38" s="2">
        <v>0</v>
      </c>
      <c r="Q38" s="2">
        <v>5.5370652173913042</v>
      </c>
      <c r="R38" s="2">
        <v>6.4125125881168185E-2</v>
      </c>
      <c r="S38" s="2">
        <v>4.9782608695652186</v>
      </c>
      <c r="T38" s="2">
        <v>6.1808695652173915</v>
      </c>
      <c r="U38" s="2">
        <v>0</v>
      </c>
      <c r="V38" s="2">
        <v>0.1292346424974824</v>
      </c>
      <c r="W38" s="2">
        <v>5.0530434782608689</v>
      </c>
      <c r="X38" s="2">
        <v>12.821521739130432</v>
      </c>
      <c r="Y38" s="2">
        <v>0</v>
      </c>
      <c r="Z38" s="2">
        <v>0.20700654582074518</v>
      </c>
      <c r="AA38" s="2">
        <v>0</v>
      </c>
      <c r="AB38" s="2">
        <v>3.4370652173913046</v>
      </c>
      <c r="AC38" s="2">
        <v>0</v>
      </c>
      <c r="AD38" s="2">
        <v>16.681956521739131</v>
      </c>
      <c r="AE38" s="2">
        <v>0</v>
      </c>
      <c r="AF38" s="2">
        <v>0</v>
      </c>
      <c r="AG38" s="2">
        <v>0</v>
      </c>
      <c r="AH38" t="s">
        <v>115</v>
      </c>
      <c r="AI38">
        <v>4</v>
      </c>
    </row>
    <row r="39" spans="1:35" x14ac:dyDescent="0.25">
      <c r="A39" t="s">
        <v>1139</v>
      </c>
      <c r="B39" t="s">
        <v>412</v>
      </c>
      <c r="C39" t="s">
        <v>889</v>
      </c>
      <c r="D39" t="s">
        <v>1015</v>
      </c>
      <c r="E39" s="2">
        <v>78.934782608695656</v>
      </c>
      <c r="F39" s="2">
        <v>4.6956521739130439</v>
      </c>
      <c r="G39" s="2">
        <v>0.70652173913043481</v>
      </c>
      <c r="H39" s="2">
        <v>0.37413043478260871</v>
      </c>
      <c r="I39" s="2">
        <v>0.86956521739130432</v>
      </c>
      <c r="J39" s="2">
        <v>0</v>
      </c>
      <c r="K39" s="2">
        <v>0</v>
      </c>
      <c r="L39" s="2">
        <v>4.7228260869565215</v>
      </c>
      <c r="M39" s="2">
        <v>0</v>
      </c>
      <c r="N39" s="2">
        <v>5.6440217391304346</v>
      </c>
      <c r="O39" s="2">
        <v>7.150234095290553E-2</v>
      </c>
      <c r="P39" s="2">
        <v>5.1277173913043477</v>
      </c>
      <c r="Q39" s="2">
        <v>4.6766304347826084</v>
      </c>
      <c r="R39" s="2">
        <v>0.12420820710548058</v>
      </c>
      <c r="S39" s="2">
        <v>5.2961956521739131</v>
      </c>
      <c r="T39" s="2">
        <v>5.0271739130434785</v>
      </c>
      <c r="U39" s="2">
        <v>0</v>
      </c>
      <c r="V39" s="2">
        <v>0.13078353070779397</v>
      </c>
      <c r="W39" s="2">
        <v>3.6195652173913042</v>
      </c>
      <c r="X39" s="2">
        <v>4.9728260869565215</v>
      </c>
      <c r="Y39" s="2">
        <v>0</v>
      </c>
      <c r="Z39" s="2">
        <v>0.10885431010740843</v>
      </c>
      <c r="AA39" s="2">
        <v>0</v>
      </c>
      <c r="AB39" s="2">
        <v>0</v>
      </c>
      <c r="AC39" s="2">
        <v>0</v>
      </c>
      <c r="AD39" s="2">
        <v>0</v>
      </c>
      <c r="AE39" s="2">
        <v>0</v>
      </c>
      <c r="AF39" s="2">
        <v>0</v>
      </c>
      <c r="AG39" s="2">
        <v>0</v>
      </c>
      <c r="AH39" t="s">
        <v>0</v>
      </c>
      <c r="AI39">
        <v>4</v>
      </c>
    </row>
    <row r="40" spans="1:35" x14ac:dyDescent="0.25">
      <c r="A40" t="s">
        <v>1139</v>
      </c>
      <c r="B40" t="s">
        <v>809</v>
      </c>
      <c r="C40" t="s">
        <v>1013</v>
      </c>
      <c r="D40" t="s">
        <v>1053</v>
      </c>
      <c r="E40" s="2">
        <v>85.130434782608702</v>
      </c>
      <c r="F40" s="2">
        <v>5.4782608695652177</v>
      </c>
      <c r="G40" s="2">
        <v>3.2608695652173912E-2</v>
      </c>
      <c r="H40" s="2">
        <v>0.30989130434782608</v>
      </c>
      <c r="I40" s="2">
        <v>4.8695652173913047</v>
      </c>
      <c r="J40" s="2">
        <v>0</v>
      </c>
      <c r="K40" s="2">
        <v>0</v>
      </c>
      <c r="L40" s="2">
        <v>4.6114130434782608</v>
      </c>
      <c r="M40" s="2">
        <v>5.1630434782608692</v>
      </c>
      <c r="N40" s="2">
        <v>0</v>
      </c>
      <c r="O40" s="2">
        <v>6.0648621041879458E-2</v>
      </c>
      <c r="P40" s="2">
        <v>4.125</v>
      </c>
      <c r="Q40" s="2">
        <v>1.4293478260869565</v>
      </c>
      <c r="R40" s="2">
        <v>6.5245148110316648E-2</v>
      </c>
      <c r="S40" s="2">
        <v>4.2445652173913047</v>
      </c>
      <c r="T40" s="2">
        <v>12.005434782608695</v>
      </c>
      <c r="U40" s="2">
        <v>0</v>
      </c>
      <c r="V40" s="2">
        <v>0.19088355464759957</v>
      </c>
      <c r="W40" s="2">
        <v>10.625</v>
      </c>
      <c r="X40" s="2">
        <v>10.097826086956522</v>
      </c>
      <c r="Y40" s="2">
        <v>0</v>
      </c>
      <c r="Z40" s="2">
        <v>0.24342441266598569</v>
      </c>
      <c r="AA40" s="2">
        <v>0</v>
      </c>
      <c r="AB40" s="2">
        <v>0</v>
      </c>
      <c r="AC40" s="2">
        <v>0</v>
      </c>
      <c r="AD40" s="2">
        <v>0</v>
      </c>
      <c r="AE40" s="2">
        <v>0</v>
      </c>
      <c r="AF40" s="2">
        <v>0</v>
      </c>
      <c r="AG40" s="2">
        <v>0</v>
      </c>
      <c r="AH40" t="s">
        <v>398</v>
      </c>
      <c r="AI40">
        <v>4</v>
      </c>
    </row>
    <row r="41" spans="1:35" x14ac:dyDescent="0.25">
      <c r="A41" t="s">
        <v>1139</v>
      </c>
      <c r="B41" t="s">
        <v>547</v>
      </c>
      <c r="C41" t="s">
        <v>935</v>
      </c>
      <c r="D41" t="s">
        <v>1038</v>
      </c>
      <c r="E41" s="2">
        <v>80.869565217391298</v>
      </c>
      <c r="F41" s="2">
        <v>6.4836956521739131</v>
      </c>
      <c r="G41" s="2">
        <v>2.1739130434782608E-2</v>
      </c>
      <c r="H41" s="2">
        <v>0.21739130434782608</v>
      </c>
      <c r="I41" s="2">
        <v>2.25</v>
      </c>
      <c r="J41" s="2">
        <v>0</v>
      </c>
      <c r="K41" s="2">
        <v>0</v>
      </c>
      <c r="L41" s="2">
        <v>4.7907608695652177</v>
      </c>
      <c r="M41" s="2">
        <v>0</v>
      </c>
      <c r="N41" s="2">
        <v>6.5896739130434785</v>
      </c>
      <c r="O41" s="2">
        <v>8.1485215053763452E-2</v>
      </c>
      <c r="P41" s="2">
        <v>6.0760869565217392</v>
      </c>
      <c r="Q41" s="2">
        <v>6.6603260869565215</v>
      </c>
      <c r="R41" s="2">
        <v>0.15749327956989251</v>
      </c>
      <c r="S41" s="2">
        <v>3.2717391304347827</v>
      </c>
      <c r="T41" s="2">
        <v>13.519021739130435</v>
      </c>
      <c r="U41" s="2">
        <v>0</v>
      </c>
      <c r="V41" s="2">
        <v>0.20762768817204305</v>
      </c>
      <c r="W41" s="2">
        <v>8.2119565217391308</v>
      </c>
      <c r="X41" s="2">
        <v>9.8288043478260878</v>
      </c>
      <c r="Y41" s="2">
        <v>0</v>
      </c>
      <c r="Z41" s="2">
        <v>0.22308467741935487</v>
      </c>
      <c r="AA41" s="2">
        <v>0</v>
      </c>
      <c r="AB41" s="2">
        <v>0</v>
      </c>
      <c r="AC41" s="2">
        <v>0</v>
      </c>
      <c r="AD41" s="2">
        <v>0</v>
      </c>
      <c r="AE41" s="2">
        <v>0</v>
      </c>
      <c r="AF41" s="2">
        <v>0</v>
      </c>
      <c r="AG41" s="2">
        <v>0</v>
      </c>
      <c r="AH41" t="s">
        <v>136</v>
      </c>
      <c r="AI41">
        <v>4</v>
      </c>
    </row>
    <row r="42" spans="1:35" x14ac:dyDescent="0.25">
      <c r="A42" t="s">
        <v>1139</v>
      </c>
      <c r="B42" t="s">
        <v>795</v>
      </c>
      <c r="C42" t="s">
        <v>829</v>
      </c>
      <c r="D42" t="s">
        <v>1042</v>
      </c>
      <c r="E42" s="2">
        <v>76.673913043478265</v>
      </c>
      <c r="F42" s="2">
        <v>6</v>
      </c>
      <c r="G42" s="2">
        <v>4.8913043478260872E-2</v>
      </c>
      <c r="H42" s="2">
        <v>0.33695652173913043</v>
      </c>
      <c r="I42" s="2">
        <v>3.0434782608695654</v>
      </c>
      <c r="J42" s="2">
        <v>0</v>
      </c>
      <c r="K42" s="2">
        <v>0</v>
      </c>
      <c r="L42" s="2">
        <v>0.85597826086956519</v>
      </c>
      <c r="M42" s="2">
        <v>0</v>
      </c>
      <c r="N42" s="2">
        <v>4.7690217391304346</v>
      </c>
      <c r="O42" s="2">
        <v>6.2198752480861916E-2</v>
      </c>
      <c r="P42" s="2">
        <v>5.8016304347826084</v>
      </c>
      <c r="Q42" s="2">
        <v>4.8831521739130439</v>
      </c>
      <c r="R42" s="2">
        <v>0.13935355826481427</v>
      </c>
      <c r="S42" s="2">
        <v>9.4048913043478262</v>
      </c>
      <c r="T42" s="2">
        <v>0</v>
      </c>
      <c r="U42" s="2">
        <v>0</v>
      </c>
      <c r="V42" s="2">
        <v>0.12266090161610434</v>
      </c>
      <c r="W42" s="2">
        <v>5.2418478260869561</v>
      </c>
      <c r="X42" s="2">
        <v>3.9429347826086958</v>
      </c>
      <c r="Y42" s="2">
        <v>0</v>
      </c>
      <c r="Z42" s="2">
        <v>0.11979018996314147</v>
      </c>
      <c r="AA42" s="2">
        <v>0</v>
      </c>
      <c r="AB42" s="2">
        <v>0</v>
      </c>
      <c r="AC42" s="2">
        <v>0</v>
      </c>
      <c r="AD42" s="2">
        <v>0</v>
      </c>
      <c r="AE42" s="2">
        <v>0</v>
      </c>
      <c r="AF42" s="2">
        <v>0</v>
      </c>
      <c r="AG42" s="2">
        <v>0</v>
      </c>
      <c r="AH42" t="s">
        <v>384</v>
      </c>
      <c r="AI42">
        <v>4</v>
      </c>
    </row>
    <row r="43" spans="1:35" x14ac:dyDescent="0.25">
      <c r="A43" t="s">
        <v>1139</v>
      </c>
      <c r="B43" t="s">
        <v>499</v>
      </c>
      <c r="C43" t="s">
        <v>820</v>
      </c>
      <c r="D43" t="s">
        <v>1078</v>
      </c>
      <c r="E43" s="2">
        <v>90.717391304347828</v>
      </c>
      <c r="F43" s="2">
        <v>5.0434782608695654</v>
      </c>
      <c r="G43" s="2">
        <v>0.35869565217391303</v>
      </c>
      <c r="H43" s="2">
        <v>0.40217391304347827</v>
      </c>
      <c r="I43" s="2">
        <v>2.4782608695652173</v>
      </c>
      <c r="J43" s="2">
        <v>0</v>
      </c>
      <c r="K43" s="2">
        <v>0</v>
      </c>
      <c r="L43" s="2">
        <v>3.9048913043478262</v>
      </c>
      <c r="M43" s="2">
        <v>0</v>
      </c>
      <c r="N43" s="2">
        <v>5.5815217391304346</v>
      </c>
      <c r="O43" s="2">
        <v>6.1526479750778816E-2</v>
      </c>
      <c r="P43" s="2">
        <v>4.1277173913043477</v>
      </c>
      <c r="Q43" s="2">
        <v>5.1467391304347823</v>
      </c>
      <c r="R43" s="2">
        <v>0.10223460340282768</v>
      </c>
      <c r="S43" s="2">
        <v>3.2201086956521738</v>
      </c>
      <c r="T43" s="2">
        <v>8.0760869565217384</v>
      </c>
      <c r="U43" s="2">
        <v>0</v>
      </c>
      <c r="V43" s="2">
        <v>0.12452072849269109</v>
      </c>
      <c r="W43" s="2">
        <v>5.1304347826086953</v>
      </c>
      <c r="X43" s="2">
        <v>9.9945652173913047</v>
      </c>
      <c r="Y43" s="2">
        <v>0</v>
      </c>
      <c r="Z43" s="2">
        <v>0.16672657560508028</v>
      </c>
      <c r="AA43" s="2">
        <v>0</v>
      </c>
      <c r="AB43" s="2">
        <v>0</v>
      </c>
      <c r="AC43" s="2">
        <v>0</v>
      </c>
      <c r="AD43" s="2">
        <v>0</v>
      </c>
      <c r="AE43" s="2">
        <v>0</v>
      </c>
      <c r="AF43" s="2">
        <v>0</v>
      </c>
      <c r="AG43" s="2">
        <v>0</v>
      </c>
      <c r="AH43" t="s">
        <v>87</v>
      </c>
      <c r="AI43">
        <v>4</v>
      </c>
    </row>
    <row r="44" spans="1:35" x14ac:dyDescent="0.25">
      <c r="A44" t="s">
        <v>1139</v>
      </c>
      <c r="B44" t="s">
        <v>583</v>
      </c>
      <c r="C44" t="s">
        <v>955</v>
      </c>
      <c r="D44" t="s">
        <v>1027</v>
      </c>
      <c r="E44" s="2">
        <v>81.086956521739125</v>
      </c>
      <c r="F44" s="2">
        <v>5.2608695652173916</v>
      </c>
      <c r="G44" s="2">
        <v>3.2608695652173912E-2</v>
      </c>
      <c r="H44" s="2">
        <v>0.36771739130434783</v>
      </c>
      <c r="I44" s="2">
        <v>2.097826086956522</v>
      </c>
      <c r="J44" s="2">
        <v>0</v>
      </c>
      <c r="K44" s="2">
        <v>0</v>
      </c>
      <c r="L44" s="2">
        <v>4.2853260869565215</v>
      </c>
      <c r="M44" s="2">
        <v>0</v>
      </c>
      <c r="N44" s="2">
        <v>5.0543478260869561</v>
      </c>
      <c r="O44" s="2">
        <v>6.2332439678284182E-2</v>
      </c>
      <c r="P44" s="2">
        <v>6.3505434782608692</v>
      </c>
      <c r="Q44" s="2">
        <v>0.77173913043478259</v>
      </c>
      <c r="R44" s="2">
        <v>8.783512064343163E-2</v>
      </c>
      <c r="S44" s="2">
        <v>5.3994565217391308</v>
      </c>
      <c r="T44" s="2">
        <v>4.1413043478260869</v>
      </c>
      <c r="U44" s="2">
        <v>0</v>
      </c>
      <c r="V44" s="2">
        <v>0.11766085790884721</v>
      </c>
      <c r="W44" s="2">
        <v>9.2173913043478262</v>
      </c>
      <c r="X44" s="2">
        <v>4.2853260869565215</v>
      </c>
      <c r="Y44" s="2">
        <v>0</v>
      </c>
      <c r="Z44" s="2">
        <v>0.16652144772117963</v>
      </c>
      <c r="AA44" s="2">
        <v>0</v>
      </c>
      <c r="AB44" s="2">
        <v>0</v>
      </c>
      <c r="AC44" s="2">
        <v>0</v>
      </c>
      <c r="AD44" s="2">
        <v>0</v>
      </c>
      <c r="AE44" s="2">
        <v>0</v>
      </c>
      <c r="AF44" s="2">
        <v>0</v>
      </c>
      <c r="AG44" s="2">
        <v>0</v>
      </c>
      <c r="AH44" t="s">
        <v>172</v>
      </c>
      <c r="AI44">
        <v>4</v>
      </c>
    </row>
    <row r="45" spans="1:35" x14ac:dyDescent="0.25">
      <c r="A45" t="s">
        <v>1139</v>
      </c>
      <c r="B45" t="s">
        <v>757</v>
      </c>
      <c r="C45" t="s">
        <v>843</v>
      </c>
      <c r="D45" t="s">
        <v>1050</v>
      </c>
      <c r="E45" s="2">
        <v>81.358695652173907</v>
      </c>
      <c r="F45" s="2">
        <v>5.2826086956521738</v>
      </c>
      <c r="G45" s="2">
        <v>3.2608695652173912E-2</v>
      </c>
      <c r="H45" s="2">
        <v>0.56065217391304334</v>
      </c>
      <c r="I45" s="2">
        <v>0.90489130434782605</v>
      </c>
      <c r="J45" s="2">
        <v>0</v>
      </c>
      <c r="K45" s="2">
        <v>0</v>
      </c>
      <c r="L45" s="2">
        <v>1.861413043478261</v>
      </c>
      <c r="M45" s="2">
        <v>0</v>
      </c>
      <c r="N45" s="2">
        <v>5.4538043478260869</v>
      </c>
      <c r="O45" s="2">
        <v>6.7034068136272551E-2</v>
      </c>
      <c r="P45" s="2">
        <v>0.32065217391304346</v>
      </c>
      <c r="Q45" s="2">
        <v>5.5353260869565215</v>
      </c>
      <c r="R45" s="2">
        <v>7.197728790915163E-2</v>
      </c>
      <c r="S45" s="2">
        <v>9.0896739130434785</v>
      </c>
      <c r="T45" s="2">
        <v>4.2472826086956523</v>
      </c>
      <c r="U45" s="2">
        <v>0</v>
      </c>
      <c r="V45" s="2">
        <v>0.16392785571142288</v>
      </c>
      <c r="W45" s="2">
        <v>9.0217391304347831</v>
      </c>
      <c r="X45" s="2">
        <v>5.125</v>
      </c>
      <c r="Y45" s="2">
        <v>0</v>
      </c>
      <c r="Z45" s="2">
        <v>0.17388109552438211</v>
      </c>
      <c r="AA45" s="2">
        <v>0</v>
      </c>
      <c r="AB45" s="2">
        <v>0</v>
      </c>
      <c r="AC45" s="2">
        <v>0</v>
      </c>
      <c r="AD45" s="2">
        <v>0</v>
      </c>
      <c r="AE45" s="2">
        <v>0</v>
      </c>
      <c r="AF45" s="2">
        <v>0</v>
      </c>
      <c r="AG45" s="2">
        <v>0</v>
      </c>
      <c r="AH45" t="s">
        <v>346</v>
      </c>
      <c r="AI45">
        <v>4</v>
      </c>
    </row>
    <row r="46" spans="1:35" x14ac:dyDescent="0.25">
      <c r="A46" t="s">
        <v>1139</v>
      </c>
      <c r="B46" t="s">
        <v>764</v>
      </c>
      <c r="C46" t="s">
        <v>830</v>
      </c>
      <c r="D46" t="s">
        <v>1095</v>
      </c>
      <c r="E46" s="2">
        <v>52.347826086956523</v>
      </c>
      <c r="F46" s="2">
        <v>5.1304347826086953</v>
      </c>
      <c r="G46" s="2">
        <v>3.2608695652173912E-2</v>
      </c>
      <c r="H46" s="2">
        <v>0.52173913043478259</v>
      </c>
      <c r="I46" s="2">
        <v>0.55434782608695654</v>
      </c>
      <c r="J46" s="2">
        <v>0</v>
      </c>
      <c r="K46" s="2">
        <v>0</v>
      </c>
      <c r="L46" s="2">
        <v>4.3641304347826084</v>
      </c>
      <c r="M46" s="2">
        <v>0</v>
      </c>
      <c r="N46" s="2">
        <v>6.0298913043478262</v>
      </c>
      <c r="O46" s="2">
        <v>0.11518895348837209</v>
      </c>
      <c r="P46" s="2">
        <v>4.8885869565217392</v>
      </c>
      <c r="Q46" s="2">
        <v>5.3233695652173916</v>
      </c>
      <c r="R46" s="2">
        <v>0.19507890365448505</v>
      </c>
      <c r="S46" s="2">
        <v>4.8532608695652177</v>
      </c>
      <c r="T46" s="2">
        <v>6.1005434782608692</v>
      </c>
      <c r="U46" s="2">
        <v>0</v>
      </c>
      <c r="V46" s="2">
        <v>0.20925041528239199</v>
      </c>
      <c r="W46" s="2">
        <v>3.9429347826086958</v>
      </c>
      <c r="X46" s="2">
        <v>6.1766304347826084</v>
      </c>
      <c r="Y46" s="2">
        <v>0</v>
      </c>
      <c r="Z46" s="2">
        <v>0.1933139534883721</v>
      </c>
      <c r="AA46" s="2">
        <v>0</v>
      </c>
      <c r="AB46" s="2">
        <v>0</v>
      </c>
      <c r="AC46" s="2">
        <v>0</v>
      </c>
      <c r="AD46" s="2">
        <v>0</v>
      </c>
      <c r="AE46" s="2">
        <v>0</v>
      </c>
      <c r="AF46" s="2">
        <v>0</v>
      </c>
      <c r="AG46" s="2">
        <v>0</v>
      </c>
      <c r="AH46" t="s">
        <v>353</v>
      </c>
      <c r="AI46">
        <v>4</v>
      </c>
    </row>
    <row r="47" spans="1:35" x14ac:dyDescent="0.25">
      <c r="A47" t="s">
        <v>1139</v>
      </c>
      <c r="B47" t="s">
        <v>590</v>
      </c>
      <c r="C47" t="s">
        <v>957</v>
      </c>
      <c r="D47" t="s">
        <v>1099</v>
      </c>
      <c r="E47" s="2">
        <v>105.14130434782609</v>
      </c>
      <c r="F47" s="2">
        <v>5.7391304347826084</v>
      </c>
      <c r="G47" s="2">
        <v>0.35869565217391303</v>
      </c>
      <c r="H47" s="2">
        <v>0.41847826086956524</v>
      </c>
      <c r="I47" s="2">
        <v>2.347826086956522</v>
      </c>
      <c r="J47" s="2">
        <v>0</v>
      </c>
      <c r="K47" s="2">
        <v>0</v>
      </c>
      <c r="L47" s="2">
        <v>5.1684782608695654</v>
      </c>
      <c r="M47" s="2">
        <v>0</v>
      </c>
      <c r="N47" s="2">
        <v>4.9565217391304346</v>
      </c>
      <c r="O47" s="2">
        <v>4.7141527964437088E-2</v>
      </c>
      <c r="P47" s="2">
        <v>5.4402173913043477</v>
      </c>
      <c r="Q47" s="2">
        <v>10.043478260869565</v>
      </c>
      <c r="R47" s="2">
        <v>0.14726558461697506</v>
      </c>
      <c r="S47" s="2">
        <v>5.3668478260869561</v>
      </c>
      <c r="T47" s="2">
        <v>2.5489130434782608</v>
      </c>
      <c r="U47" s="2">
        <v>0</v>
      </c>
      <c r="V47" s="2">
        <v>7.5286881008994097E-2</v>
      </c>
      <c r="W47" s="2">
        <v>10.486413043478262</v>
      </c>
      <c r="X47" s="2">
        <v>4.5951086956521738</v>
      </c>
      <c r="Y47" s="2">
        <v>0</v>
      </c>
      <c r="Z47" s="2">
        <v>0.14344050449705364</v>
      </c>
      <c r="AA47" s="2">
        <v>0</v>
      </c>
      <c r="AB47" s="2">
        <v>0</v>
      </c>
      <c r="AC47" s="2">
        <v>0</v>
      </c>
      <c r="AD47" s="2">
        <v>0</v>
      </c>
      <c r="AE47" s="2">
        <v>0</v>
      </c>
      <c r="AF47" s="2">
        <v>0</v>
      </c>
      <c r="AG47" s="2">
        <v>0</v>
      </c>
      <c r="AH47" t="s">
        <v>179</v>
      </c>
      <c r="AI47">
        <v>4</v>
      </c>
    </row>
    <row r="48" spans="1:35" x14ac:dyDescent="0.25">
      <c r="A48" t="s">
        <v>1139</v>
      </c>
      <c r="B48" t="s">
        <v>584</v>
      </c>
      <c r="C48" t="s">
        <v>840</v>
      </c>
      <c r="D48" t="s">
        <v>1045</v>
      </c>
      <c r="E48" s="2">
        <v>88.130434782608702</v>
      </c>
      <c r="F48" s="2">
        <v>5.6521739130434785</v>
      </c>
      <c r="G48" s="2">
        <v>5.434782608695652E-2</v>
      </c>
      <c r="H48" s="2">
        <v>0.34510869565217389</v>
      </c>
      <c r="I48" s="2">
        <v>3.0543478260869565</v>
      </c>
      <c r="J48" s="2">
        <v>0</v>
      </c>
      <c r="K48" s="2">
        <v>0</v>
      </c>
      <c r="L48" s="2">
        <v>5.2608695652173916</v>
      </c>
      <c r="M48" s="2">
        <v>0</v>
      </c>
      <c r="N48" s="2">
        <v>5.2961956521739131</v>
      </c>
      <c r="O48" s="2">
        <v>6.0094967932905766E-2</v>
      </c>
      <c r="P48" s="2">
        <v>6.2255434782608692</v>
      </c>
      <c r="Q48" s="2">
        <v>3.1358695652173911</v>
      </c>
      <c r="R48" s="2">
        <v>0.10622224962999505</v>
      </c>
      <c r="S48" s="2">
        <v>10.233695652173912</v>
      </c>
      <c r="T48" s="2">
        <v>6.0489130434782608</v>
      </c>
      <c r="U48" s="2">
        <v>0</v>
      </c>
      <c r="V48" s="2">
        <v>0.18475579674395656</v>
      </c>
      <c r="W48" s="2">
        <v>9.1385869565217384</v>
      </c>
      <c r="X48" s="2">
        <v>6.2228260869565215</v>
      </c>
      <c r="Y48" s="2">
        <v>0</v>
      </c>
      <c r="Z48" s="2">
        <v>0.17430315737543164</v>
      </c>
      <c r="AA48" s="2">
        <v>0</v>
      </c>
      <c r="AB48" s="2">
        <v>0</v>
      </c>
      <c r="AC48" s="2">
        <v>0</v>
      </c>
      <c r="AD48" s="2">
        <v>0</v>
      </c>
      <c r="AE48" s="2">
        <v>0</v>
      </c>
      <c r="AF48" s="2">
        <v>0</v>
      </c>
      <c r="AG48" s="2">
        <v>0</v>
      </c>
      <c r="AH48" t="s">
        <v>173</v>
      </c>
      <c r="AI48">
        <v>4</v>
      </c>
    </row>
    <row r="49" spans="1:35" x14ac:dyDescent="0.25">
      <c r="A49" t="s">
        <v>1139</v>
      </c>
      <c r="B49" t="s">
        <v>646</v>
      </c>
      <c r="C49" t="s">
        <v>971</v>
      </c>
      <c r="D49" t="s">
        <v>1029</v>
      </c>
      <c r="E49" s="2">
        <v>65.934782608695656</v>
      </c>
      <c r="F49" s="2">
        <v>5.9619565217391308</v>
      </c>
      <c r="G49" s="2">
        <v>5.434782608695652E-2</v>
      </c>
      <c r="H49" s="2">
        <v>0.34510869565217389</v>
      </c>
      <c r="I49" s="2">
        <v>0</v>
      </c>
      <c r="J49" s="2">
        <v>0</v>
      </c>
      <c r="K49" s="2">
        <v>0</v>
      </c>
      <c r="L49" s="2">
        <v>5.0951086956521738</v>
      </c>
      <c r="M49" s="2">
        <v>0</v>
      </c>
      <c r="N49" s="2">
        <v>5.3505434782608692</v>
      </c>
      <c r="O49" s="2">
        <v>8.1149027365644569E-2</v>
      </c>
      <c r="P49" s="2">
        <v>4.7826086956521738</v>
      </c>
      <c r="Q49" s="2">
        <v>4.3260869565217392</v>
      </c>
      <c r="R49" s="2">
        <v>0.13814704912627762</v>
      </c>
      <c r="S49" s="2">
        <v>5.1956521739130439</v>
      </c>
      <c r="T49" s="2">
        <v>10.4375</v>
      </c>
      <c r="U49" s="2">
        <v>0</v>
      </c>
      <c r="V49" s="2">
        <v>0.2371002307945928</v>
      </c>
      <c r="W49" s="2">
        <v>7.0597826086956523</v>
      </c>
      <c r="X49" s="2">
        <v>5.5543478260869561</v>
      </c>
      <c r="Y49" s="2">
        <v>0</v>
      </c>
      <c r="Z49" s="2">
        <v>0.19131223211341905</v>
      </c>
      <c r="AA49" s="2">
        <v>0</v>
      </c>
      <c r="AB49" s="2">
        <v>0</v>
      </c>
      <c r="AC49" s="2">
        <v>0</v>
      </c>
      <c r="AD49" s="2">
        <v>0</v>
      </c>
      <c r="AE49" s="2">
        <v>0</v>
      </c>
      <c r="AF49" s="2">
        <v>0</v>
      </c>
      <c r="AG49" s="2">
        <v>0</v>
      </c>
      <c r="AH49" t="s">
        <v>235</v>
      </c>
      <c r="AI49">
        <v>4</v>
      </c>
    </row>
    <row r="50" spans="1:35" x14ac:dyDescent="0.25">
      <c r="A50" t="s">
        <v>1139</v>
      </c>
      <c r="B50" t="s">
        <v>602</v>
      </c>
      <c r="C50" t="s">
        <v>962</v>
      </c>
      <c r="D50" t="s">
        <v>1103</v>
      </c>
      <c r="E50" s="2">
        <v>87.141304347826093</v>
      </c>
      <c r="F50" s="2">
        <v>5.7391304347826084</v>
      </c>
      <c r="G50" s="2">
        <v>0.4375</v>
      </c>
      <c r="H50" s="2">
        <v>0.5625</v>
      </c>
      <c r="I50" s="2">
        <v>0</v>
      </c>
      <c r="J50" s="2">
        <v>0</v>
      </c>
      <c r="K50" s="2">
        <v>0</v>
      </c>
      <c r="L50" s="2">
        <v>4.3614130434782608</v>
      </c>
      <c r="M50" s="2">
        <v>0</v>
      </c>
      <c r="N50" s="2">
        <v>5.5326086956521738</v>
      </c>
      <c r="O50" s="2">
        <v>6.3490083572408623E-2</v>
      </c>
      <c r="P50" s="2">
        <v>5.25</v>
      </c>
      <c r="Q50" s="2">
        <v>5.1413043478260869</v>
      </c>
      <c r="R50" s="2">
        <v>0.11924660097293249</v>
      </c>
      <c r="S50" s="2">
        <v>12.752717391304348</v>
      </c>
      <c r="T50" s="2">
        <v>5.2364130434782608</v>
      </c>
      <c r="U50" s="2">
        <v>0</v>
      </c>
      <c r="V50" s="2">
        <v>0.20643632281402019</v>
      </c>
      <c r="W50" s="2">
        <v>4.3288043478260869</v>
      </c>
      <c r="X50" s="2">
        <v>5.4891304347826084</v>
      </c>
      <c r="Y50" s="2">
        <v>0</v>
      </c>
      <c r="Z50" s="2">
        <v>0.11266683297991767</v>
      </c>
      <c r="AA50" s="2">
        <v>0</v>
      </c>
      <c r="AB50" s="2">
        <v>0</v>
      </c>
      <c r="AC50" s="2">
        <v>0</v>
      </c>
      <c r="AD50" s="2">
        <v>0</v>
      </c>
      <c r="AE50" s="2">
        <v>0</v>
      </c>
      <c r="AF50" s="2">
        <v>0</v>
      </c>
      <c r="AG50" s="2">
        <v>0</v>
      </c>
      <c r="AH50" t="s">
        <v>191</v>
      </c>
      <c r="AI50">
        <v>4</v>
      </c>
    </row>
    <row r="51" spans="1:35" x14ac:dyDescent="0.25">
      <c r="A51" t="s">
        <v>1139</v>
      </c>
      <c r="B51" t="s">
        <v>761</v>
      </c>
      <c r="C51" t="s">
        <v>915</v>
      </c>
      <c r="D51" t="s">
        <v>1070</v>
      </c>
      <c r="E51" s="2">
        <v>74.043478260869563</v>
      </c>
      <c r="F51" s="2">
        <v>5.3043478260869561</v>
      </c>
      <c r="G51" s="2">
        <v>3.2608695652173912E-2</v>
      </c>
      <c r="H51" s="2">
        <v>0.32173913043478264</v>
      </c>
      <c r="I51" s="2">
        <v>0.60869565217391308</v>
      </c>
      <c r="J51" s="2">
        <v>0</v>
      </c>
      <c r="K51" s="2">
        <v>0</v>
      </c>
      <c r="L51" s="2">
        <v>2.7798913043478262</v>
      </c>
      <c r="M51" s="2">
        <v>0</v>
      </c>
      <c r="N51" s="2">
        <v>6</v>
      </c>
      <c r="O51" s="2">
        <v>8.103347034644745E-2</v>
      </c>
      <c r="P51" s="2">
        <v>3.847826086956522</v>
      </c>
      <c r="Q51" s="2">
        <v>4.6277173913043477</v>
      </c>
      <c r="R51" s="2">
        <v>0.11446711685261303</v>
      </c>
      <c r="S51" s="2">
        <v>14.923913043478262</v>
      </c>
      <c r="T51" s="2">
        <v>4.1141304347826084</v>
      </c>
      <c r="U51" s="2">
        <v>0</v>
      </c>
      <c r="V51" s="2">
        <v>0.25711978860833823</v>
      </c>
      <c r="W51" s="2">
        <v>8.1467391304347831</v>
      </c>
      <c r="X51" s="2">
        <v>9.3559782608695645</v>
      </c>
      <c r="Y51" s="2">
        <v>0</v>
      </c>
      <c r="Z51" s="2">
        <v>0.23638432178508514</v>
      </c>
      <c r="AA51" s="2">
        <v>0</v>
      </c>
      <c r="AB51" s="2">
        <v>0</v>
      </c>
      <c r="AC51" s="2">
        <v>0</v>
      </c>
      <c r="AD51" s="2">
        <v>0</v>
      </c>
      <c r="AE51" s="2">
        <v>0</v>
      </c>
      <c r="AF51" s="2">
        <v>0</v>
      </c>
      <c r="AG51" s="2">
        <v>0</v>
      </c>
      <c r="AH51" t="s">
        <v>350</v>
      </c>
      <c r="AI51">
        <v>4</v>
      </c>
    </row>
    <row r="52" spans="1:35" x14ac:dyDescent="0.25">
      <c r="A52" t="s">
        <v>1139</v>
      </c>
      <c r="B52" t="s">
        <v>461</v>
      </c>
      <c r="C52" t="s">
        <v>883</v>
      </c>
      <c r="D52" t="s">
        <v>1068</v>
      </c>
      <c r="E52" s="2">
        <v>73.336956521739125</v>
      </c>
      <c r="F52" s="2">
        <v>5.1847826086956523</v>
      </c>
      <c r="G52" s="2">
        <v>0.53260869565217395</v>
      </c>
      <c r="H52" s="2">
        <v>0.32141304347826077</v>
      </c>
      <c r="I52" s="2">
        <v>1.0706521739130435</v>
      </c>
      <c r="J52" s="2">
        <v>0</v>
      </c>
      <c r="K52" s="2">
        <v>0</v>
      </c>
      <c r="L52" s="2">
        <v>5.3070652173913047</v>
      </c>
      <c r="M52" s="2">
        <v>0</v>
      </c>
      <c r="N52" s="2">
        <v>5.6630434782608692</v>
      </c>
      <c r="O52" s="2">
        <v>7.7219504965169702E-2</v>
      </c>
      <c r="P52" s="2">
        <v>0.17119565217391305</v>
      </c>
      <c r="Q52" s="2">
        <v>2.2989130434782608</v>
      </c>
      <c r="R52" s="2">
        <v>3.3681636282792353E-2</v>
      </c>
      <c r="S52" s="2">
        <v>3.1385869565217392</v>
      </c>
      <c r="T52" s="2">
        <v>7.7173913043478262</v>
      </c>
      <c r="U52" s="2">
        <v>0</v>
      </c>
      <c r="V52" s="2">
        <v>0.14802875352008302</v>
      </c>
      <c r="W52" s="2">
        <v>9.4510869565217384</v>
      </c>
      <c r="X52" s="2">
        <v>4.0298913043478262</v>
      </c>
      <c r="Y52" s="2">
        <v>0</v>
      </c>
      <c r="Z52" s="2">
        <v>0.18382243960278644</v>
      </c>
      <c r="AA52" s="2">
        <v>0</v>
      </c>
      <c r="AB52" s="2">
        <v>0</v>
      </c>
      <c r="AC52" s="2">
        <v>0</v>
      </c>
      <c r="AD52" s="2">
        <v>0</v>
      </c>
      <c r="AE52" s="2">
        <v>0</v>
      </c>
      <c r="AF52" s="2">
        <v>0</v>
      </c>
      <c r="AG52" s="2">
        <v>0</v>
      </c>
      <c r="AH52" t="s">
        <v>49</v>
      </c>
      <c r="AI52">
        <v>4</v>
      </c>
    </row>
    <row r="53" spans="1:35" x14ac:dyDescent="0.25">
      <c r="A53" t="s">
        <v>1139</v>
      </c>
      <c r="B53" t="s">
        <v>744</v>
      </c>
      <c r="C53" t="s">
        <v>1000</v>
      </c>
      <c r="D53" t="s">
        <v>1080</v>
      </c>
      <c r="E53" s="2">
        <v>76.923913043478265</v>
      </c>
      <c r="F53" s="2">
        <v>5.3043478260869561</v>
      </c>
      <c r="G53" s="2">
        <v>1.423913043478261</v>
      </c>
      <c r="H53" s="2">
        <v>0.41304347826086957</v>
      </c>
      <c r="I53" s="2">
        <v>0.35869565217391303</v>
      </c>
      <c r="J53" s="2">
        <v>0</v>
      </c>
      <c r="K53" s="2">
        <v>0</v>
      </c>
      <c r="L53" s="2">
        <v>2.3560869565217395</v>
      </c>
      <c r="M53" s="2">
        <v>0</v>
      </c>
      <c r="N53" s="2">
        <v>0</v>
      </c>
      <c r="O53" s="2">
        <v>0</v>
      </c>
      <c r="P53" s="2">
        <v>5.6875</v>
      </c>
      <c r="Q53" s="2">
        <v>0</v>
      </c>
      <c r="R53" s="2">
        <v>7.3936696340257166E-2</v>
      </c>
      <c r="S53" s="2">
        <v>5.0718478260869571</v>
      </c>
      <c r="T53" s="2">
        <v>7.0766304347826079</v>
      </c>
      <c r="U53" s="2">
        <v>0</v>
      </c>
      <c r="V53" s="2">
        <v>0.15792850077716544</v>
      </c>
      <c r="W53" s="2">
        <v>3.6204347826086956</v>
      </c>
      <c r="X53" s="2">
        <v>7.7872826086956568</v>
      </c>
      <c r="Y53" s="2">
        <v>0.28206521739130436</v>
      </c>
      <c r="Z53" s="2">
        <v>0.15196552211389011</v>
      </c>
      <c r="AA53" s="2">
        <v>0</v>
      </c>
      <c r="AB53" s="2">
        <v>0</v>
      </c>
      <c r="AC53" s="2">
        <v>0</v>
      </c>
      <c r="AD53" s="2">
        <v>0</v>
      </c>
      <c r="AE53" s="2">
        <v>0</v>
      </c>
      <c r="AF53" s="2">
        <v>0</v>
      </c>
      <c r="AG53" s="2">
        <v>0</v>
      </c>
      <c r="AH53" t="s">
        <v>333</v>
      </c>
      <c r="AI53">
        <v>4</v>
      </c>
    </row>
    <row r="54" spans="1:35" x14ac:dyDescent="0.25">
      <c r="A54" t="s">
        <v>1139</v>
      </c>
      <c r="B54" t="s">
        <v>799</v>
      </c>
      <c r="C54" t="s">
        <v>843</v>
      </c>
      <c r="D54" t="s">
        <v>1050</v>
      </c>
      <c r="E54" s="2">
        <v>68.086956521739125</v>
      </c>
      <c r="F54" s="2">
        <v>5.7391304347826084</v>
      </c>
      <c r="G54" s="2">
        <v>8.6956521739130432E-2</v>
      </c>
      <c r="H54" s="2">
        <v>0.3072826086956521</v>
      </c>
      <c r="I54" s="2">
        <v>1.0217391304347827</v>
      </c>
      <c r="J54" s="2">
        <v>0</v>
      </c>
      <c r="K54" s="2">
        <v>0</v>
      </c>
      <c r="L54" s="2">
        <v>2.1114130434782608</v>
      </c>
      <c r="M54" s="2">
        <v>0</v>
      </c>
      <c r="N54" s="2">
        <v>5.7635869565217392</v>
      </c>
      <c r="O54" s="2">
        <v>8.4650383141762459E-2</v>
      </c>
      <c r="P54" s="2">
        <v>0</v>
      </c>
      <c r="Q54" s="2">
        <v>12.75</v>
      </c>
      <c r="R54" s="2">
        <v>0.18726053639846746</v>
      </c>
      <c r="S54" s="2">
        <v>4.5652173913043477</v>
      </c>
      <c r="T54" s="2">
        <v>6.9375</v>
      </c>
      <c r="U54" s="2">
        <v>0</v>
      </c>
      <c r="V54" s="2">
        <v>0.16894157088122608</v>
      </c>
      <c r="W54" s="2">
        <v>8.8913043478260878</v>
      </c>
      <c r="X54" s="2">
        <v>5.1603260869565215</v>
      </c>
      <c r="Y54" s="2">
        <v>0</v>
      </c>
      <c r="Z54" s="2">
        <v>0.20637771392081738</v>
      </c>
      <c r="AA54" s="2">
        <v>0</v>
      </c>
      <c r="AB54" s="2">
        <v>0</v>
      </c>
      <c r="AC54" s="2">
        <v>0</v>
      </c>
      <c r="AD54" s="2">
        <v>0</v>
      </c>
      <c r="AE54" s="2">
        <v>0</v>
      </c>
      <c r="AF54" s="2">
        <v>0</v>
      </c>
      <c r="AG54" s="2">
        <v>0</v>
      </c>
      <c r="AH54" t="s">
        <v>388</v>
      </c>
      <c r="AI54">
        <v>4</v>
      </c>
    </row>
    <row r="55" spans="1:35" x14ac:dyDescent="0.25">
      <c r="A55" t="s">
        <v>1139</v>
      </c>
      <c r="B55" t="s">
        <v>559</v>
      </c>
      <c r="C55" t="s">
        <v>932</v>
      </c>
      <c r="D55" t="s">
        <v>1083</v>
      </c>
      <c r="E55" s="2">
        <v>137.71739130434781</v>
      </c>
      <c r="F55" s="2">
        <v>5.3043478260869561</v>
      </c>
      <c r="G55" s="2">
        <v>0.41304347826086957</v>
      </c>
      <c r="H55" s="2">
        <v>1.2092391304347827</v>
      </c>
      <c r="I55" s="2">
        <v>0.69565217391304346</v>
      </c>
      <c r="J55" s="2">
        <v>0</v>
      </c>
      <c r="K55" s="2">
        <v>0</v>
      </c>
      <c r="L55" s="2">
        <v>5.0995652173913042</v>
      </c>
      <c r="M55" s="2">
        <v>9.994891304347826</v>
      </c>
      <c r="N55" s="2">
        <v>0</v>
      </c>
      <c r="O55" s="2">
        <v>7.2575374901341763E-2</v>
      </c>
      <c r="P55" s="2">
        <v>5.4402173913043477</v>
      </c>
      <c r="Q55" s="2">
        <v>14.926630434782609</v>
      </c>
      <c r="R55" s="2">
        <v>0.14788871349644833</v>
      </c>
      <c r="S55" s="2">
        <v>5.4041304347826067</v>
      </c>
      <c r="T55" s="2">
        <v>9.0641304347826086</v>
      </c>
      <c r="U55" s="2">
        <v>0</v>
      </c>
      <c r="V55" s="2">
        <v>0.10505761641673243</v>
      </c>
      <c r="W55" s="2">
        <v>9.4679347826086993</v>
      </c>
      <c r="X55" s="2">
        <v>4.8251086956521752</v>
      </c>
      <c r="Y55" s="2">
        <v>4.6630434782608692</v>
      </c>
      <c r="Z55" s="2">
        <v>0.1376448303078138</v>
      </c>
      <c r="AA55" s="2">
        <v>0</v>
      </c>
      <c r="AB55" s="2">
        <v>0</v>
      </c>
      <c r="AC55" s="2">
        <v>0</v>
      </c>
      <c r="AD55" s="2">
        <v>0</v>
      </c>
      <c r="AE55" s="2">
        <v>0</v>
      </c>
      <c r="AF55" s="2">
        <v>0</v>
      </c>
      <c r="AG55" s="2">
        <v>0</v>
      </c>
      <c r="AH55" t="s">
        <v>148</v>
      </c>
      <c r="AI55">
        <v>4</v>
      </c>
    </row>
    <row r="56" spans="1:35" x14ac:dyDescent="0.25">
      <c r="A56" t="s">
        <v>1139</v>
      </c>
      <c r="B56" t="s">
        <v>730</v>
      </c>
      <c r="C56" t="s">
        <v>943</v>
      </c>
      <c r="D56" t="s">
        <v>1089</v>
      </c>
      <c r="E56" s="2">
        <v>50.5</v>
      </c>
      <c r="F56" s="2">
        <v>4.8695652173913047</v>
      </c>
      <c r="G56" s="2">
        <v>0.95652173913043481</v>
      </c>
      <c r="H56" s="2">
        <v>0</v>
      </c>
      <c r="I56" s="2">
        <v>3.0434782608695654</v>
      </c>
      <c r="J56" s="2">
        <v>0</v>
      </c>
      <c r="K56" s="2">
        <v>0</v>
      </c>
      <c r="L56" s="2">
        <v>5.7271739130434796</v>
      </c>
      <c r="M56" s="2">
        <v>0</v>
      </c>
      <c r="N56" s="2">
        <v>10.526304347826089</v>
      </c>
      <c r="O56" s="2">
        <v>0.20844167025398197</v>
      </c>
      <c r="P56" s="2">
        <v>5.3411956521739157</v>
      </c>
      <c r="Q56" s="2">
        <v>2.75</v>
      </c>
      <c r="R56" s="2">
        <v>0.1602216960826518</v>
      </c>
      <c r="S56" s="2">
        <v>4.4993478260869555</v>
      </c>
      <c r="T56" s="2">
        <v>8.2340217391304389</v>
      </c>
      <c r="U56" s="2">
        <v>0</v>
      </c>
      <c r="V56" s="2">
        <v>0.25214593198450286</v>
      </c>
      <c r="W56" s="2">
        <v>6.8234782608695648</v>
      </c>
      <c r="X56" s="2">
        <v>8.6518478260869571</v>
      </c>
      <c r="Y56" s="2">
        <v>0</v>
      </c>
      <c r="Z56" s="2">
        <v>0.30644210073181227</v>
      </c>
      <c r="AA56" s="2">
        <v>0</v>
      </c>
      <c r="AB56" s="2">
        <v>0</v>
      </c>
      <c r="AC56" s="2">
        <v>0</v>
      </c>
      <c r="AD56" s="2">
        <v>0</v>
      </c>
      <c r="AE56" s="2">
        <v>0</v>
      </c>
      <c r="AF56" s="2">
        <v>0</v>
      </c>
      <c r="AG56" s="2">
        <v>0</v>
      </c>
      <c r="AH56" t="s">
        <v>319</v>
      </c>
      <c r="AI56">
        <v>4</v>
      </c>
    </row>
    <row r="57" spans="1:35" x14ac:dyDescent="0.25">
      <c r="A57" t="s">
        <v>1139</v>
      </c>
      <c r="B57" t="s">
        <v>723</v>
      </c>
      <c r="C57" t="s">
        <v>927</v>
      </c>
      <c r="D57" t="s">
        <v>1076</v>
      </c>
      <c r="E57" s="2">
        <v>76.445652173913047</v>
      </c>
      <c r="F57" s="2">
        <v>5.6554347826086966</v>
      </c>
      <c r="G57" s="2">
        <v>0.32608695652173914</v>
      </c>
      <c r="H57" s="2">
        <v>0</v>
      </c>
      <c r="I57" s="2">
        <v>0</v>
      </c>
      <c r="J57" s="2">
        <v>0</v>
      </c>
      <c r="K57" s="2">
        <v>0</v>
      </c>
      <c r="L57" s="2">
        <v>2.7067391304347823</v>
      </c>
      <c r="M57" s="2">
        <v>5.4675000000000002</v>
      </c>
      <c r="N57" s="2">
        <v>0</v>
      </c>
      <c r="O57" s="2">
        <v>7.1521399118441631E-2</v>
      </c>
      <c r="P57" s="2">
        <v>5.1380434782608697</v>
      </c>
      <c r="Q57" s="2">
        <v>0</v>
      </c>
      <c r="R57" s="2">
        <v>6.7211716195080332E-2</v>
      </c>
      <c r="S57" s="2">
        <v>11.144021739130432</v>
      </c>
      <c r="T57" s="2">
        <v>7.0371739130434792</v>
      </c>
      <c r="U57" s="2">
        <v>0</v>
      </c>
      <c r="V57" s="2">
        <v>0.2378316507891369</v>
      </c>
      <c r="W57" s="2">
        <v>19.532826086956526</v>
      </c>
      <c r="X57" s="2">
        <v>8.9402173913043494</v>
      </c>
      <c r="Y57" s="2">
        <v>0</v>
      </c>
      <c r="Z57" s="2">
        <v>0.37246125408787156</v>
      </c>
      <c r="AA57" s="2">
        <v>0</v>
      </c>
      <c r="AB57" s="2">
        <v>0</v>
      </c>
      <c r="AC57" s="2">
        <v>0</v>
      </c>
      <c r="AD57" s="2">
        <v>0</v>
      </c>
      <c r="AE57" s="2">
        <v>0</v>
      </c>
      <c r="AF57" s="2">
        <v>0</v>
      </c>
      <c r="AG57" s="2">
        <v>0</v>
      </c>
      <c r="AH57" t="s">
        <v>312</v>
      </c>
      <c r="AI57">
        <v>4</v>
      </c>
    </row>
    <row r="58" spans="1:35" x14ac:dyDescent="0.25">
      <c r="A58" t="s">
        <v>1139</v>
      </c>
      <c r="B58" t="s">
        <v>816</v>
      </c>
      <c r="C58" t="s">
        <v>862</v>
      </c>
      <c r="D58" t="s">
        <v>1054</v>
      </c>
      <c r="E58" s="2">
        <v>79.434782608695656</v>
      </c>
      <c r="F58" s="2">
        <v>32.947065217391312</v>
      </c>
      <c r="G58" s="2">
        <v>0</v>
      </c>
      <c r="H58" s="2">
        <v>0</v>
      </c>
      <c r="I58" s="2">
        <v>0</v>
      </c>
      <c r="J58" s="2">
        <v>0</v>
      </c>
      <c r="K58" s="2">
        <v>0</v>
      </c>
      <c r="L58" s="2">
        <v>11.70923913043478</v>
      </c>
      <c r="M58" s="2">
        <v>4.9484782608695648</v>
      </c>
      <c r="N58" s="2">
        <v>0</v>
      </c>
      <c r="O58" s="2">
        <v>6.2296113847837981E-2</v>
      </c>
      <c r="P58" s="2">
        <v>0</v>
      </c>
      <c r="Q58" s="2">
        <v>4.8586956521739131</v>
      </c>
      <c r="R58" s="2">
        <v>6.1165845648604264E-2</v>
      </c>
      <c r="S58" s="2">
        <v>16.878478260869564</v>
      </c>
      <c r="T58" s="2">
        <v>3.7704347826086955</v>
      </c>
      <c r="U58" s="2">
        <v>0</v>
      </c>
      <c r="V58" s="2">
        <v>0.25994800218938147</v>
      </c>
      <c r="W58" s="2">
        <v>16.774782608695652</v>
      </c>
      <c r="X58" s="2">
        <v>0</v>
      </c>
      <c r="Y58" s="2">
        <v>0</v>
      </c>
      <c r="Z58" s="2">
        <v>0.21117679255610289</v>
      </c>
      <c r="AA58" s="2">
        <v>0</v>
      </c>
      <c r="AB58" s="2">
        <v>0</v>
      </c>
      <c r="AC58" s="2">
        <v>0</v>
      </c>
      <c r="AD58" s="2">
        <v>0</v>
      </c>
      <c r="AE58" s="2">
        <v>0</v>
      </c>
      <c r="AF58" s="2">
        <v>0</v>
      </c>
      <c r="AG58" s="2">
        <v>0</v>
      </c>
      <c r="AH58" t="s">
        <v>405</v>
      </c>
      <c r="AI58">
        <v>4</v>
      </c>
    </row>
    <row r="59" spans="1:35" x14ac:dyDescent="0.25">
      <c r="A59" t="s">
        <v>1139</v>
      </c>
      <c r="B59" t="s">
        <v>785</v>
      </c>
      <c r="C59" t="s">
        <v>884</v>
      </c>
      <c r="D59" t="s">
        <v>1071</v>
      </c>
      <c r="E59" s="2">
        <v>86.793478260869563</v>
      </c>
      <c r="F59" s="2">
        <v>3.9130434782608696</v>
      </c>
      <c r="G59" s="2">
        <v>0</v>
      </c>
      <c r="H59" s="2">
        <v>0</v>
      </c>
      <c r="I59" s="2">
        <v>0</v>
      </c>
      <c r="J59" s="2">
        <v>0</v>
      </c>
      <c r="K59" s="2">
        <v>0</v>
      </c>
      <c r="L59" s="2">
        <v>4.769565217391305</v>
      </c>
      <c r="M59" s="2">
        <v>0</v>
      </c>
      <c r="N59" s="2">
        <v>5.468478260869567</v>
      </c>
      <c r="O59" s="2">
        <v>6.3005635566687562E-2</v>
      </c>
      <c r="P59" s="2">
        <v>5.7423913043478265</v>
      </c>
      <c r="Q59" s="2">
        <v>5.0423913043478272</v>
      </c>
      <c r="R59" s="2">
        <v>0.12425798371947404</v>
      </c>
      <c r="S59" s="2">
        <v>9.3982608695652168</v>
      </c>
      <c r="T59" s="2">
        <v>8.5263043478260858</v>
      </c>
      <c r="U59" s="2">
        <v>0</v>
      </c>
      <c r="V59" s="2">
        <v>0.20651972448340639</v>
      </c>
      <c r="W59" s="2">
        <v>7.2621739130434824</v>
      </c>
      <c r="X59" s="2">
        <v>4.9823913043478276</v>
      </c>
      <c r="Y59" s="2">
        <v>0</v>
      </c>
      <c r="Z59" s="2">
        <v>0.14107701941139644</v>
      </c>
      <c r="AA59" s="2">
        <v>0</v>
      </c>
      <c r="AB59" s="2">
        <v>0</v>
      </c>
      <c r="AC59" s="2">
        <v>0</v>
      </c>
      <c r="AD59" s="2">
        <v>0</v>
      </c>
      <c r="AE59" s="2">
        <v>0</v>
      </c>
      <c r="AF59" s="2">
        <v>0</v>
      </c>
      <c r="AG59" s="2">
        <v>0</v>
      </c>
      <c r="AH59" t="s">
        <v>374</v>
      </c>
      <c r="AI59">
        <v>4</v>
      </c>
    </row>
    <row r="60" spans="1:35" x14ac:dyDescent="0.25">
      <c r="A60" t="s">
        <v>1139</v>
      </c>
      <c r="B60" t="s">
        <v>696</v>
      </c>
      <c r="C60" t="s">
        <v>987</v>
      </c>
      <c r="D60" t="s">
        <v>1071</v>
      </c>
      <c r="E60" s="2">
        <v>33.978260869565219</v>
      </c>
      <c r="F60" s="2">
        <v>4.8695652173913047</v>
      </c>
      <c r="G60" s="2">
        <v>2.9130434782608696</v>
      </c>
      <c r="H60" s="2">
        <v>0.39130434782608697</v>
      </c>
      <c r="I60" s="2">
        <v>0.46739130434782611</v>
      </c>
      <c r="J60" s="2">
        <v>0</v>
      </c>
      <c r="K60" s="2">
        <v>1.7391304347826086</v>
      </c>
      <c r="L60" s="2">
        <v>0</v>
      </c>
      <c r="M60" s="2">
        <v>7.6956521739130439</v>
      </c>
      <c r="N60" s="2">
        <v>0</v>
      </c>
      <c r="O60" s="2">
        <v>0.22648752399232247</v>
      </c>
      <c r="P60" s="2">
        <v>0</v>
      </c>
      <c r="Q60" s="2">
        <v>10.146739130434783</v>
      </c>
      <c r="R60" s="2">
        <v>0.29862444017914269</v>
      </c>
      <c r="S60" s="2">
        <v>0</v>
      </c>
      <c r="T60" s="2">
        <v>0</v>
      </c>
      <c r="U60" s="2">
        <v>0</v>
      </c>
      <c r="V60" s="2">
        <v>0</v>
      </c>
      <c r="W60" s="2">
        <v>0</v>
      </c>
      <c r="X60" s="2">
        <v>0</v>
      </c>
      <c r="Y60" s="2">
        <v>0</v>
      </c>
      <c r="Z60" s="2">
        <v>0</v>
      </c>
      <c r="AA60" s="2">
        <v>0</v>
      </c>
      <c r="AB60" s="2">
        <v>0</v>
      </c>
      <c r="AC60" s="2">
        <v>0</v>
      </c>
      <c r="AD60" s="2">
        <v>0</v>
      </c>
      <c r="AE60" s="2">
        <v>0</v>
      </c>
      <c r="AF60" s="2">
        <v>0</v>
      </c>
      <c r="AG60" s="2">
        <v>0</v>
      </c>
      <c r="AH60" t="s">
        <v>285</v>
      </c>
      <c r="AI60">
        <v>4</v>
      </c>
    </row>
    <row r="61" spans="1:35" x14ac:dyDescent="0.25">
      <c r="A61" t="s">
        <v>1139</v>
      </c>
      <c r="B61" t="s">
        <v>485</v>
      </c>
      <c r="C61" t="s">
        <v>910</v>
      </c>
      <c r="D61" t="s">
        <v>1069</v>
      </c>
      <c r="E61" s="2">
        <v>111.05434782608695</v>
      </c>
      <c r="F61" s="2">
        <v>5.6956521739130439</v>
      </c>
      <c r="G61" s="2">
        <v>0</v>
      </c>
      <c r="H61" s="2">
        <v>0.60869565217391308</v>
      </c>
      <c r="I61" s="2">
        <v>0.2608695652173913</v>
      </c>
      <c r="J61" s="2">
        <v>0</v>
      </c>
      <c r="K61" s="2">
        <v>0</v>
      </c>
      <c r="L61" s="2">
        <v>2.2315217391304345</v>
      </c>
      <c r="M61" s="2">
        <v>5.4910869565217393</v>
      </c>
      <c r="N61" s="2">
        <v>0</v>
      </c>
      <c r="O61" s="2">
        <v>4.9445042576098663E-2</v>
      </c>
      <c r="P61" s="2">
        <v>6.9659782608695648</v>
      </c>
      <c r="Q61" s="2">
        <v>5.8097826086956523</v>
      </c>
      <c r="R61" s="2">
        <v>0.11504061857688168</v>
      </c>
      <c r="S61" s="2">
        <v>6.4688043478260893</v>
      </c>
      <c r="T61" s="2">
        <v>8.5602173913043469</v>
      </c>
      <c r="U61" s="2">
        <v>0</v>
      </c>
      <c r="V61" s="2">
        <v>0.13533033179994128</v>
      </c>
      <c r="W61" s="2">
        <v>3.9669565217391307</v>
      </c>
      <c r="X61" s="2">
        <v>4.876304347826089</v>
      </c>
      <c r="Y61" s="2">
        <v>3.9028260869565194</v>
      </c>
      <c r="Z61" s="2">
        <v>0.11477341685426251</v>
      </c>
      <c r="AA61" s="2">
        <v>0</v>
      </c>
      <c r="AB61" s="2">
        <v>0</v>
      </c>
      <c r="AC61" s="2">
        <v>0</v>
      </c>
      <c r="AD61" s="2">
        <v>0</v>
      </c>
      <c r="AE61" s="2">
        <v>0</v>
      </c>
      <c r="AF61" s="2">
        <v>0</v>
      </c>
      <c r="AG61" s="2">
        <v>0.84782608695652173</v>
      </c>
      <c r="AH61" t="s">
        <v>73</v>
      </c>
      <c r="AI61">
        <v>4</v>
      </c>
    </row>
    <row r="62" spans="1:35" x14ac:dyDescent="0.25">
      <c r="A62" t="s">
        <v>1139</v>
      </c>
      <c r="B62" t="s">
        <v>539</v>
      </c>
      <c r="C62" t="s">
        <v>944</v>
      </c>
      <c r="D62" t="s">
        <v>1042</v>
      </c>
      <c r="E62" s="2">
        <v>57.684782608695649</v>
      </c>
      <c r="F62" s="2">
        <v>5.7391304347826084</v>
      </c>
      <c r="G62" s="2">
        <v>1.4130434782608696</v>
      </c>
      <c r="H62" s="2">
        <v>0.52173913043478259</v>
      </c>
      <c r="I62" s="2">
        <v>0.2608695652173913</v>
      </c>
      <c r="J62" s="2">
        <v>0</v>
      </c>
      <c r="K62" s="2">
        <v>0</v>
      </c>
      <c r="L62" s="2">
        <v>0.79347826086956519</v>
      </c>
      <c r="M62" s="2">
        <v>5.0434782608695654</v>
      </c>
      <c r="N62" s="2">
        <v>0</v>
      </c>
      <c r="O62" s="2">
        <v>8.7431693989071052E-2</v>
      </c>
      <c r="P62" s="2">
        <v>5.0434782608695654</v>
      </c>
      <c r="Q62" s="2">
        <v>0</v>
      </c>
      <c r="R62" s="2">
        <v>8.7431693989071052E-2</v>
      </c>
      <c r="S62" s="2">
        <v>0.70771739130434785</v>
      </c>
      <c r="T62" s="2">
        <v>4.7642391304347811</v>
      </c>
      <c r="U62" s="2">
        <v>0</v>
      </c>
      <c r="V62" s="2">
        <v>9.4859619370642523E-2</v>
      </c>
      <c r="W62" s="2">
        <v>2.6345652173913048</v>
      </c>
      <c r="X62" s="2">
        <v>5.1733695652173912</v>
      </c>
      <c r="Y62" s="2">
        <v>0</v>
      </c>
      <c r="Z62" s="2">
        <v>0.1353551912568306</v>
      </c>
      <c r="AA62" s="2">
        <v>0.38043478260869568</v>
      </c>
      <c r="AB62" s="2">
        <v>0</v>
      </c>
      <c r="AC62" s="2">
        <v>0</v>
      </c>
      <c r="AD62" s="2">
        <v>60.263586956521742</v>
      </c>
      <c r="AE62" s="2">
        <v>0</v>
      </c>
      <c r="AF62" s="2">
        <v>0</v>
      </c>
      <c r="AG62" s="2">
        <v>0</v>
      </c>
      <c r="AH62" t="s">
        <v>128</v>
      </c>
      <c r="AI62">
        <v>4</v>
      </c>
    </row>
    <row r="63" spans="1:35" x14ac:dyDescent="0.25">
      <c r="A63" t="s">
        <v>1139</v>
      </c>
      <c r="B63" t="s">
        <v>639</v>
      </c>
      <c r="C63" t="s">
        <v>951</v>
      </c>
      <c r="D63" t="s">
        <v>1045</v>
      </c>
      <c r="E63" s="2">
        <v>40.347826086956523</v>
      </c>
      <c r="F63" s="2">
        <v>5.8356521739130436</v>
      </c>
      <c r="G63" s="2">
        <v>0.32608695652173914</v>
      </c>
      <c r="H63" s="2">
        <v>0.52717391304347827</v>
      </c>
      <c r="I63" s="2">
        <v>0.68478260869565222</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11.482608695652175</v>
      </c>
      <c r="AE63" s="2">
        <v>0</v>
      </c>
      <c r="AF63" s="2">
        <v>0</v>
      </c>
      <c r="AG63" s="2">
        <v>0</v>
      </c>
      <c r="AH63" t="s">
        <v>228</v>
      </c>
      <c r="AI63">
        <v>4</v>
      </c>
    </row>
    <row r="64" spans="1:35" x14ac:dyDescent="0.25">
      <c r="A64" t="s">
        <v>1139</v>
      </c>
      <c r="B64" t="s">
        <v>582</v>
      </c>
      <c r="C64" t="s">
        <v>867</v>
      </c>
      <c r="D64" t="s">
        <v>1088</v>
      </c>
      <c r="E64" s="2">
        <v>56.217391304347828</v>
      </c>
      <c r="F64" s="2">
        <v>5.3913043478260869</v>
      </c>
      <c r="G64" s="2">
        <v>0.2608695652173913</v>
      </c>
      <c r="H64" s="2">
        <v>0</v>
      </c>
      <c r="I64" s="2">
        <v>0.32608695652173914</v>
      </c>
      <c r="J64" s="2">
        <v>0</v>
      </c>
      <c r="K64" s="2">
        <v>0</v>
      </c>
      <c r="L64" s="2">
        <v>0.59119565217391279</v>
      </c>
      <c r="M64" s="2">
        <v>5.0545652173913052</v>
      </c>
      <c r="N64" s="2">
        <v>0</v>
      </c>
      <c r="O64" s="2">
        <v>8.9911059551430791E-2</v>
      </c>
      <c r="P64" s="2">
        <v>0</v>
      </c>
      <c r="Q64" s="2">
        <v>11.274891304347825</v>
      </c>
      <c r="R64" s="2">
        <v>0.20055877803557617</v>
      </c>
      <c r="S64" s="2">
        <v>2.7211956521739125</v>
      </c>
      <c r="T64" s="2">
        <v>4.8307608695652169</v>
      </c>
      <c r="U64" s="2">
        <v>0</v>
      </c>
      <c r="V64" s="2">
        <v>0.1343348801237432</v>
      </c>
      <c r="W64" s="2">
        <v>2.1757608695652175</v>
      </c>
      <c r="X64" s="2">
        <v>4.5496739130434793</v>
      </c>
      <c r="Y64" s="2">
        <v>0</v>
      </c>
      <c r="Z64" s="2">
        <v>0.11963263727764889</v>
      </c>
      <c r="AA64" s="2">
        <v>0</v>
      </c>
      <c r="AB64" s="2">
        <v>0</v>
      </c>
      <c r="AC64" s="2">
        <v>0</v>
      </c>
      <c r="AD64" s="2">
        <v>0</v>
      </c>
      <c r="AE64" s="2">
        <v>0</v>
      </c>
      <c r="AF64" s="2">
        <v>0</v>
      </c>
      <c r="AG64" s="2">
        <v>0</v>
      </c>
      <c r="AH64" t="s">
        <v>171</v>
      </c>
      <c r="AI64">
        <v>4</v>
      </c>
    </row>
    <row r="65" spans="1:35" x14ac:dyDescent="0.25">
      <c r="A65" t="s">
        <v>1139</v>
      </c>
      <c r="B65" t="s">
        <v>548</v>
      </c>
      <c r="C65" t="s">
        <v>912</v>
      </c>
      <c r="D65" t="s">
        <v>1043</v>
      </c>
      <c r="E65" s="2">
        <v>74.706521739130437</v>
      </c>
      <c r="F65" s="2">
        <v>5.3913043478260869</v>
      </c>
      <c r="G65" s="2">
        <v>0.19565217391304349</v>
      </c>
      <c r="H65" s="2">
        <v>0.28293478260869565</v>
      </c>
      <c r="I65" s="2">
        <v>1.0679347826086956</v>
      </c>
      <c r="J65" s="2">
        <v>0</v>
      </c>
      <c r="K65" s="2">
        <v>0</v>
      </c>
      <c r="L65" s="2">
        <v>5.6667391304347827</v>
      </c>
      <c r="M65" s="2">
        <v>5.5652173913043477</v>
      </c>
      <c r="N65" s="2">
        <v>5.0434782608695654</v>
      </c>
      <c r="O65" s="2">
        <v>0.14200494689364179</v>
      </c>
      <c r="P65" s="2">
        <v>0</v>
      </c>
      <c r="Q65" s="2">
        <v>0</v>
      </c>
      <c r="R65" s="2">
        <v>0</v>
      </c>
      <c r="S65" s="2">
        <v>3.0891304347826094</v>
      </c>
      <c r="T65" s="2">
        <v>2.8024999999999998</v>
      </c>
      <c r="U65" s="2">
        <v>0</v>
      </c>
      <c r="V65" s="2">
        <v>7.8863669431107231E-2</v>
      </c>
      <c r="W65" s="2">
        <v>4.9881521739130408</v>
      </c>
      <c r="X65" s="2">
        <v>5.5485869565217394</v>
      </c>
      <c r="Y65" s="2">
        <v>0</v>
      </c>
      <c r="Z65" s="2">
        <v>0.14104175760221152</v>
      </c>
      <c r="AA65" s="2">
        <v>0</v>
      </c>
      <c r="AB65" s="2">
        <v>0</v>
      </c>
      <c r="AC65" s="2">
        <v>0</v>
      </c>
      <c r="AD65" s="2">
        <v>0</v>
      </c>
      <c r="AE65" s="2">
        <v>0</v>
      </c>
      <c r="AF65" s="2">
        <v>0</v>
      </c>
      <c r="AG65" s="2">
        <v>0</v>
      </c>
      <c r="AH65" t="s">
        <v>137</v>
      </c>
      <c r="AI65">
        <v>4</v>
      </c>
    </row>
    <row r="66" spans="1:35" x14ac:dyDescent="0.25">
      <c r="A66" t="s">
        <v>1139</v>
      </c>
      <c r="B66" t="s">
        <v>417</v>
      </c>
      <c r="C66" t="s">
        <v>827</v>
      </c>
      <c r="D66" t="s">
        <v>1052</v>
      </c>
      <c r="E66" s="2">
        <v>117.65217391304348</v>
      </c>
      <c r="F66" s="2">
        <v>5.6521739130434785</v>
      </c>
      <c r="G66" s="2">
        <v>0</v>
      </c>
      <c r="H66" s="2">
        <v>0</v>
      </c>
      <c r="I66" s="2">
        <v>0.93478260869565222</v>
      </c>
      <c r="J66" s="2">
        <v>0</v>
      </c>
      <c r="K66" s="2">
        <v>0</v>
      </c>
      <c r="L66" s="2">
        <v>5.2904347826086964</v>
      </c>
      <c r="M66" s="2">
        <v>4.0869565217391308</v>
      </c>
      <c r="N66" s="2">
        <v>5.0597826086956523</v>
      </c>
      <c r="O66" s="2">
        <v>7.774390243902439E-2</v>
      </c>
      <c r="P66" s="2">
        <v>4.6956521739130439</v>
      </c>
      <c r="Q66" s="2">
        <v>5.6114130434782608</v>
      </c>
      <c r="R66" s="2">
        <v>8.760624538063562E-2</v>
      </c>
      <c r="S66" s="2">
        <v>5.739565217391303</v>
      </c>
      <c r="T66" s="2">
        <v>14.396956521739133</v>
      </c>
      <c r="U66" s="2">
        <v>0</v>
      </c>
      <c r="V66" s="2">
        <v>0.17115299334811532</v>
      </c>
      <c r="W66" s="2">
        <v>10.036739130434778</v>
      </c>
      <c r="X66" s="2">
        <v>8.4070652173913043</v>
      </c>
      <c r="Y66" s="2">
        <v>5.0920652173913048</v>
      </c>
      <c r="Z66" s="2">
        <v>0.20004619364375456</v>
      </c>
      <c r="AA66" s="2">
        <v>0</v>
      </c>
      <c r="AB66" s="2">
        <v>0</v>
      </c>
      <c r="AC66" s="2">
        <v>0</v>
      </c>
      <c r="AD66" s="2">
        <v>0</v>
      </c>
      <c r="AE66" s="2">
        <v>0</v>
      </c>
      <c r="AF66" s="2">
        <v>0</v>
      </c>
      <c r="AG66" s="2">
        <v>0</v>
      </c>
      <c r="AH66" t="s">
        <v>5</v>
      </c>
      <c r="AI66">
        <v>4</v>
      </c>
    </row>
    <row r="67" spans="1:35" x14ac:dyDescent="0.25">
      <c r="A67" t="s">
        <v>1139</v>
      </c>
      <c r="B67" t="s">
        <v>813</v>
      </c>
      <c r="C67" t="s">
        <v>843</v>
      </c>
      <c r="D67" t="s">
        <v>1050</v>
      </c>
      <c r="E67" s="2">
        <v>30.163043478260871</v>
      </c>
      <c r="F67" s="2">
        <v>0</v>
      </c>
      <c r="G67" s="2">
        <v>0</v>
      </c>
      <c r="H67" s="2">
        <v>0</v>
      </c>
      <c r="I67" s="2">
        <v>0</v>
      </c>
      <c r="J67" s="2">
        <v>0</v>
      </c>
      <c r="K67" s="2">
        <v>0</v>
      </c>
      <c r="L67" s="2">
        <v>3.4840217391304344</v>
      </c>
      <c r="M67" s="2">
        <v>0</v>
      </c>
      <c r="N67" s="2">
        <v>4.8826086956521735</v>
      </c>
      <c r="O67" s="2">
        <v>0.16187387387387386</v>
      </c>
      <c r="P67" s="2">
        <v>0</v>
      </c>
      <c r="Q67" s="2">
        <v>0</v>
      </c>
      <c r="R67" s="2">
        <v>0</v>
      </c>
      <c r="S67" s="2">
        <v>11.178260869565216</v>
      </c>
      <c r="T67" s="2">
        <v>6.2828260869565211</v>
      </c>
      <c r="U67" s="2">
        <v>0</v>
      </c>
      <c r="V67" s="2">
        <v>0.57889009009008996</v>
      </c>
      <c r="W67" s="2">
        <v>4.1741304347826089</v>
      </c>
      <c r="X67" s="2">
        <v>8.3352173913043455</v>
      </c>
      <c r="Y67" s="2">
        <v>0</v>
      </c>
      <c r="Z67" s="2">
        <v>0.41472432432432427</v>
      </c>
      <c r="AA67" s="2">
        <v>0</v>
      </c>
      <c r="AB67" s="2">
        <v>0</v>
      </c>
      <c r="AC67" s="2">
        <v>0</v>
      </c>
      <c r="AD67" s="2">
        <v>0</v>
      </c>
      <c r="AE67" s="2">
        <v>0</v>
      </c>
      <c r="AF67" s="2">
        <v>0</v>
      </c>
      <c r="AG67" s="2">
        <v>0</v>
      </c>
      <c r="AH67" t="s">
        <v>402</v>
      </c>
      <c r="AI67">
        <v>4</v>
      </c>
    </row>
    <row r="68" spans="1:35" x14ac:dyDescent="0.25">
      <c r="A68" t="s">
        <v>1139</v>
      </c>
      <c r="B68" t="s">
        <v>554</v>
      </c>
      <c r="C68" t="s">
        <v>902</v>
      </c>
      <c r="D68" t="s">
        <v>1063</v>
      </c>
      <c r="E68" s="2">
        <v>115.16304347826087</v>
      </c>
      <c r="F68" s="2">
        <v>5.3913043478260869</v>
      </c>
      <c r="G68" s="2">
        <v>0.31304347826086953</v>
      </c>
      <c r="H68" s="2">
        <v>0.50608695652173918</v>
      </c>
      <c r="I68" s="2">
        <v>1.7309782608695652</v>
      </c>
      <c r="J68" s="2">
        <v>0</v>
      </c>
      <c r="K68" s="2">
        <v>0</v>
      </c>
      <c r="L68" s="2">
        <v>4.4677173913043484</v>
      </c>
      <c r="M68" s="2">
        <v>9.4782608695652169</v>
      </c>
      <c r="N68" s="2">
        <v>0</v>
      </c>
      <c r="O68" s="2">
        <v>8.2302973100519108E-2</v>
      </c>
      <c r="P68" s="2">
        <v>0</v>
      </c>
      <c r="Q68" s="2">
        <v>0</v>
      </c>
      <c r="R68" s="2">
        <v>0</v>
      </c>
      <c r="S68" s="2">
        <v>8.640217391304347</v>
      </c>
      <c r="T68" s="2">
        <v>13.449347826086951</v>
      </c>
      <c r="U68" s="2">
        <v>0</v>
      </c>
      <c r="V68" s="2">
        <v>0.19181123171307213</v>
      </c>
      <c r="W68" s="2">
        <v>8.5766304347826079</v>
      </c>
      <c r="X68" s="2">
        <v>13.455000000000002</v>
      </c>
      <c r="Y68" s="2">
        <v>0</v>
      </c>
      <c r="Z68" s="2">
        <v>0.19130816422840963</v>
      </c>
      <c r="AA68" s="2">
        <v>0</v>
      </c>
      <c r="AB68" s="2">
        <v>0</v>
      </c>
      <c r="AC68" s="2">
        <v>0</v>
      </c>
      <c r="AD68" s="2">
        <v>0</v>
      </c>
      <c r="AE68" s="2">
        <v>0</v>
      </c>
      <c r="AF68" s="2">
        <v>0</v>
      </c>
      <c r="AG68" s="2">
        <v>0</v>
      </c>
      <c r="AH68" t="s">
        <v>143</v>
      </c>
      <c r="AI68">
        <v>4</v>
      </c>
    </row>
    <row r="69" spans="1:35" x14ac:dyDescent="0.25">
      <c r="A69" t="s">
        <v>1139</v>
      </c>
      <c r="B69" t="s">
        <v>444</v>
      </c>
      <c r="C69" t="s">
        <v>902</v>
      </c>
      <c r="D69" t="s">
        <v>1063</v>
      </c>
      <c r="E69" s="2">
        <v>85.771739130434781</v>
      </c>
      <c r="F69" s="2">
        <v>5.5652173913043477</v>
      </c>
      <c r="G69" s="2">
        <v>0.19565217391304349</v>
      </c>
      <c r="H69" s="2">
        <v>0.51652173913043486</v>
      </c>
      <c r="I69" s="2">
        <v>0.70380434782608692</v>
      </c>
      <c r="J69" s="2">
        <v>0</v>
      </c>
      <c r="K69" s="2">
        <v>0</v>
      </c>
      <c r="L69" s="2">
        <v>4.4325000000000001</v>
      </c>
      <c r="M69" s="2">
        <v>5.5652173913043477</v>
      </c>
      <c r="N69" s="2">
        <v>0</v>
      </c>
      <c r="O69" s="2">
        <v>6.4884045114687622E-2</v>
      </c>
      <c r="P69" s="2">
        <v>0</v>
      </c>
      <c r="Q69" s="2">
        <v>0</v>
      </c>
      <c r="R69" s="2">
        <v>0</v>
      </c>
      <c r="S69" s="2">
        <v>4.1707608695652176</v>
      </c>
      <c r="T69" s="2">
        <v>7.922717391304344</v>
      </c>
      <c r="U69" s="2">
        <v>0</v>
      </c>
      <c r="V69" s="2">
        <v>0.14099607147383092</v>
      </c>
      <c r="W69" s="2">
        <v>7.9330434782608679</v>
      </c>
      <c r="X69" s="2">
        <v>7.9307608695652183</v>
      </c>
      <c r="Y69" s="2">
        <v>0</v>
      </c>
      <c r="Z69" s="2">
        <v>0.18495374477252566</v>
      </c>
      <c r="AA69" s="2">
        <v>0</v>
      </c>
      <c r="AB69" s="2">
        <v>0</v>
      </c>
      <c r="AC69" s="2">
        <v>0</v>
      </c>
      <c r="AD69" s="2">
        <v>0</v>
      </c>
      <c r="AE69" s="2">
        <v>0</v>
      </c>
      <c r="AF69" s="2">
        <v>0</v>
      </c>
      <c r="AG69" s="2">
        <v>0</v>
      </c>
      <c r="AH69" t="s">
        <v>32</v>
      </c>
      <c r="AI69">
        <v>4</v>
      </c>
    </row>
    <row r="70" spans="1:35" x14ac:dyDescent="0.25">
      <c r="A70" t="s">
        <v>1139</v>
      </c>
      <c r="B70" t="s">
        <v>562</v>
      </c>
      <c r="C70" t="s">
        <v>888</v>
      </c>
      <c r="D70" t="s">
        <v>1048</v>
      </c>
      <c r="E70" s="2">
        <v>95.228260869565219</v>
      </c>
      <c r="F70" s="2">
        <v>2.6086956521739131</v>
      </c>
      <c r="G70" s="2">
        <v>0.28043478260869564</v>
      </c>
      <c r="H70" s="2">
        <v>0.48402173913043478</v>
      </c>
      <c r="I70" s="2">
        <v>0.81793478260869568</v>
      </c>
      <c r="J70" s="2">
        <v>0</v>
      </c>
      <c r="K70" s="2">
        <v>0</v>
      </c>
      <c r="L70" s="2">
        <v>6.4385869565217417</v>
      </c>
      <c r="M70" s="2">
        <v>0</v>
      </c>
      <c r="N70" s="2">
        <v>5.5652173913043477</v>
      </c>
      <c r="O70" s="2">
        <v>5.8440817258303843E-2</v>
      </c>
      <c r="P70" s="2">
        <v>0</v>
      </c>
      <c r="Q70" s="2">
        <v>0</v>
      </c>
      <c r="R70" s="2">
        <v>0</v>
      </c>
      <c r="S70" s="2">
        <v>8.3620652173913044</v>
      </c>
      <c r="T70" s="2">
        <v>10.66467391304348</v>
      </c>
      <c r="U70" s="2">
        <v>0</v>
      </c>
      <c r="V70" s="2">
        <v>0.19980139253509874</v>
      </c>
      <c r="W70" s="2">
        <v>4.6284782608695672</v>
      </c>
      <c r="X70" s="2">
        <v>9.1438043478260855</v>
      </c>
      <c r="Y70" s="2">
        <v>0</v>
      </c>
      <c r="Z70" s="2">
        <v>0.14462390138112088</v>
      </c>
      <c r="AA70" s="2">
        <v>0</v>
      </c>
      <c r="AB70" s="2">
        <v>0</v>
      </c>
      <c r="AC70" s="2">
        <v>0</v>
      </c>
      <c r="AD70" s="2">
        <v>0</v>
      </c>
      <c r="AE70" s="2">
        <v>0</v>
      </c>
      <c r="AF70" s="2">
        <v>0</v>
      </c>
      <c r="AG70" s="2">
        <v>0</v>
      </c>
      <c r="AH70" t="s">
        <v>151</v>
      </c>
      <c r="AI70">
        <v>4</v>
      </c>
    </row>
    <row r="71" spans="1:35" x14ac:dyDescent="0.25">
      <c r="A71" t="s">
        <v>1139</v>
      </c>
      <c r="B71" t="s">
        <v>503</v>
      </c>
      <c r="C71" t="s">
        <v>927</v>
      </c>
      <c r="D71" t="s">
        <v>1076</v>
      </c>
      <c r="E71" s="2">
        <v>119.17391304347827</v>
      </c>
      <c r="F71" s="2">
        <v>5.0434782608695654</v>
      </c>
      <c r="G71" s="2">
        <v>0.39130434782608697</v>
      </c>
      <c r="H71" s="2">
        <v>0.71413043478260874</v>
      </c>
      <c r="I71" s="2">
        <v>2.7173913043478262</v>
      </c>
      <c r="J71" s="2">
        <v>0</v>
      </c>
      <c r="K71" s="2">
        <v>0</v>
      </c>
      <c r="L71" s="2">
        <v>3.1498913043478249</v>
      </c>
      <c r="M71" s="2">
        <v>0</v>
      </c>
      <c r="N71" s="2">
        <v>9.3342391304347831</v>
      </c>
      <c r="O71" s="2">
        <v>7.8324516599781097E-2</v>
      </c>
      <c r="P71" s="2">
        <v>0</v>
      </c>
      <c r="Q71" s="2">
        <v>0</v>
      </c>
      <c r="R71" s="2">
        <v>0</v>
      </c>
      <c r="S71" s="2">
        <v>8.1893478260869532</v>
      </c>
      <c r="T71" s="2">
        <v>8.243586956521737</v>
      </c>
      <c r="U71" s="2">
        <v>0</v>
      </c>
      <c r="V71" s="2">
        <v>0.13789036847865738</v>
      </c>
      <c r="W71" s="2">
        <v>10.748913043478261</v>
      </c>
      <c r="X71" s="2">
        <v>12.089565217391305</v>
      </c>
      <c r="Y71" s="2">
        <v>2.7948913043478258</v>
      </c>
      <c r="Z71" s="2">
        <v>0.21509211966435604</v>
      </c>
      <c r="AA71" s="2">
        <v>0</v>
      </c>
      <c r="AB71" s="2">
        <v>0</v>
      </c>
      <c r="AC71" s="2">
        <v>0</v>
      </c>
      <c r="AD71" s="2">
        <v>0</v>
      </c>
      <c r="AE71" s="2">
        <v>0</v>
      </c>
      <c r="AF71" s="2">
        <v>0</v>
      </c>
      <c r="AG71" s="2">
        <v>0</v>
      </c>
      <c r="AH71" t="s">
        <v>91</v>
      </c>
      <c r="AI71">
        <v>4</v>
      </c>
    </row>
    <row r="72" spans="1:35" x14ac:dyDescent="0.25">
      <c r="A72" t="s">
        <v>1139</v>
      </c>
      <c r="B72" t="s">
        <v>616</v>
      </c>
      <c r="C72" t="s">
        <v>912</v>
      </c>
      <c r="D72" t="s">
        <v>1043</v>
      </c>
      <c r="E72" s="2">
        <v>59.597826086956523</v>
      </c>
      <c r="F72" s="2">
        <v>5.4782608695652177</v>
      </c>
      <c r="G72" s="2">
        <v>0.2739130434782609</v>
      </c>
      <c r="H72" s="2">
        <v>0.34771739130434792</v>
      </c>
      <c r="I72" s="2">
        <v>1.1304347826086956</v>
      </c>
      <c r="J72" s="2">
        <v>0</v>
      </c>
      <c r="K72" s="2">
        <v>0</v>
      </c>
      <c r="L72" s="2">
        <v>4.822826086956522</v>
      </c>
      <c r="M72" s="2">
        <v>0</v>
      </c>
      <c r="N72" s="2">
        <v>4.7826086956521738</v>
      </c>
      <c r="O72" s="2">
        <v>8.0248039394492057E-2</v>
      </c>
      <c r="P72" s="2">
        <v>0</v>
      </c>
      <c r="Q72" s="2">
        <v>0</v>
      </c>
      <c r="R72" s="2">
        <v>0</v>
      </c>
      <c r="S72" s="2">
        <v>3.9210869565217394</v>
      </c>
      <c r="T72" s="2">
        <v>10.440108695652174</v>
      </c>
      <c r="U72" s="2">
        <v>0</v>
      </c>
      <c r="V72" s="2">
        <v>0.24096844792996536</v>
      </c>
      <c r="W72" s="2">
        <v>5.4565217391304328</v>
      </c>
      <c r="X72" s="2">
        <v>9.4770652173913046</v>
      </c>
      <c r="Y72" s="2">
        <v>0.17934782608695651</v>
      </c>
      <c r="Z72" s="2">
        <v>0.25358198066751775</v>
      </c>
      <c r="AA72" s="2">
        <v>0</v>
      </c>
      <c r="AB72" s="2">
        <v>0</v>
      </c>
      <c r="AC72" s="2">
        <v>0</v>
      </c>
      <c r="AD72" s="2">
        <v>0</v>
      </c>
      <c r="AE72" s="2">
        <v>0</v>
      </c>
      <c r="AF72" s="2">
        <v>0</v>
      </c>
      <c r="AG72" s="2">
        <v>0</v>
      </c>
      <c r="AH72" t="s">
        <v>205</v>
      </c>
      <c r="AI72">
        <v>4</v>
      </c>
    </row>
    <row r="73" spans="1:35" x14ac:dyDescent="0.25">
      <c r="A73" t="s">
        <v>1139</v>
      </c>
      <c r="B73" t="s">
        <v>577</v>
      </c>
      <c r="C73" t="s">
        <v>952</v>
      </c>
      <c r="D73" t="s">
        <v>1097</v>
      </c>
      <c r="E73" s="2">
        <v>52.869565217391305</v>
      </c>
      <c r="F73" s="2">
        <v>5.5652173913043477</v>
      </c>
      <c r="G73" s="2">
        <v>0.27717391304347827</v>
      </c>
      <c r="H73" s="2">
        <v>0.38130434782608696</v>
      </c>
      <c r="I73" s="2">
        <v>0.53260869565217395</v>
      </c>
      <c r="J73" s="2">
        <v>0</v>
      </c>
      <c r="K73" s="2">
        <v>0</v>
      </c>
      <c r="L73" s="2">
        <v>1.6506521739130433</v>
      </c>
      <c r="M73" s="2">
        <v>0</v>
      </c>
      <c r="N73" s="2">
        <v>4.4347826086956523</v>
      </c>
      <c r="O73" s="2">
        <v>8.3881578947368418E-2</v>
      </c>
      <c r="P73" s="2">
        <v>0</v>
      </c>
      <c r="Q73" s="2">
        <v>0</v>
      </c>
      <c r="R73" s="2">
        <v>0</v>
      </c>
      <c r="S73" s="2">
        <v>3.2470652173913046</v>
      </c>
      <c r="T73" s="2">
        <v>5.3779347826086941</v>
      </c>
      <c r="U73" s="2">
        <v>0</v>
      </c>
      <c r="V73" s="2">
        <v>0.16313733552631576</v>
      </c>
      <c r="W73" s="2">
        <v>2.3570652173913045</v>
      </c>
      <c r="X73" s="2">
        <v>5.7790217391304344</v>
      </c>
      <c r="Y73" s="2">
        <v>0</v>
      </c>
      <c r="Z73" s="2">
        <v>0.15388980263157895</v>
      </c>
      <c r="AA73" s="2">
        <v>0</v>
      </c>
      <c r="AB73" s="2">
        <v>0</v>
      </c>
      <c r="AC73" s="2">
        <v>0</v>
      </c>
      <c r="AD73" s="2">
        <v>0</v>
      </c>
      <c r="AE73" s="2">
        <v>0</v>
      </c>
      <c r="AF73" s="2">
        <v>0</v>
      </c>
      <c r="AG73" s="2">
        <v>0</v>
      </c>
      <c r="AH73" t="s">
        <v>166</v>
      </c>
      <c r="AI73">
        <v>4</v>
      </c>
    </row>
    <row r="74" spans="1:35" x14ac:dyDescent="0.25">
      <c r="A74" t="s">
        <v>1139</v>
      </c>
      <c r="B74" t="s">
        <v>580</v>
      </c>
      <c r="C74" t="s">
        <v>954</v>
      </c>
      <c r="D74" t="s">
        <v>1098</v>
      </c>
      <c r="E74" s="2">
        <v>104.69565217391305</v>
      </c>
      <c r="F74" s="2">
        <v>10.260869565217391</v>
      </c>
      <c r="G74" s="2">
        <v>0.39130434782608697</v>
      </c>
      <c r="H74" s="2">
        <v>0.59771739130434776</v>
      </c>
      <c r="I74" s="2">
        <v>2.7445652173913042</v>
      </c>
      <c r="J74" s="2">
        <v>0</v>
      </c>
      <c r="K74" s="2">
        <v>0</v>
      </c>
      <c r="L74" s="2">
        <v>5.581847826086956</v>
      </c>
      <c r="M74" s="2">
        <v>0</v>
      </c>
      <c r="N74" s="2">
        <v>9.5869565217391308</v>
      </c>
      <c r="O74" s="2">
        <v>9.1569767441860461E-2</v>
      </c>
      <c r="P74" s="2">
        <v>0</v>
      </c>
      <c r="Q74" s="2">
        <v>0</v>
      </c>
      <c r="R74" s="2">
        <v>0</v>
      </c>
      <c r="S74" s="2">
        <v>3.8886956521739124</v>
      </c>
      <c r="T74" s="2">
        <v>11.067717391304347</v>
      </c>
      <c r="U74" s="2">
        <v>0</v>
      </c>
      <c r="V74" s="2">
        <v>0.14285610465116277</v>
      </c>
      <c r="W74" s="2">
        <v>6.252173913043479</v>
      </c>
      <c r="X74" s="2">
        <v>8.8982608695652168</v>
      </c>
      <c r="Y74" s="2">
        <v>0</v>
      </c>
      <c r="Z74" s="2">
        <v>0.14470930232558138</v>
      </c>
      <c r="AA74" s="2">
        <v>0</v>
      </c>
      <c r="AB74" s="2">
        <v>0</v>
      </c>
      <c r="AC74" s="2">
        <v>0</v>
      </c>
      <c r="AD74" s="2">
        <v>0</v>
      </c>
      <c r="AE74" s="2">
        <v>0</v>
      </c>
      <c r="AF74" s="2">
        <v>0</v>
      </c>
      <c r="AG74" s="2">
        <v>0</v>
      </c>
      <c r="AH74" t="s">
        <v>169</v>
      </c>
      <c r="AI74">
        <v>4</v>
      </c>
    </row>
    <row r="75" spans="1:35" x14ac:dyDescent="0.25">
      <c r="A75" t="s">
        <v>1139</v>
      </c>
      <c r="B75" t="s">
        <v>624</v>
      </c>
      <c r="C75" t="s">
        <v>966</v>
      </c>
      <c r="D75" t="s">
        <v>1074</v>
      </c>
      <c r="E75" s="2">
        <v>70.380434782608702</v>
      </c>
      <c r="F75" s="2">
        <v>5.5652173913043477</v>
      </c>
      <c r="G75" s="2">
        <v>0.39130434782608697</v>
      </c>
      <c r="H75" s="2">
        <v>0.37684782608695655</v>
      </c>
      <c r="I75" s="2">
        <v>0.58695652173913049</v>
      </c>
      <c r="J75" s="2">
        <v>0</v>
      </c>
      <c r="K75" s="2">
        <v>0</v>
      </c>
      <c r="L75" s="2">
        <v>3.9966304347826087</v>
      </c>
      <c r="M75" s="2">
        <v>0</v>
      </c>
      <c r="N75" s="2">
        <v>5.2173913043478262</v>
      </c>
      <c r="O75" s="2">
        <v>7.4131274131274127E-2</v>
      </c>
      <c r="P75" s="2">
        <v>0</v>
      </c>
      <c r="Q75" s="2">
        <v>0</v>
      </c>
      <c r="R75" s="2">
        <v>0</v>
      </c>
      <c r="S75" s="2">
        <v>4.7578260869565234</v>
      </c>
      <c r="T75" s="2">
        <v>18.836739130434779</v>
      </c>
      <c r="U75" s="2">
        <v>0</v>
      </c>
      <c r="V75" s="2">
        <v>0.33524324324324317</v>
      </c>
      <c r="W75" s="2">
        <v>5.1458695652173905</v>
      </c>
      <c r="X75" s="2">
        <v>13.561304347826086</v>
      </c>
      <c r="Y75" s="2">
        <v>0</v>
      </c>
      <c r="Z75" s="2">
        <v>0.26580077220077214</v>
      </c>
      <c r="AA75" s="2">
        <v>0</v>
      </c>
      <c r="AB75" s="2">
        <v>0</v>
      </c>
      <c r="AC75" s="2">
        <v>0</v>
      </c>
      <c r="AD75" s="2">
        <v>0</v>
      </c>
      <c r="AE75" s="2">
        <v>0</v>
      </c>
      <c r="AF75" s="2">
        <v>0</v>
      </c>
      <c r="AG75" s="2">
        <v>0</v>
      </c>
      <c r="AH75" t="s">
        <v>213</v>
      </c>
      <c r="AI75">
        <v>4</v>
      </c>
    </row>
    <row r="76" spans="1:35" x14ac:dyDescent="0.25">
      <c r="A76" t="s">
        <v>1139</v>
      </c>
      <c r="B76" t="s">
        <v>546</v>
      </c>
      <c r="C76" t="s">
        <v>945</v>
      </c>
      <c r="D76" t="s">
        <v>1055</v>
      </c>
      <c r="E76" s="2">
        <v>99.347826086956516</v>
      </c>
      <c r="F76" s="2">
        <v>4.9565217391304346</v>
      </c>
      <c r="G76" s="2">
        <v>0.35217391304347834</v>
      </c>
      <c r="H76" s="2">
        <v>0.60326086956521741</v>
      </c>
      <c r="I76" s="2">
        <v>3.4429347826086958</v>
      </c>
      <c r="J76" s="2">
        <v>0</v>
      </c>
      <c r="K76" s="2">
        <v>0</v>
      </c>
      <c r="L76" s="2">
        <v>16.01163043478261</v>
      </c>
      <c r="M76" s="2">
        <v>5.4782608695652177</v>
      </c>
      <c r="N76" s="2">
        <v>0</v>
      </c>
      <c r="O76" s="2">
        <v>5.5142231947483598E-2</v>
      </c>
      <c r="P76" s="2">
        <v>0</v>
      </c>
      <c r="Q76" s="2">
        <v>0</v>
      </c>
      <c r="R76" s="2">
        <v>0</v>
      </c>
      <c r="S76" s="2">
        <v>15.463913043478264</v>
      </c>
      <c r="T76" s="2">
        <v>16.591956521739139</v>
      </c>
      <c r="U76" s="2">
        <v>0</v>
      </c>
      <c r="V76" s="2">
        <v>0.32266301969365446</v>
      </c>
      <c r="W76" s="2">
        <v>9.4226086956521744</v>
      </c>
      <c r="X76" s="2">
        <v>17.971739130434781</v>
      </c>
      <c r="Y76" s="2">
        <v>1.8277173913043483</v>
      </c>
      <c r="Z76" s="2">
        <v>0.29413894967177245</v>
      </c>
      <c r="AA76" s="2">
        <v>0</v>
      </c>
      <c r="AB76" s="2">
        <v>0</v>
      </c>
      <c r="AC76" s="2">
        <v>0</v>
      </c>
      <c r="AD76" s="2">
        <v>0</v>
      </c>
      <c r="AE76" s="2">
        <v>0</v>
      </c>
      <c r="AF76" s="2">
        <v>0</v>
      </c>
      <c r="AG76" s="2">
        <v>0</v>
      </c>
      <c r="AH76" t="s">
        <v>135</v>
      </c>
      <c r="AI76">
        <v>4</v>
      </c>
    </row>
    <row r="77" spans="1:35" x14ac:dyDescent="0.25">
      <c r="A77" t="s">
        <v>1139</v>
      </c>
      <c r="B77" t="s">
        <v>585</v>
      </c>
      <c r="C77" t="s">
        <v>956</v>
      </c>
      <c r="D77" t="s">
        <v>1035</v>
      </c>
      <c r="E77" s="2">
        <v>69.195652173913047</v>
      </c>
      <c r="F77" s="2">
        <v>5.5652173913043477</v>
      </c>
      <c r="G77" s="2">
        <v>0.2739130434782609</v>
      </c>
      <c r="H77" s="2">
        <v>0.35413043478260875</v>
      </c>
      <c r="I77" s="2">
        <v>1.173913043478261</v>
      </c>
      <c r="J77" s="2">
        <v>0</v>
      </c>
      <c r="K77" s="2">
        <v>0</v>
      </c>
      <c r="L77" s="2">
        <v>5.1139130434782611</v>
      </c>
      <c r="M77" s="2">
        <v>0</v>
      </c>
      <c r="N77" s="2">
        <v>0</v>
      </c>
      <c r="O77" s="2">
        <v>0</v>
      </c>
      <c r="P77" s="2">
        <v>0</v>
      </c>
      <c r="Q77" s="2">
        <v>0</v>
      </c>
      <c r="R77" s="2">
        <v>0</v>
      </c>
      <c r="S77" s="2">
        <v>2.0951086956521738</v>
      </c>
      <c r="T77" s="2">
        <v>8.0298913043478244</v>
      </c>
      <c r="U77" s="2">
        <v>0</v>
      </c>
      <c r="V77" s="2">
        <v>0.1463242224316682</v>
      </c>
      <c r="W77" s="2">
        <v>2.829021739130436</v>
      </c>
      <c r="X77" s="2">
        <v>14.494021739130437</v>
      </c>
      <c r="Y77" s="2">
        <v>0</v>
      </c>
      <c r="Z77" s="2">
        <v>0.25034872761545712</v>
      </c>
      <c r="AA77" s="2">
        <v>0</v>
      </c>
      <c r="AB77" s="2">
        <v>0</v>
      </c>
      <c r="AC77" s="2">
        <v>0</v>
      </c>
      <c r="AD77" s="2">
        <v>0</v>
      </c>
      <c r="AE77" s="2">
        <v>0</v>
      </c>
      <c r="AF77" s="2">
        <v>0</v>
      </c>
      <c r="AG77" s="2">
        <v>0</v>
      </c>
      <c r="AH77" t="s">
        <v>174</v>
      </c>
      <c r="AI77">
        <v>4</v>
      </c>
    </row>
    <row r="78" spans="1:35" x14ac:dyDescent="0.25">
      <c r="A78" t="s">
        <v>1139</v>
      </c>
      <c r="B78" t="s">
        <v>636</v>
      </c>
      <c r="C78" t="s">
        <v>836</v>
      </c>
      <c r="D78" t="s">
        <v>1109</v>
      </c>
      <c r="E78" s="2">
        <v>41.228260869565219</v>
      </c>
      <c r="F78" s="2">
        <v>5.1304347826086953</v>
      </c>
      <c r="G78" s="2">
        <v>0.33260869565217388</v>
      </c>
      <c r="H78" s="2">
        <v>0.37445652173913041</v>
      </c>
      <c r="I78" s="2">
        <v>0.29347826086956524</v>
      </c>
      <c r="J78" s="2">
        <v>0</v>
      </c>
      <c r="K78" s="2">
        <v>0</v>
      </c>
      <c r="L78" s="2">
        <v>1.7711956521739132</v>
      </c>
      <c r="M78" s="2">
        <v>0</v>
      </c>
      <c r="N78" s="2">
        <v>5.3043478260869561</v>
      </c>
      <c r="O78" s="2">
        <v>0.12865805431057209</v>
      </c>
      <c r="P78" s="2">
        <v>0</v>
      </c>
      <c r="Q78" s="2">
        <v>0</v>
      </c>
      <c r="R78" s="2">
        <v>0</v>
      </c>
      <c r="S78" s="2">
        <v>3.4673913043478262</v>
      </c>
      <c r="T78" s="2">
        <v>4.7878260869565228</v>
      </c>
      <c r="U78" s="2">
        <v>0</v>
      </c>
      <c r="V78" s="2">
        <v>0.20023200632744531</v>
      </c>
      <c r="W78" s="2">
        <v>2.0617391304347823</v>
      </c>
      <c r="X78" s="2">
        <v>4.8191304347826085</v>
      </c>
      <c r="Y78" s="2">
        <v>0</v>
      </c>
      <c r="Z78" s="2">
        <v>0.16689691537041917</v>
      </c>
      <c r="AA78" s="2">
        <v>0</v>
      </c>
      <c r="AB78" s="2">
        <v>0</v>
      </c>
      <c r="AC78" s="2">
        <v>0</v>
      </c>
      <c r="AD78" s="2">
        <v>0</v>
      </c>
      <c r="AE78" s="2">
        <v>0</v>
      </c>
      <c r="AF78" s="2">
        <v>0</v>
      </c>
      <c r="AG78" s="2">
        <v>0</v>
      </c>
      <c r="AH78" t="s">
        <v>225</v>
      </c>
      <c r="AI78">
        <v>4</v>
      </c>
    </row>
    <row r="79" spans="1:35" x14ac:dyDescent="0.25">
      <c r="A79" t="s">
        <v>1139</v>
      </c>
      <c r="B79" t="s">
        <v>620</v>
      </c>
      <c r="C79" t="s">
        <v>854</v>
      </c>
      <c r="D79" t="s">
        <v>1083</v>
      </c>
      <c r="E79" s="2">
        <v>68.641304347826093</v>
      </c>
      <c r="F79" s="2">
        <v>5.3043478260869561</v>
      </c>
      <c r="G79" s="2">
        <v>0.33260869565217388</v>
      </c>
      <c r="H79" s="2">
        <v>0.35521739130434782</v>
      </c>
      <c r="I79" s="2">
        <v>0.74184782608695654</v>
      </c>
      <c r="J79" s="2">
        <v>0</v>
      </c>
      <c r="K79" s="2">
        <v>0</v>
      </c>
      <c r="L79" s="2">
        <v>4.7163043478260862</v>
      </c>
      <c r="M79" s="2">
        <v>0</v>
      </c>
      <c r="N79" s="2">
        <v>5.3043478260869561</v>
      </c>
      <c r="O79" s="2">
        <v>7.7276326207442583E-2</v>
      </c>
      <c r="P79" s="2">
        <v>0</v>
      </c>
      <c r="Q79" s="2">
        <v>0</v>
      </c>
      <c r="R79" s="2">
        <v>0</v>
      </c>
      <c r="S79" s="2">
        <v>9.4566304347826122</v>
      </c>
      <c r="T79" s="2">
        <v>10.76717391304348</v>
      </c>
      <c r="U79" s="2">
        <v>0</v>
      </c>
      <c r="V79" s="2">
        <v>0.29463024544734762</v>
      </c>
      <c r="W79" s="2">
        <v>16.928043478260868</v>
      </c>
      <c r="X79" s="2">
        <v>10.527826086956523</v>
      </c>
      <c r="Y79" s="2">
        <v>2.505108695652174</v>
      </c>
      <c r="Z79" s="2">
        <v>0.43648614410134601</v>
      </c>
      <c r="AA79" s="2">
        <v>0</v>
      </c>
      <c r="AB79" s="2">
        <v>0</v>
      </c>
      <c r="AC79" s="2">
        <v>0</v>
      </c>
      <c r="AD79" s="2">
        <v>0</v>
      </c>
      <c r="AE79" s="2">
        <v>0</v>
      </c>
      <c r="AF79" s="2">
        <v>0</v>
      </c>
      <c r="AG79" s="2">
        <v>0</v>
      </c>
      <c r="AH79" t="s">
        <v>209</v>
      </c>
      <c r="AI79">
        <v>4</v>
      </c>
    </row>
    <row r="80" spans="1:35" x14ac:dyDescent="0.25">
      <c r="A80" t="s">
        <v>1139</v>
      </c>
      <c r="B80" t="s">
        <v>654</v>
      </c>
      <c r="C80" t="s">
        <v>835</v>
      </c>
      <c r="D80" t="s">
        <v>1072</v>
      </c>
      <c r="E80" s="2">
        <v>79.445652173913047</v>
      </c>
      <c r="F80" s="2">
        <v>5.5652173913043477</v>
      </c>
      <c r="G80" s="2">
        <v>0.29347826086956524</v>
      </c>
      <c r="H80" s="2">
        <v>0.38880434782608692</v>
      </c>
      <c r="I80" s="2">
        <v>0.81521739130434778</v>
      </c>
      <c r="J80" s="2">
        <v>0</v>
      </c>
      <c r="K80" s="2">
        <v>0</v>
      </c>
      <c r="L80" s="2">
        <v>5.0538043478260866</v>
      </c>
      <c r="M80" s="2">
        <v>5.1304347826086953</v>
      </c>
      <c r="N80" s="2">
        <v>0.85326086956521741</v>
      </c>
      <c r="O80" s="2">
        <v>7.5318100971405108E-2</v>
      </c>
      <c r="P80" s="2">
        <v>0</v>
      </c>
      <c r="Q80" s="2">
        <v>0</v>
      </c>
      <c r="R80" s="2">
        <v>0</v>
      </c>
      <c r="S80" s="2">
        <v>6.6974999999999998</v>
      </c>
      <c r="T80" s="2">
        <v>8.1431521739130428</v>
      </c>
      <c r="U80" s="2">
        <v>0</v>
      </c>
      <c r="V80" s="2">
        <v>0.18680257217129564</v>
      </c>
      <c r="W80" s="2">
        <v>14.981630434782607</v>
      </c>
      <c r="X80" s="2">
        <v>9.7711956521739154</v>
      </c>
      <c r="Y80" s="2">
        <v>0</v>
      </c>
      <c r="Z80" s="2">
        <v>0.31156929812559858</v>
      </c>
      <c r="AA80" s="2">
        <v>0</v>
      </c>
      <c r="AB80" s="2">
        <v>0</v>
      </c>
      <c r="AC80" s="2">
        <v>0</v>
      </c>
      <c r="AD80" s="2">
        <v>0</v>
      </c>
      <c r="AE80" s="2">
        <v>0</v>
      </c>
      <c r="AF80" s="2">
        <v>0</v>
      </c>
      <c r="AG80" s="2">
        <v>0</v>
      </c>
      <c r="AH80" t="s">
        <v>243</v>
      </c>
      <c r="AI80">
        <v>4</v>
      </c>
    </row>
    <row r="81" spans="1:35" x14ac:dyDescent="0.25">
      <c r="A81" t="s">
        <v>1139</v>
      </c>
      <c r="B81" t="s">
        <v>569</v>
      </c>
      <c r="C81" t="s">
        <v>926</v>
      </c>
      <c r="D81" t="s">
        <v>1028</v>
      </c>
      <c r="E81" s="2">
        <v>94.869565217391298</v>
      </c>
      <c r="F81" s="2">
        <v>4.8695652173913047</v>
      </c>
      <c r="G81" s="2">
        <v>0.35217391304347834</v>
      </c>
      <c r="H81" s="2">
        <v>0.56869565217391294</v>
      </c>
      <c r="I81" s="2">
        <v>0.97826086956521741</v>
      </c>
      <c r="J81" s="2">
        <v>0</v>
      </c>
      <c r="K81" s="2">
        <v>0</v>
      </c>
      <c r="L81" s="2">
        <v>8.3665217391304356</v>
      </c>
      <c r="M81" s="2">
        <v>10.173913043478262</v>
      </c>
      <c r="N81" s="2">
        <v>0</v>
      </c>
      <c r="O81" s="2">
        <v>0.10724106324472962</v>
      </c>
      <c r="P81" s="2">
        <v>0</v>
      </c>
      <c r="Q81" s="2">
        <v>0</v>
      </c>
      <c r="R81" s="2">
        <v>0</v>
      </c>
      <c r="S81" s="2">
        <v>15.333478260869569</v>
      </c>
      <c r="T81" s="2">
        <v>21.396195652173912</v>
      </c>
      <c r="U81" s="2">
        <v>0</v>
      </c>
      <c r="V81" s="2">
        <v>0.38715971585701203</v>
      </c>
      <c r="W81" s="2">
        <v>10.234782608695655</v>
      </c>
      <c r="X81" s="2">
        <v>20.306304347826085</v>
      </c>
      <c r="Y81" s="2">
        <v>2.9470652173913057</v>
      </c>
      <c r="Z81" s="2">
        <v>0.35299152153987168</v>
      </c>
      <c r="AA81" s="2">
        <v>0</v>
      </c>
      <c r="AB81" s="2">
        <v>0</v>
      </c>
      <c r="AC81" s="2">
        <v>0</v>
      </c>
      <c r="AD81" s="2">
        <v>0</v>
      </c>
      <c r="AE81" s="2">
        <v>0</v>
      </c>
      <c r="AF81" s="2">
        <v>0</v>
      </c>
      <c r="AG81" s="2">
        <v>0</v>
      </c>
      <c r="AH81" t="s">
        <v>158</v>
      </c>
      <c r="AI81">
        <v>4</v>
      </c>
    </row>
    <row r="82" spans="1:35" x14ac:dyDescent="0.25">
      <c r="A82" t="s">
        <v>1139</v>
      </c>
      <c r="B82" t="s">
        <v>640</v>
      </c>
      <c r="C82" t="s">
        <v>911</v>
      </c>
      <c r="D82" t="s">
        <v>1039</v>
      </c>
      <c r="E82" s="2">
        <v>106.59782608695652</v>
      </c>
      <c r="F82" s="2">
        <v>8.5217391304347831</v>
      </c>
      <c r="G82" s="2">
        <v>0.3</v>
      </c>
      <c r="H82" s="2">
        <v>1.0298913043478257</v>
      </c>
      <c r="I82" s="2">
        <v>1.9429347826086956</v>
      </c>
      <c r="J82" s="2">
        <v>0</v>
      </c>
      <c r="K82" s="2">
        <v>0</v>
      </c>
      <c r="L82" s="2">
        <v>11.78967391304348</v>
      </c>
      <c r="M82" s="2">
        <v>1.4782608695652173</v>
      </c>
      <c r="N82" s="2">
        <v>7.2391304347826084</v>
      </c>
      <c r="O82" s="2">
        <v>8.1778321607015397E-2</v>
      </c>
      <c r="P82" s="2">
        <v>0</v>
      </c>
      <c r="Q82" s="2">
        <v>0</v>
      </c>
      <c r="R82" s="2">
        <v>0</v>
      </c>
      <c r="S82" s="2">
        <v>8.4114130434782606</v>
      </c>
      <c r="T82" s="2">
        <v>20.411956521739125</v>
      </c>
      <c r="U82" s="2">
        <v>0</v>
      </c>
      <c r="V82" s="2">
        <v>0.27039359641072697</v>
      </c>
      <c r="W82" s="2">
        <v>14.019456521739137</v>
      </c>
      <c r="X82" s="2">
        <v>15.615217391304345</v>
      </c>
      <c r="Y82" s="2">
        <v>0</v>
      </c>
      <c r="Z82" s="2">
        <v>0.27800448659121041</v>
      </c>
      <c r="AA82" s="2">
        <v>0</v>
      </c>
      <c r="AB82" s="2">
        <v>0</v>
      </c>
      <c r="AC82" s="2">
        <v>0</v>
      </c>
      <c r="AD82" s="2">
        <v>0</v>
      </c>
      <c r="AE82" s="2">
        <v>0</v>
      </c>
      <c r="AF82" s="2">
        <v>0</v>
      </c>
      <c r="AG82" s="2">
        <v>0</v>
      </c>
      <c r="AH82" t="s">
        <v>229</v>
      </c>
      <c r="AI82">
        <v>4</v>
      </c>
    </row>
    <row r="83" spans="1:35" x14ac:dyDescent="0.25">
      <c r="A83" t="s">
        <v>1139</v>
      </c>
      <c r="B83" t="s">
        <v>631</v>
      </c>
      <c r="C83" t="s">
        <v>864</v>
      </c>
      <c r="D83" t="s">
        <v>1044</v>
      </c>
      <c r="E83" s="2">
        <v>78.5</v>
      </c>
      <c r="F83" s="2">
        <v>3.3913043478260869</v>
      </c>
      <c r="G83" s="2">
        <v>0.15652173913043477</v>
      </c>
      <c r="H83" s="2">
        <v>0.38250000000000006</v>
      </c>
      <c r="I83" s="2">
        <v>1.0353260869565217</v>
      </c>
      <c r="J83" s="2">
        <v>0</v>
      </c>
      <c r="K83" s="2">
        <v>0</v>
      </c>
      <c r="L83" s="2">
        <v>4.4501086956521752</v>
      </c>
      <c r="M83" s="2">
        <v>4.9565217391304346</v>
      </c>
      <c r="N83" s="2">
        <v>0</v>
      </c>
      <c r="O83" s="2">
        <v>6.3140404320132931E-2</v>
      </c>
      <c r="P83" s="2">
        <v>0</v>
      </c>
      <c r="Q83" s="2">
        <v>0</v>
      </c>
      <c r="R83" s="2">
        <v>0</v>
      </c>
      <c r="S83" s="2">
        <v>6.1011956521739128</v>
      </c>
      <c r="T83" s="2">
        <v>4.9745652173913024</v>
      </c>
      <c r="U83" s="2">
        <v>0</v>
      </c>
      <c r="V83" s="2">
        <v>0.14109249515369701</v>
      </c>
      <c r="W83" s="2">
        <v>10.836195652173913</v>
      </c>
      <c r="X83" s="2">
        <v>5.0770652173913033</v>
      </c>
      <c r="Y83" s="2">
        <v>0.13043478260869565</v>
      </c>
      <c r="Z83" s="2">
        <v>0.204378288562725</v>
      </c>
      <c r="AA83" s="2">
        <v>0</v>
      </c>
      <c r="AB83" s="2">
        <v>0</v>
      </c>
      <c r="AC83" s="2">
        <v>0</v>
      </c>
      <c r="AD83" s="2">
        <v>0</v>
      </c>
      <c r="AE83" s="2">
        <v>0</v>
      </c>
      <c r="AF83" s="2">
        <v>0</v>
      </c>
      <c r="AG83" s="2">
        <v>0</v>
      </c>
      <c r="AH83" t="s">
        <v>220</v>
      </c>
      <c r="AI83">
        <v>4</v>
      </c>
    </row>
    <row r="84" spans="1:35" x14ac:dyDescent="0.25">
      <c r="A84" t="s">
        <v>1139</v>
      </c>
      <c r="B84" t="s">
        <v>689</v>
      </c>
      <c r="C84" t="s">
        <v>842</v>
      </c>
      <c r="D84" t="s">
        <v>1049</v>
      </c>
      <c r="E84" s="2">
        <v>115.68478260869566</v>
      </c>
      <c r="F84" s="2">
        <v>5.3043478260869561</v>
      </c>
      <c r="G84" s="2">
        <v>1.0891304347826085</v>
      </c>
      <c r="H84" s="2">
        <v>0.99608695652173918</v>
      </c>
      <c r="I84" s="2">
        <v>5.3586956521739131</v>
      </c>
      <c r="J84" s="2">
        <v>0</v>
      </c>
      <c r="K84" s="2">
        <v>0</v>
      </c>
      <c r="L84" s="2">
        <v>8.6785869565217357</v>
      </c>
      <c r="M84" s="2">
        <v>5.9130434782608692</v>
      </c>
      <c r="N84" s="2">
        <v>5.6820652173913047</v>
      </c>
      <c r="O84" s="2">
        <v>0.10023019825237245</v>
      </c>
      <c r="P84" s="2">
        <v>0</v>
      </c>
      <c r="Q84" s="2">
        <v>0</v>
      </c>
      <c r="R84" s="2">
        <v>0</v>
      </c>
      <c r="S84" s="2">
        <v>18.72326086956522</v>
      </c>
      <c r="T84" s="2">
        <v>21.866630434782611</v>
      </c>
      <c r="U84" s="2">
        <v>0</v>
      </c>
      <c r="V84" s="2">
        <v>0.35086629709668327</v>
      </c>
      <c r="W84" s="2">
        <v>18.502282608695655</v>
      </c>
      <c r="X84" s="2">
        <v>27.434891304347818</v>
      </c>
      <c r="Y84" s="2">
        <v>3.575978260869566</v>
      </c>
      <c r="Z84" s="2">
        <v>0.42800056375082213</v>
      </c>
      <c r="AA84" s="2">
        <v>0</v>
      </c>
      <c r="AB84" s="2">
        <v>0</v>
      </c>
      <c r="AC84" s="2">
        <v>0</v>
      </c>
      <c r="AD84" s="2">
        <v>0</v>
      </c>
      <c r="AE84" s="2">
        <v>0</v>
      </c>
      <c r="AF84" s="2">
        <v>0</v>
      </c>
      <c r="AG84" s="2">
        <v>0</v>
      </c>
      <c r="AH84" t="s">
        <v>278</v>
      </c>
      <c r="AI84">
        <v>4</v>
      </c>
    </row>
    <row r="85" spans="1:35" x14ac:dyDescent="0.25">
      <c r="A85" t="s">
        <v>1139</v>
      </c>
      <c r="B85" t="s">
        <v>480</v>
      </c>
      <c r="C85" t="s">
        <v>840</v>
      </c>
      <c r="D85" t="s">
        <v>1045</v>
      </c>
      <c r="E85" s="2">
        <v>22.130434782608695</v>
      </c>
      <c r="F85" s="2">
        <v>5.5271739130434785</v>
      </c>
      <c r="G85" s="2">
        <v>0</v>
      </c>
      <c r="H85" s="2">
        <v>0</v>
      </c>
      <c r="I85" s="2">
        <v>0</v>
      </c>
      <c r="J85" s="2">
        <v>0</v>
      </c>
      <c r="K85" s="2">
        <v>0</v>
      </c>
      <c r="L85" s="2">
        <v>0</v>
      </c>
      <c r="M85" s="2">
        <v>0</v>
      </c>
      <c r="N85" s="2">
        <v>0</v>
      </c>
      <c r="O85" s="2">
        <v>0</v>
      </c>
      <c r="P85" s="2">
        <v>4.8170652173913053</v>
      </c>
      <c r="Q85" s="2">
        <v>0</v>
      </c>
      <c r="R85" s="2">
        <v>0.21766699410609042</v>
      </c>
      <c r="S85" s="2">
        <v>0</v>
      </c>
      <c r="T85" s="2">
        <v>0</v>
      </c>
      <c r="U85" s="2">
        <v>0</v>
      </c>
      <c r="V85" s="2">
        <v>0</v>
      </c>
      <c r="W85" s="2">
        <v>0</v>
      </c>
      <c r="X85" s="2">
        <v>0</v>
      </c>
      <c r="Y85" s="2">
        <v>0</v>
      </c>
      <c r="Z85" s="2">
        <v>0</v>
      </c>
      <c r="AA85" s="2">
        <v>0</v>
      </c>
      <c r="AB85" s="2">
        <v>0</v>
      </c>
      <c r="AC85" s="2">
        <v>0</v>
      </c>
      <c r="AD85" s="2">
        <v>17.317934782608695</v>
      </c>
      <c r="AE85" s="2">
        <v>0</v>
      </c>
      <c r="AF85" s="2">
        <v>0</v>
      </c>
      <c r="AG85" s="2">
        <v>0</v>
      </c>
      <c r="AH85" t="s">
        <v>68</v>
      </c>
      <c r="AI85">
        <v>4</v>
      </c>
    </row>
    <row r="86" spans="1:35" x14ac:dyDescent="0.25">
      <c r="A86" t="s">
        <v>1139</v>
      </c>
      <c r="B86" t="s">
        <v>679</v>
      </c>
      <c r="C86" t="s">
        <v>984</v>
      </c>
      <c r="D86" t="s">
        <v>1041</v>
      </c>
      <c r="E86" s="2">
        <v>35.173913043478258</v>
      </c>
      <c r="F86" s="2">
        <v>5.7391304347826084</v>
      </c>
      <c r="G86" s="2">
        <v>1.2173913043478262</v>
      </c>
      <c r="H86" s="2">
        <v>0.2608695652173913</v>
      </c>
      <c r="I86" s="2">
        <v>0.2608695652173913</v>
      </c>
      <c r="J86" s="2">
        <v>0</v>
      </c>
      <c r="K86" s="2">
        <v>1.0434782608695652</v>
      </c>
      <c r="L86" s="2">
        <v>1.298913043478261</v>
      </c>
      <c r="M86" s="2">
        <v>0</v>
      </c>
      <c r="N86" s="2">
        <v>0</v>
      </c>
      <c r="O86" s="2">
        <v>0</v>
      </c>
      <c r="P86" s="2">
        <v>0</v>
      </c>
      <c r="Q86" s="2">
        <v>4.2798913043478262</v>
      </c>
      <c r="R86" s="2">
        <v>0.12167799752781212</v>
      </c>
      <c r="S86" s="2">
        <v>1.2282608695652173</v>
      </c>
      <c r="T86" s="2">
        <v>9.320652173913043</v>
      </c>
      <c r="U86" s="2">
        <v>0</v>
      </c>
      <c r="V86" s="2">
        <v>0.29990729295426449</v>
      </c>
      <c r="W86" s="2">
        <v>0.92663043478260865</v>
      </c>
      <c r="X86" s="2">
        <v>4.3423913043478262</v>
      </c>
      <c r="Y86" s="2">
        <v>0</v>
      </c>
      <c r="Z86" s="2">
        <v>0.14979913473423981</v>
      </c>
      <c r="AA86" s="2">
        <v>0</v>
      </c>
      <c r="AB86" s="2">
        <v>0</v>
      </c>
      <c r="AC86" s="2">
        <v>0</v>
      </c>
      <c r="AD86" s="2">
        <v>6.1929347826086953</v>
      </c>
      <c r="AE86" s="2">
        <v>0</v>
      </c>
      <c r="AF86" s="2">
        <v>0</v>
      </c>
      <c r="AG86" s="2">
        <v>0</v>
      </c>
      <c r="AH86" t="s">
        <v>268</v>
      </c>
      <c r="AI86">
        <v>4</v>
      </c>
    </row>
    <row r="87" spans="1:35" x14ac:dyDescent="0.25">
      <c r="A87" t="s">
        <v>1139</v>
      </c>
      <c r="B87" t="s">
        <v>536</v>
      </c>
      <c r="C87" t="s">
        <v>890</v>
      </c>
      <c r="D87" t="s">
        <v>1040</v>
      </c>
      <c r="E87" s="2">
        <v>34.336956521739133</v>
      </c>
      <c r="F87" s="2">
        <v>5.6521739130434785</v>
      </c>
      <c r="G87" s="2">
        <v>1.3913043478260869</v>
      </c>
      <c r="H87" s="2">
        <v>0.18478260869565216</v>
      </c>
      <c r="I87" s="2">
        <v>0.2608695652173913</v>
      </c>
      <c r="J87" s="2">
        <v>0</v>
      </c>
      <c r="K87" s="2">
        <v>0</v>
      </c>
      <c r="L87" s="2">
        <v>8.5242391304347844</v>
      </c>
      <c r="M87" s="2">
        <v>5.9130434782608692</v>
      </c>
      <c r="N87" s="2">
        <v>0</v>
      </c>
      <c r="O87" s="2">
        <v>0.17220639442861663</v>
      </c>
      <c r="P87" s="2">
        <v>5.9130434782608692</v>
      </c>
      <c r="Q87" s="2">
        <v>13.674565217391304</v>
      </c>
      <c r="R87" s="2">
        <v>0.57045267489711926</v>
      </c>
      <c r="S87" s="2">
        <v>6.3529347826086964</v>
      </c>
      <c r="T87" s="2">
        <v>5.7885869565217396</v>
      </c>
      <c r="U87" s="2">
        <v>0</v>
      </c>
      <c r="V87" s="2">
        <v>0.35359924026590694</v>
      </c>
      <c r="W87" s="2">
        <v>5.3561956521739127</v>
      </c>
      <c r="X87" s="2">
        <v>9.2316304347826037</v>
      </c>
      <c r="Y87" s="2">
        <v>2.2977173913043485</v>
      </c>
      <c r="Z87" s="2">
        <v>0.49176005064893935</v>
      </c>
      <c r="AA87" s="2">
        <v>0</v>
      </c>
      <c r="AB87" s="2">
        <v>0</v>
      </c>
      <c r="AC87" s="2">
        <v>0</v>
      </c>
      <c r="AD87" s="2">
        <v>0</v>
      </c>
      <c r="AE87" s="2">
        <v>0</v>
      </c>
      <c r="AF87" s="2">
        <v>0</v>
      </c>
      <c r="AG87" s="2">
        <v>0</v>
      </c>
      <c r="AH87" t="s">
        <v>125</v>
      </c>
      <c r="AI87">
        <v>4</v>
      </c>
    </row>
    <row r="88" spans="1:35" x14ac:dyDescent="0.25">
      <c r="A88" t="s">
        <v>1139</v>
      </c>
      <c r="B88" t="s">
        <v>817</v>
      </c>
      <c r="C88" t="s">
        <v>1014</v>
      </c>
      <c r="D88" t="s">
        <v>1103</v>
      </c>
      <c r="E88" s="2">
        <v>78</v>
      </c>
      <c r="F88" s="2">
        <v>5.3043478260869561</v>
      </c>
      <c r="G88" s="2">
        <v>0.2608695652173913</v>
      </c>
      <c r="H88" s="2">
        <v>0.47728260869565214</v>
      </c>
      <c r="I88" s="2">
        <v>0.8125</v>
      </c>
      <c r="J88" s="2">
        <v>0</v>
      </c>
      <c r="K88" s="2">
        <v>0</v>
      </c>
      <c r="L88" s="2">
        <v>3.9972826086956523</v>
      </c>
      <c r="M88" s="2">
        <v>0</v>
      </c>
      <c r="N88" s="2">
        <v>5.7717391304347823</v>
      </c>
      <c r="O88" s="2">
        <v>7.3996655518394641E-2</v>
      </c>
      <c r="P88" s="2">
        <v>0</v>
      </c>
      <c r="Q88" s="2">
        <v>7.9565217391304346</v>
      </c>
      <c r="R88" s="2">
        <v>0.1020066889632107</v>
      </c>
      <c r="S88" s="2">
        <v>15.491847826086957</v>
      </c>
      <c r="T88" s="2">
        <v>0.10054347826086957</v>
      </c>
      <c r="U88" s="2">
        <v>0</v>
      </c>
      <c r="V88" s="2">
        <v>0.19990245261984393</v>
      </c>
      <c r="W88" s="2">
        <v>3.7445652173913042</v>
      </c>
      <c r="X88" s="2">
        <v>5.9538043478260869</v>
      </c>
      <c r="Y88" s="2">
        <v>0</v>
      </c>
      <c r="Z88" s="2">
        <v>0.12433807134894091</v>
      </c>
      <c r="AA88" s="2">
        <v>0</v>
      </c>
      <c r="AB88" s="2">
        <v>0</v>
      </c>
      <c r="AC88" s="2">
        <v>0</v>
      </c>
      <c r="AD88" s="2">
        <v>0</v>
      </c>
      <c r="AE88" s="2">
        <v>0</v>
      </c>
      <c r="AF88" s="2">
        <v>0</v>
      </c>
      <c r="AG88" s="2">
        <v>0</v>
      </c>
      <c r="AH88" t="s">
        <v>406</v>
      </c>
      <c r="AI88">
        <v>4</v>
      </c>
    </row>
    <row r="89" spans="1:35" x14ac:dyDescent="0.25">
      <c r="A89" t="s">
        <v>1139</v>
      </c>
      <c r="B89" t="s">
        <v>789</v>
      </c>
      <c r="C89" t="s">
        <v>827</v>
      </c>
      <c r="D89" t="s">
        <v>1052</v>
      </c>
      <c r="E89" s="2">
        <v>124.32608695652173</v>
      </c>
      <c r="F89" s="2">
        <v>5.5652173913043477</v>
      </c>
      <c r="G89" s="2">
        <v>0.75</v>
      </c>
      <c r="H89" s="2">
        <v>0.96739130434782605</v>
      </c>
      <c r="I89" s="2">
        <v>3.0108695652173911</v>
      </c>
      <c r="J89" s="2">
        <v>0</v>
      </c>
      <c r="K89" s="2">
        <v>0</v>
      </c>
      <c r="L89" s="2">
        <v>11.677500000000002</v>
      </c>
      <c r="M89" s="2">
        <v>11.130434782608695</v>
      </c>
      <c r="N89" s="2">
        <v>0</v>
      </c>
      <c r="O89" s="2">
        <v>8.9526140933729667E-2</v>
      </c>
      <c r="P89" s="2">
        <v>5.8714130434782605</v>
      </c>
      <c r="Q89" s="2">
        <v>5.4044565217391298</v>
      </c>
      <c r="R89" s="2">
        <v>9.0695925861164539E-2</v>
      </c>
      <c r="S89" s="2">
        <v>8.6720652173913066</v>
      </c>
      <c r="T89" s="2">
        <v>16.706304347826087</v>
      </c>
      <c r="U89" s="2">
        <v>0</v>
      </c>
      <c r="V89" s="2">
        <v>0.2041274698373842</v>
      </c>
      <c r="W89" s="2">
        <v>13.483804347826089</v>
      </c>
      <c r="X89" s="2">
        <v>22.492065217391303</v>
      </c>
      <c r="Y89" s="2">
        <v>0.30021739130434782</v>
      </c>
      <c r="Z89" s="2">
        <v>0.29178178003147409</v>
      </c>
      <c r="AA89" s="2">
        <v>0</v>
      </c>
      <c r="AB89" s="2">
        <v>0</v>
      </c>
      <c r="AC89" s="2">
        <v>0</v>
      </c>
      <c r="AD89" s="2">
        <v>0</v>
      </c>
      <c r="AE89" s="2">
        <v>0</v>
      </c>
      <c r="AF89" s="2">
        <v>0</v>
      </c>
      <c r="AG89" s="2">
        <v>0</v>
      </c>
      <c r="AH89" t="s">
        <v>378</v>
      </c>
      <c r="AI89">
        <v>4</v>
      </c>
    </row>
    <row r="90" spans="1:35" x14ac:dyDescent="0.25">
      <c r="A90" t="s">
        <v>1139</v>
      </c>
      <c r="B90" t="s">
        <v>530</v>
      </c>
      <c r="C90" t="s">
        <v>882</v>
      </c>
      <c r="D90" t="s">
        <v>1054</v>
      </c>
      <c r="E90" s="2">
        <v>93.043478260869563</v>
      </c>
      <c r="F90" s="2">
        <v>5.3130434782608686</v>
      </c>
      <c r="G90" s="2">
        <v>2.1739130434782608E-2</v>
      </c>
      <c r="H90" s="2">
        <v>0.67391304347826086</v>
      </c>
      <c r="I90" s="2">
        <v>0</v>
      </c>
      <c r="J90" s="2">
        <v>0</v>
      </c>
      <c r="K90" s="2">
        <v>0</v>
      </c>
      <c r="L90" s="2">
        <v>3.8182608695652176</v>
      </c>
      <c r="M90" s="2">
        <v>0</v>
      </c>
      <c r="N90" s="2">
        <v>5.7543478260869572</v>
      </c>
      <c r="O90" s="2">
        <v>6.1845794392523371E-2</v>
      </c>
      <c r="P90" s="2">
        <v>5.5880434782608708</v>
      </c>
      <c r="Q90" s="2">
        <v>0</v>
      </c>
      <c r="R90" s="2">
        <v>6.0058411214953283E-2</v>
      </c>
      <c r="S90" s="2">
        <v>5.0377173913043478</v>
      </c>
      <c r="T90" s="2">
        <v>4.4744565217391301</v>
      </c>
      <c r="U90" s="2">
        <v>0</v>
      </c>
      <c r="V90" s="2">
        <v>0.10223364485981308</v>
      </c>
      <c r="W90" s="2">
        <v>9.618804347826087</v>
      </c>
      <c r="X90" s="2">
        <v>5.1697826086956526</v>
      </c>
      <c r="Y90" s="2">
        <v>0</v>
      </c>
      <c r="Z90" s="2">
        <v>0.15894275700934582</v>
      </c>
      <c r="AA90" s="2">
        <v>0</v>
      </c>
      <c r="AB90" s="2">
        <v>0</v>
      </c>
      <c r="AC90" s="2">
        <v>0</v>
      </c>
      <c r="AD90" s="2">
        <v>0</v>
      </c>
      <c r="AE90" s="2">
        <v>0</v>
      </c>
      <c r="AF90" s="2">
        <v>0</v>
      </c>
      <c r="AG90" s="2">
        <v>0</v>
      </c>
      <c r="AH90" t="s">
        <v>118</v>
      </c>
      <c r="AI90">
        <v>4</v>
      </c>
    </row>
    <row r="91" spans="1:35" x14ac:dyDescent="0.25">
      <c r="A91" t="s">
        <v>1139</v>
      </c>
      <c r="B91" t="s">
        <v>671</v>
      </c>
      <c r="C91" t="s">
        <v>926</v>
      </c>
      <c r="D91" t="s">
        <v>1028</v>
      </c>
      <c r="E91" s="2">
        <v>52.228260869565219</v>
      </c>
      <c r="F91" s="2">
        <v>8.695652173913043</v>
      </c>
      <c r="G91" s="2">
        <v>1.7391304347826086</v>
      </c>
      <c r="H91" s="2">
        <v>0.1693478260869565</v>
      </c>
      <c r="I91" s="2">
        <v>0.59510869565217395</v>
      </c>
      <c r="J91" s="2">
        <v>0</v>
      </c>
      <c r="K91" s="2">
        <v>0</v>
      </c>
      <c r="L91" s="2">
        <v>2.0869565217391308</v>
      </c>
      <c r="M91" s="2">
        <v>4.865869565217392</v>
      </c>
      <c r="N91" s="2">
        <v>0</v>
      </c>
      <c r="O91" s="2">
        <v>9.3165452653485969E-2</v>
      </c>
      <c r="P91" s="2">
        <v>1.1803260869565217</v>
      </c>
      <c r="Q91" s="2">
        <v>0</v>
      </c>
      <c r="R91" s="2">
        <v>2.2599375650364205E-2</v>
      </c>
      <c r="S91" s="2">
        <v>2.2136956521739135</v>
      </c>
      <c r="T91" s="2">
        <v>9.2416304347826106</v>
      </c>
      <c r="U91" s="2">
        <v>0</v>
      </c>
      <c r="V91" s="2">
        <v>0.21933194588969829</v>
      </c>
      <c r="W91" s="2">
        <v>2.0924999999999998</v>
      </c>
      <c r="X91" s="2">
        <v>6.9833695652173899</v>
      </c>
      <c r="Y91" s="2">
        <v>0</v>
      </c>
      <c r="Z91" s="2">
        <v>0.17377315296566073</v>
      </c>
      <c r="AA91" s="2">
        <v>0</v>
      </c>
      <c r="AB91" s="2">
        <v>0</v>
      </c>
      <c r="AC91" s="2">
        <v>0</v>
      </c>
      <c r="AD91" s="2">
        <v>0</v>
      </c>
      <c r="AE91" s="2">
        <v>0.10260869565217391</v>
      </c>
      <c r="AF91" s="2">
        <v>0</v>
      </c>
      <c r="AG91" s="2">
        <v>0</v>
      </c>
      <c r="AH91" t="s">
        <v>260</v>
      </c>
      <c r="AI91">
        <v>4</v>
      </c>
    </row>
    <row r="92" spans="1:35" x14ac:dyDescent="0.25">
      <c r="A92" t="s">
        <v>1139</v>
      </c>
      <c r="B92" t="s">
        <v>528</v>
      </c>
      <c r="C92" t="s">
        <v>939</v>
      </c>
      <c r="D92" t="s">
        <v>1031</v>
      </c>
      <c r="E92" s="2">
        <v>18.989130434782609</v>
      </c>
      <c r="F92" s="2">
        <v>1.6086956521739131</v>
      </c>
      <c r="G92" s="2">
        <v>0</v>
      </c>
      <c r="H92" s="2">
        <v>0</v>
      </c>
      <c r="I92" s="2">
        <v>1.4782608695652173</v>
      </c>
      <c r="J92" s="2">
        <v>0</v>
      </c>
      <c r="K92" s="2">
        <v>0.17934782608695651</v>
      </c>
      <c r="L92" s="2">
        <v>0</v>
      </c>
      <c r="M92" s="2">
        <v>4.5456521739130435</v>
      </c>
      <c r="N92" s="2">
        <v>0</v>
      </c>
      <c r="O92" s="2">
        <v>0.2393817973669147</v>
      </c>
      <c r="P92" s="2">
        <v>0</v>
      </c>
      <c r="Q92" s="2">
        <v>0</v>
      </c>
      <c r="R92" s="2">
        <v>0</v>
      </c>
      <c r="S92" s="2">
        <v>4.6603260869565215</v>
      </c>
      <c r="T92" s="2">
        <v>0</v>
      </c>
      <c r="U92" s="2">
        <v>0</v>
      </c>
      <c r="V92" s="2">
        <v>0.24542072123640524</v>
      </c>
      <c r="W92" s="2">
        <v>1.4483695652173914</v>
      </c>
      <c r="X92" s="2">
        <v>0</v>
      </c>
      <c r="Y92" s="2">
        <v>0.34510869565217384</v>
      </c>
      <c r="Z92" s="2">
        <v>9.4447624499141375E-2</v>
      </c>
      <c r="AA92" s="2">
        <v>0</v>
      </c>
      <c r="AB92" s="2">
        <v>2.0081521739130435</v>
      </c>
      <c r="AC92" s="2">
        <v>0</v>
      </c>
      <c r="AD92" s="2">
        <v>0</v>
      </c>
      <c r="AE92" s="2">
        <v>0</v>
      </c>
      <c r="AF92" s="2">
        <v>0</v>
      </c>
      <c r="AG92" s="2">
        <v>0.375</v>
      </c>
      <c r="AH92" t="s">
        <v>116</v>
      </c>
      <c r="AI92">
        <v>4</v>
      </c>
    </row>
    <row r="93" spans="1:35" x14ac:dyDescent="0.25">
      <c r="A93" t="s">
        <v>1139</v>
      </c>
      <c r="B93" t="s">
        <v>573</v>
      </c>
      <c r="C93" t="s">
        <v>950</v>
      </c>
      <c r="D93" t="s">
        <v>1076</v>
      </c>
      <c r="E93" s="2">
        <v>86.076086956521735</v>
      </c>
      <c r="F93" s="2">
        <v>4.1739130434782608</v>
      </c>
      <c r="G93" s="2">
        <v>0.58695652173913049</v>
      </c>
      <c r="H93" s="2">
        <v>0.76086956521739135</v>
      </c>
      <c r="I93" s="2">
        <v>0.70652173913043481</v>
      </c>
      <c r="J93" s="2">
        <v>0</v>
      </c>
      <c r="K93" s="2">
        <v>0</v>
      </c>
      <c r="L93" s="2">
        <v>8.3993478260869523</v>
      </c>
      <c r="M93" s="2">
        <v>6.0353260869565215</v>
      </c>
      <c r="N93" s="2">
        <v>0</v>
      </c>
      <c r="O93" s="2">
        <v>7.0116176284884452E-2</v>
      </c>
      <c r="P93" s="2">
        <v>5.8721739130434756</v>
      </c>
      <c r="Q93" s="2">
        <v>0</v>
      </c>
      <c r="R93" s="2">
        <v>6.8220734941280434E-2</v>
      </c>
      <c r="S93" s="2">
        <v>5.3222826086956534</v>
      </c>
      <c r="T93" s="2">
        <v>15.875652173913041</v>
      </c>
      <c r="U93" s="2">
        <v>0</v>
      </c>
      <c r="V93" s="2">
        <v>0.24626973102664479</v>
      </c>
      <c r="W93" s="2">
        <v>5.2834782608695647</v>
      </c>
      <c r="X93" s="2">
        <v>15.947934782608698</v>
      </c>
      <c r="Y93" s="2">
        <v>0.40543478260869564</v>
      </c>
      <c r="Z93" s="2">
        <v>0.25136885970450817</v>
      </c>
      <c r="AA93" s="2">
        <v>0</v>
      </c>
      <c r="AB93" s="2">
        <v>0</v>
      </c>
      <c r="AC93" s="2">
        <v>0</v>
      </c>
      <c r="AD93" s="2">
        <v>0</v>
      </c>
      <c r="AE93" s="2">
        <v>0.4483695652173913</v>
      </c>
      <c r="AF93" s="2">
        <v>0</v>
      </c>
      <c r="AG93" s="2">
        <v>0</v>
      </c>
      <c r="AH93" t="s">
        <v>162</v>
      </c>
      <c r="AI93">
        <v>4</v>
      </c>
    </row>
    <row r="94" spans="1:35" x14ac:dyDescent="0.25">
      <c r="A94" t="s">
        <v>1139</v>
      </c>
      <c r="B94" t="s">
        <v>508</v>
      </c>
      <c r="C94" t="s">
        <v>893</v>
      </c>
      <c r="D94" t="s">
        <v>1055</v>
      </c>
      <c r="E94" s="2">
        <v>81.413043478260875</v>
      </c>
      <c r="F94" s="2">
        <v>5.7391304347826084</v>
      </c>
      <c r="G94" s="2">
        <v>0</v>
      </c>
      <c r="H94" s="2">
        <v>0</v>
      </c>
      <c r="I94" s="2">
        <v>0</v>
      </c>
      <c r="J94" s="2">
        <v>0</v>
      </c>
      <c r="K94" s="2">
        <v>0</v>
      </c>
      <c r="L94" s="2">
        <v>4.577608695652172</v>
      </c>
      <c r="M94" s="2">
        <v>6.387282608695652</v>
      </c>
      <c r="N94" s="2">
        <v>0</v>
      </c>
      <c r="O94" s="2">
        <v>7.8455273698264341E-2</v>
      </c>
      <c r="P94" s="2">
        <v>5.5045652173913053</v>
      </c>
      <c r="Q94" s="2">
        <v>2.776739130434783</v>
      </c>
      <c r="R94" s="2">
        <v>0.10171962616822432</v>
      </c>
      <c r="S94" s="2">
        <v>3.0258695652173917</v>
      </c>
      <c r="T94" s="2">
        <v>5.5424999999999986</v>
      </c>
      <c r="U94" s="2">
        <v>0</v>
      </c>
      <c r="V94" s="2">
        <v>0.10524566088117487</v>
      </c>
      <c r="W94" s="2">
        <v>4.3329347826086959</v>
      </c>
      <c r="X94" s="2">
        <v>12.201086956521737</v>
      </c>
      <c r="Y94" s="2">
        <v>0</v>
      </c>
      <c r="Z94" s="2">
        <v>0.20308811748998659</v>
      </c>
      <c r="AA94" s="2">
        <v>0</v>
      </c>
      <c r="AB94" s="2">
        <v>0</v>
      </c>
      <c r="AC94" s="2">
        <v>0</v>
      </c>
      <c r="AD94" s="2">
        <v>0</v>
      </c>
      <c r="AE94" s="2">
        <v>0</v>
      </c>
      <c r="AF94" s="2">
        <v>0</v>
      </c>
      <c r="AG94" s="2">
        <v>0</v>
      </c>
      <c r="AH94" t="s">
        <v>96</v>
      </c>
      <c r="AI94">
        <v>4</v>
      </c>
    </row>
    <row r="95" spans="1:35" x14ac:dyDescent="0.25">
      <c r="A95" t="s">
        <v>1139</v>
      </c>
      <c r="B95" t="s">
        <v>465</v>
      </c>
      <c r="C95" t="s">
        <v>827</v>
      </c>
      <c r="D95" t="s">
        <v>1052</v>
      </c>
      <c r="E95" s="2">
        <v>66.130434782608702</v>
      </c>
      <c r="F95" s="2">
        <v>5.7391304347826084</v>
      </c>
      <c r="G95" s="2">
        <v>0</v>
      </c>
      <c r="H95" s="2">
        <v>0.39130434782608697</v>
      </c>
      <c r="I95" s="2">
        <v>0</v>
      </c>
      <c r="J95" s="2">
        <v>0</v>
      </c>
      <c r="K95" s="2">
        <v>0</v>
      </c>
      <c r="L95" s="2">
        <v>5.0140217391304347</v>
      </c>
      <c r="M95" s="2">
        <v>5.3878260869565207</v>
      </c>
      <c r="N95" s="2">
        <v>0</v>
      </c>
      <c r="O95" s="2">
        <v>8.1472715318869141E-2</v>
      </c>
      <c r="P95" s="2">
        <v>5.692391304347824</v>
      </c>
      <c r="Q95" s="2">
        <v>3.7426086956521738</v>
      </c>
      <c r="R95" s="2">
        <v>0.14267258382642994</v>
      </c>
      <c r="S95" s="2">
        <v>2.5198913043478268</v>
      </c>
      <c r="T95" s="2">
        <v>6.3743478260869555</v>
      </c>
      <c r="U95" s="2">
        <v>0</v>
      </c>
      <c r="V95" s="2">
        <v>0.13449539776462852</v>
      </c>
      <c r="W95" s="2">
        <v>2.7030434782608697</v>
      </c>
      <c r="X95" s="2">
        <v>10.787826086956521</v>
      </c>
      <c r="Y95" s="2">
        <v>0</v>
      </c>
      <c r="Z95" s="2">
        <v>0.20400394477317552</v>
      </c>
      <c r="AA95" s="2">
        <v>0</v>
      </c>
      <c r="AB95" s="2">
        <v>0</v>
      </c>
      <c r="AC95" s="2">
        <v>0</v>
      </c>
      <c r="AD95" s="2">
        <v>0</v>
      </c>
      <c r="AE95" s="2">
        <v>0</v>
      </c>
      <c r="AF95" s="2">
        <v>0</v>
      </c>
      <c r="AG95" s="2">
        <v>0</v>
      </c>
      <c r="AH95" t="s">
        <v>53</v>
      </c>
      <c r="AI95">
        <v>4</v>
      </c>
    </row>
    <row r="96" spans="1:35" x14ac:dyDescent="0.25">
      <c r="A96" t="s">
        <v>1139</v>
      </c>
      <c r="B96" t="s">
        <v>773</v>
      </c>
      <c r="C96" t="s">
        <v>996</v>
      </c>
      <c r="D96" t="s">
        <v>1038</v>
      </c>
      <c r="E96" s="2">
        <v>80.945652173913047</v>
      </c>
      <c r="F96" s="2">
        <v>5.3152173913043477</v>
      </c>
      <c r="G96" s="2">
        <v>0</v>
      </c>
      <c r="H96" s="2">
        <v>0</v>
      </c>
      <c r="I96" s="2">
        <v>0</v>
      </c>
      <c r="J96" s="2">
        <v>0</v>
      </c>
      <c r="K96" s="2">
        <v>0</v>
      </c>
      <c r="L96" s="2">
        <v>1.3128260869565218</v>
      </c>
      <c r="M96" s="2">
        <v>4.5577173913043465</v>
      </c>
      <c r="N96" s="2">
        <v>0</v>
      </c>
      <c r="O96" s="2">
        <v>5.6305894991271636E-2</v>
      </c>
      <c r="P96" s="2">
        <v>5.45978260869565</v>
      </c>
      <c r="Q96" s="2">
        <v>0</v>
      </c>
      <c r="R96" s="2">
        <v>6.7449979857660769E-2</v>
      </c>
      <c r="S96" s="2">
        <v>9.2468478260869542</v>
      </c>
      <c r="T96" s="2">
        <v>17.043586956521736</v>
      </c>
      <c r="U96" s="2">
        <v>0</v>
      </c>
      <c r="V96" s="2">
        <v>0.32479119108365778</v>
      </c>
      <c r="W96" s="2">
        <v>11.689456521739126</v>
      </c>
      <c r="X96" s="2">
        <v>14.769565217391294</v>
      </c>
      <c r="Y96" s="2">
        <v>0</v>
      </c>
      <c r="Z96" s="2">
        <v>0.32687390895662666</v>
      </c>
      <c r="AA96" s="2">
        <v>0</v>
      </c>
      <c r="AB96" s="2">
        <v>0</v>
      </c>
      <c r="AC96" s="2">
        <v>0</v>
      </c>
      <c r="AD96" s="2">
        <v>0</v>
      </c>
      <c r="AE96" s="2">
        <v>0</v>
      </c>
      <c r="AF96" s="2">
        <v>0</v>
      </c>
      <c r="AG96" s="2">
        <v>0</v>
      </c>
      <c r="AH96" t="s">
        <v>362</v>
      </c>
      <c r="AI96">
        <v>4</v>
      </c>
    </row>
    <row r="97" spans="1:35" x14ac:dyDescent="0.25">
      <c r="A97" t="s">
        <v>1139</v>
      </c>
      <c r="B97" t="s">
        <v>756</v>
      </c>
      <c r="C97" t="s">
        <v>829</v>
      </c>
      <c r="D97" t="s">
        <v>1042</v>
      </c>
      <c r="E97" s="2">
        <v>121.34782608695652</v>
      </c>
      <c r="F97" s="2">
        <v>5.2945652173913063</v>
      </c>
      <c r="G97" s="2">
        <v>1.8967391304347827</v>
      </c>
      <c r="H97" s="2">
        <v>0</v>
      </c>
      <c r="I97" s="2">
        <v>0</v>
      </c>
      <c r="J97" s="2">
        <v>0</v>
      </c>
      <c r="K97" s="2">
        <v>0</v>
      </c>
      <c r="L97" s="2">
        <v>4.7593478260869571</v>
      </c>
      <c r="M97" s="2">
        <v>4.978152173913041</v>
      </c>
      <c r="N97" s="2">
        <v>5.2804347826086948</v>
      </c>
      <c r="O97" s="2">
        <v>8.4538695807954117E-2</v>
      </c>
      <c r="P97" s="2">
        <v>5.5279347826086962</v>
      </c>
      <c r="Q97" s="2">
        <v>2.3447826086956525</v>
      </c>
      <c r="R97" s="2">
        <v>6.4877284127552864E-2</v>
      </c>
      <c r="S97" s="2">
        <v>5.9465217391304348</v>
      </c>
      <c r="T97" s="2">
        <v>17.682499999999997</v>
      </c>
      <c r="U97" s="2">
        <v>0</v>
      </c>
      <c r="V97" s="2">
        <v>0.19472142601218201</v>
      </c>
      <c r="W97" s="2">
        <v>20.041086956521735</v>
      </c>
      <c r="X97" s="2">
        <v>14.94728260869566</v>
      </c>
      <c r="Y97" s="2">
        <v>0</v>
      </c>
      <c r="Z97" s="2">
        <v>0.28833124328197784</v>
      </c>
      <c r="AA97" s="2">
        <v>0</v>
      </c>
      <c r="AB97" s="2">
        <v>0</v>
      </c>
      <c r="AC97" s="2">
        <v>0</v>
      </c>
      <c r="AD97" s="2">
        <v>0</v>
      </c>
      <c r="AE97" s="2">
        <v>0</v>
      </c>
      <c r="AF97" s="2">
        <v>0</v>
      </c>
      <c r="AG97" s="2">
        <v>0</v>
      </c>
      <c r="AH97" t="s">
        <v>345</v>
      </c>
      <c r="AI97">
        <v>4</v>
      </c>
    </row>
    <row r="98" spans="1:35" x14ac:dyDescent="0.25">
      <c r="A98" t="s">
        <v>1139</v>
      </c>
      <c r="B98" t="s">
        <v>441</v>
      </c>
      <c r="C98" t="s">
        <v>826</v>
      </c>
      <c r="D98" t="s">
        <v>1062</v>
      </c>
      <c r="E98" s="2">
        <v>70.782608695652172</v>
      </c>
      <c r="F98" s="2">
        <v>5.6521739130434785</v>
      </c>
      <c r="G98" s="2">
        <v>0.49184782608695654</v>
      </c>
      <c r="H98" s="2">
        <v>0.60326086956521741</v>
      </c>
      <c r="I98" s="2">
        <v>1.423913043478261</v>
      </c>
      <c r="J98" s="2">
        <v>0</v>
      </c>
      <c r="K98" s="2">
        <v>1.0434782608695652</v>
      </c>
      <c r="L98" s="2">
        <v>3.5023913043478259</v>
      </c>
      <c r="M98" s="2">
        <v>5.6078260869565213</v>
      </c>
      <c r="N98" s="2">
        <v>0</v>
      </c>
      <c r="O98" s="2">
        <v>7.922604422604422E-2</v>
      </c>
      <c r="P98" s="2">
        <v>6.3453260869565211</v>
      </c>
      <c r="Q98" s="2">
        <v>5.1763043478260871</v>
      </c>
      <c r="R98" s="2">
        <v>0.16277487714987715</v>
      </c>
      <c r="S98" s="2">
        <v>5.2264130434782619</v>
      </c>
      <c r="T98" s="2">
        <v>9.5840217391304368</v>
      </c>
      <c r="U98" s="2">
        <v>0</v>
      </c>
      <c r="V98" s="2">
        <v>0.20923832923832927</v>
      </c>
      <c r="W98" s="2">
        <v>4.9385869565217391</v>
      </c>
      <c r="X98" s="2">
        <v>8.8086956521739133</v>
      </c>
      <c r="Y98" s="2">
        <v>4.9159782608695659</v>
      </c>
      <c r="Z98" s="2">
        <v>0.26367014742014744</v>
      </c>
      <c r="AA98" s="2">
        <v>0</v>
      </c>
      <c r="AB98" s="2">
        <v>0</v>
      </c>
      <c r="AC98" s="2">
        <v>0</v>
      </c>
      <c r="AD98" s="2">
        <v>0</v>
      </c>
      <c r="AE98" s="2">
        <v>0</v>
      </c>
      <c r="AF98" s="2">
        <v>0</v>
      </c>
      <c r="AG98" s="2">
        <v>0</v>
      </c>
      <c r="AH98" t="s">
        <v>29</v>
      </c>
      <c r="AI98">
        <v>4</v>
      </c>
    </row>
    <row r="99" spans="1:35" x14ac:dyDescent="0.25">
      <c r="A99" t="s">
        <v>1139</v>
      </c>
      <c r="B99" t="s">
        <v>467</v>
      </c>
      <c r="C99" t="s">
        <v>912</v>
      </c>
      <c r="D99" t="s">
        <v>1043</v>
      </c>
      <c r="E99" s="2">
        <v>41.684782608695649</v>
      </c>
      <c r="F99" s="2">
        <v>5.1304347826086953</v>
      </c>
      <c r="G99" s="2">
        <v>0.57608695652173914</v>
      </c>
      <c r="H99" s="2">
        <v>0.21739130434782608</v>
      </c>
      <c r="I99" s="2">
        <v>0.35326086956521741</v>
      </c>
      <c r="J99" s="2">
        <v>0</v>
      </c>
      <c r="K99" s="2">
        <v>0</v>
      </c>
      <c r="L99" s="2">
        <v>3.8109782608695659</v>
      </c>
      <c r="M99" s="2">
        <v>5.0597826086956523</v>
      </c>
      <c r="N99" s="2">
        <v>0</v>
      </c>
      <c r="O99" s="2">
        <v>0.12138200782268581</v>
      </c>
      <c r="P99" s="2">
        <v>5.3152173913043477</v>
      </c>
      <c r="Q99" s="2">
        <v>0</v>
      </c>
      <c r="R99" s="2">
        <v>0.12750977835723598</v>
      </c>
      <c r="S99" s="2">
        <v>6.7865217391304347</v>
      </c>
      <c r="T99" s="2">
        <v>6.9309782608695665</v>
      </c>
      <c r="U99" s="2">
        <v>0</v>
      </c>
      <c r="V99" s="2">
        <v>0.32907692307692316</v>
      </c>
      <c r="W99" s="2">
        <v>7.6855434782608709</v>
      </c>
      <c r="X99" s="2">
        <v>10.720543478260868</v>
      </c>
      <c r="Y99" s="2">
        <v>0</v>
      </c>
      <c r="Z99" s="2">
        <v>0.44155410691003916</v>
      </c>
      <c r="AA99" s="2">
        <v>8.6956521739130432E-2</v>
      </c>
      <c r="AB99" s="2">
        <v>0</v>
      </c>
      <c r="AC99" s="2">
        <v>0</v>
      </c>
      <c r="AD99" s="2">
        <v>2.2608695652173911</v>
      </c>
      <c r="AE99" s="2">
        <v>0</v>
      </c>
      <c r="AF99" s="2">
        <v>0</v>
      </c>
      <c r="AG99" s="2">
        <v>0</v>
      </c>
      <c r="AH99" t="s">
        <v>55</v>
      </c>
      <c r="AI99">
        <v>4</v>
      </c>
    </row>
    <row r="100" spans="1:35" x14ac:dyDescent="0.25">
      <c r="A100" t="s">
        <v>1139</v>
      </c>
      <c r="B100" t="s">
        <v>457</v>
      </c>
      <c r="C100" t="s">
        <v>885</v>
      </c>
      <c r="D100" t="s">
        <v>1053</v>
      </c>
      <c r="E100" s="2">
        <v>112.98913043478261</v>
      </c>
      <c r="F100" s="2">
        <v>0</v>
      </c>
      <c r="G100" s="2">
        <v>0</v>
      </c>
      <c r="H100" s="2">
        <v>0</v>
      </c>
      <c r="I100" s="2">
        <v>0</v>
      </c>
      <c r="J100" s="2">
        <v>0</v>
      </c>
      <c r="K100" s="2">
        <v>0</v>
      </c>
      <c r="L100" s="2">
        <v>8.8071739130434796</v>
      </c>
      <c r="M100" s="2">
        <v>0</v>
      </c>
      <c r="N100" s="2">
        <v>0</v>
      </c>
      <c r="O100" s="2">
        <v>0</v>
      </c>
      <c r="P100" s="2">
        <v>0</v>
      </c>
      <c r="Q100" s="2">
        <v>13.342391304347826</v>
      </c>
      <c r="R100" s="2">
        <v>0.11808561808561809</v>
      </c>
      <c r="S100" s="2">
        <v>6.5282608695652176</v>
      </c>
      <c r="T100" s="2">
        <v>9.2489130434782592</v>
      </c>
      <c r="U100" s="2">
        <v>0</v>
      </c>
      <c r="V100" s="2">
        <v>0.13963443963443961</v>
      </c>
      <c r="W100" s="2">
        <v>4.5403260869565205</v>
      </c>
      <c r="X100" s="2">
        <v>11.128260869565219</v>
      </c>
      <c r="Y100" s="2">
        <v>2.9448913043478262</v>
      </c>
      <c r="Z100" s="2">
        <v>0.16473689273689274</v>
      </c>
      <c r="AA100" s="2">
        <v>0</v>
      </c>
      <c r="AB100" s="2">
        <v>0</v>
      </c>
      <c r="AC100" s="2">
        <v>0</v>
      </c>
      <c r="AD100" s="2">
        <v>0</v>
      </c>
      <c r="AE100" s="2">
        <v>0</v>
      </c>
      <c r="AF100" s="2">
        <v>0</v>
      </c>
      <c r="AG100" s="2">
        <v>0</v>
      </c>
      <c r="AH100" t="s">
        <v>45</v>
      </c>
      <c r="AI100">
        <v>4</v>
      </c>
    </row>
    <row r="101" spans="1:35" x14ac:dyDescent="0.25">
      <c r="A101" t="s">
        <v>1139</v>
      </c>
      <c r="B101" t="s">
        <v>709</v>
      </c>
      <c r="C101" t="s">
        <v>842</v>
      </c>
      <c r="D101" t="s">
        <v>1049</v>
      </c>
      <c r="E101" s="2">
        <v>182.86956521739131</v>
      </c>
      <c r="F101" s="2">
        <v>5.1304347826086953</v>
      </c>
      <c r="G101" s="2">
        <v>3.5434782608695654</v>
      </c>
      <c r="H101" s="2">
        <v>0.70652173913043481</v>
      </c>
      <c r="I101" s="2">
        <v>1.4782608695652173</v>
      </c>
      <c r="J101" s="2">
        <v>0</v>
      </c>
      <c r="K101" s="2">
        <v>0</v>
      </c>
      <c r="L101" s="2">
        <v>13.60108695652174</v>
      </c>
      <c r="M101" s="2">
        <v>0</v>
      </c>
      <c r="N101" s="2">
        <v>6.3967391304347823</v>
      </c>
      <c r="O101" s="2">
        <v>3.497979077508321E-2</v>
      </c>
      <c r="P101" s="2">
        <v>6.0271739130434785</v>
      </c>
      <c r="Q101" s="2">
        <v>13.535326086956522</v>
      </c>
      <c r="R101" s="2">
        <v>0.10697515454113171</v>
      </c>
      <c r="S101" s="2">
        <v>10.488913043478259</v>
      </c>
      <c r="T101" s="2">
        <v>9.8242391304347869</v>
      </c>
      <c r="U101" s="2">
        <v>0</v>
      </c>
      <c r="V101" s="2">
        <v>0.11108000475511176</v>
      </c>
      <c r="W101" s="2">
        <v>10.00586956521739</v>
      </c>
      <c r="X101" s="2">
        <v>17.855326086956516</v>
      </c>
      <c r="Y101" s="2">
        <v>0.97858695652173899</v>
      </c>
      <c r="Z101" s="2">
        <v>0.15770684736091292</v>
      </c>
      <c r="AA101" s="2">
        <v>0</v>
      </c>
      <c r="AB101" s="2">
        <v>0</v>
      </c>
      <c r="AC101" s="2">
        <v>0</v>
      </c>
      <c r="AD101" s="2">
        <v>0</v>
      </c>
      <c r="AE101" s="2">
        <v>0</v>
      </c>
      <c r="AF101" s="2">
        <v>0</v>
      </c>
      <c r="AG101" s="2">
        <v>0</v>
      </c>
      <c r="AH101" t="s">
        <v>298</v>
      </c>
      <c r="AI101">
        <v>4</v>
      </c>
    </row>
    <row r="102" spans="1:35" x14ac:dyDescent="0.25">
      <c r="A102" t="s">
        <v>1139</v>
      </c>
      <c r="B102" t="s">
        <v>685</v>
      </c>
      <c r="C102" t="s">
        <v>985</v>
      </c>
      <c r="D102" t="s">
        <v>1054</v>
      </c>
      <c r="E102" s="2">
        <v>106.46739130434783</v>
      </c>
      <c r="F102" s="2">
        <v>4.6956521739130439</v>
      </c>
      <c r="G102" s="2">
        <v>0.43478260869565216</v>
      </c>
      <c r="H102" s="2">
        <v>0.57271739130434784</v>
      </c>
      <c r="I102" s="2">
        <v>0.96195652173913049</v>
      </c>
      <c r="J102" s="2">
        <v>0</v>
      </c>
      <c r="K102" s="2">
        <v>0</v>
      </c>
      <c r="L102" s="2">
        <v>4.3306521739130446</v>
      </c>
      <c r="M102" s="2">
        <v>5.2015217391304338</v>
      </c>
      <c r="N102" s="2">
        <v>1.0833695652173914</v>
      </c>
      <c r="O102" s="2">
        <v>5.903113833588565E-2</v>
      </c>
      <c r="P102" s="2">
        <v>5.4782608695652177</v>
      </c>
      <c r="Q102" s="2">
        <v>4.6572826086956525</v>
      </c>
      <c r="R102" s="2">
        <v>9.5198570699336404E-2</v>
      </c>
      <c r="S102" s="2">
        <v>5.6122826086956525</v>
      </c>
      <c r="T102" s="2">
        <v>9.2533695652173886</v>
      </c>
      <c r="U102" s="2">
        <v>0</v>
      </c>
      <c r="V102" s="2">
        <v>0.1396263399693721</v>
      </c>
      <c r="W102" s="2">
        <v>5.9445652173913031</v>
      </c>
      <c r="X102" s="2">
        <v>5.2917391304347836</v>
      </c>
      <c r="Y102" s="2">
        <v>0</v>
      </c>
      <c r="Z102" s="2">
        <v>0.1055375191424196</v>
      </c>
      <c r="AA102" s="2">
        <v>0</v>
      </c>
      <c r="AB102" s="2">
        <v>0</v>
      </c>
      <c r="AC102" s="2">
        <v>0</v>
      </c>
      <c r="AD102" s="2">
        <v>0</v>
      </c>
      <c r="AE102" s="2">
        <v>3.1942391304347821</v>
      </c>
      <c r="AF102" s="2">
        <v>1.7391304347826086</v>
      </c>
      <c r="AG102" s="2">
        <v>0</v>
      </c>
      <c r="AH102" t="s">
        <v>274</v>
      </c>
      <c r="AI102">
        <v>4</v>
      </c>
    </row>
    <row r="103" spans="1:35" x14ac:dyDescent="0.25">
      <c r="A103" t="s">
        <v>1139</v>
      </c>
      <c r="B103" t="s">
        <v>691</v>
      </c>
      <c r="C103" t="s">
        <v>876</v>
      </c>
      <c r="D103" t="s">
        <v>1067</v>
      </c>
      <c r="E103" s="2">
        <v>75.271739130434781</v>
      </c>
      <c r="F103" s="2">
        <v>5.7391304347826084</v>
      </c>
      <c r="G103" s="2">
        <v>8.9673913043478257E-2</v>
      </c>
      <c r="H103" s="2">
        <v>0.44021739130434784</v>
      </c>
      <c r="I103" s="2">
        <v>0.44565217391304346</v>
      </c>
      <c r="J103" s="2">
        <v>0</v>
      </c>
      <c r="K103" s="2">
        <v>0.93478260869565222</v>
      </c>
      <c r="L103" s="2">
        <v>4.4164130434782587</v>
      </c>
      <c r="M103" s="2">
        <v>7.6521739130434785</v>
      </c>
      <c r="N103" s="2">
        <v>0</v>
      </c>
      <c r="O103" s="2">
        <v>0.10166064981949459</v>
      </c>
      <c r="P103" s="2">
        <v>4.6986956521739121</v>
      </c>
      <c r="Q103" s="2">
        <v>12.401739130434782</v>
      </c>
      <c r="R103" s="2">
        <v>0.2271826714801444</v>
      </c>
      <c r="S103" s="2">
        <v>4.3138043478260872</v>
      </c>
      <c r="T103" s="2">
        <v>5.6045652173913041</v>
      </c>
      <c r="U103" s="2">
        <v>0</v>
      </c>
      <c r="V103" s="2">
        <v>0.13176750902527076</v>
      </c>
      <c r="W103" s="2">
        <v>5.173260869565218</v>
      </c>
      <c r="X103" s="2">
        <v>4.1676086956521727</v>
      </c>
      <c r="Y103" s="2">
        <v>2.1149999999999998</v>
      </c>
      <c r="Z103" s="2">
        <v>0.15219350180505414</v>
      </c>
      <c r="AA103" s="2">
        <v>0.30434782608695654</v>
      </c>
      <c r="AB103" s="2">
        <v>0</v>
      </c>
      <c r="AC103" s="2">
        <v>0</v>
      </c>
      <c r="AD103" s="2">
        <v>0</v>
      </c>
      <c r="AE103" s="2">
        <v>0</v>
      </c>
      <c r="AF103" s="2">
        <v>0</v>
      </c>
      <c r="AG103" s="2">
        <v>0</v>
      </c>
      <c r="AH103" t="s">
        <v>280</v>
      </c>
      <c r="AI103">
        <v>4</v>
      </c>
    </row>
    <row r="104" spans="1:35" x14ac:dyDescent="0.25">
      <c r="A104" t="s">
        <v>1139</v>
      </c>
      <c r="B104" t="s">
        <v>687</v>
      </c>
      <c r="C104" t="s">
        <v>892</v>
      </c>
      <c r="D104" t="s">
        <v>1053</v>
      </c>
      <c r="E104" s="2">
        <v>86.423913043478265</v>
      </c>
      <c r="F104" s="2">
        <v>8.0860869565217399</v>
      </c>
      <c r="G104" s="2">
        <v>0</v>
      </c>
      <c r="H104" s="2">
        <v>0</v>
      </c>
      <c r="I104" s="2">
        <v>0</v>
      </c>
      <c r="J104" s="2">
        <v>0</v>
      </c>
      <c r="K104" s="2">
        <v>0</v>
      </c>
      <c r="L104" s="2">
        <v>3.9486956521739129</v>
      </c>
      <c r="M104" s="2">
        <v>4.6534782608695631</v>
      </c>
      <c r="N104" s="2">
        <v>0</v>
      </c>
      <c r="O104" s="2">
        <v>5.3844799396302323E-2</v>
      </c>
      <c r="P104" s="2">
        <v>5.5180434782608696</v>
      </c>
      <c r="Q104" s="2">
        <v>0</v>
      </c>
      <c r="R104" s="2">
        <v>6.3848572506602946E-2</v>
      </c>
      <c r="S104" s="2">
        <v>10.878043478260864</v>
      </c>
      <c r="T104" s="2">
        <v>13.626521739130434</v>
      </c>
      <c r="U104" s="2">
        <v>0</v>
      </c>
      <c r="V104" s="2">
        <v>0.28353917746195434</v>
      </c>
      <c r="W104" s="2">
        <v>16.892173913043482</v>
      </c>
      <c r="X104" s="2">
        <v>12.25141304347826</v>
      </c>
      <c r="Y104" s="2">
        <v>0</v>
      </c>
      <c r="Z104" s="2">
        <v>0.33721670230159734</v>
      </c>
      <c r="AA104" s="2">
        <v>0</v>
      </c>
      <c r="AB104" s="2">
        <v>0</v>
      </c>
      <c r="AC104" s="2">
        <v>0</v>
      </c>
      <c r="AD104" s="2">
        <v>0</v>
      </c>
      <c r="AE104" s="2">
        <v>0</v>
      </c>
      <c r="AF104" s="2">
        <v>0</v>
      </c>
      <c r="AG104" s="2">
        <v>0</v>
      </c>
      <c r="AH104" t="s">
        <v>276</v>
      </c>
      <c r="AI104">
        <v>4</v>
      </c>
    </row>
    <row r="105" spans="1:35" x14ac:dyDescent="0.25">
      <c r="A105" t="s">
        <v>1139</v>
      </c>
      <c r="B105" t="s">
        <v>453</v>
      </c>
      <c r="C105" t="s">
        <v>906</v>
      </c>
      <c r="D105" t="s">
        <v>1067</v>
      </c>
      <c r="E105" s="2">
        <v>72.869565217391298</v>
      </c>
      <c r="F105" s="2">
        <v>5.3043478260869561</v>
      </c>
      <c r="G105" s="2">
        <v>0.64130434782608692</v>
      </c>
      <c r="H105" s="2">
        <v>0</v>
      </c>
      <c r="I105" s="2">
        <v>3.652173913043478</v>
      </c>
      <c r="J105" s="2">
        <v>0</v>
      </c>
      <c r="K105" s="2">
        <v>0</v>
      </c>
      <c r="L105" s="2">
        <v>10.924782608695654</v>
      </c>
      <c r="M105" s="2">
        <v>0</v>
      </c>
      <c r="N105" s="2">
        <v>14.385652173913048</v>
      </c>
      <c r="O105" s="2">
        <v>0.19741646778042968</v>
      </c>
      <c r="P105" s="2">
        <v>6.3220652173913043</v>
      </c>
      <c r="Q105" s="2">
        <v>6.2943478260869599</v>
      </c>
      <c r="R105" s="2">
        <v>0.17313693317422441</v>
      </c>
      <c r="S105" s="2">
        <v>7.2299999999999969</v>
      </c>
      <c r="T105" s="2">
        <v>5.9542391304347824</v>
      </c>
      <c r="U105" s="2">
        <v>0</v>
      </c>
      <c r="V105" s="2">
        <v>0.18092929594272072</v>
      </c>
      <c r="W105" s="2">
        <v>4.5633695652173936</v>
      </c>
      <c r="X105" s="2">
        <v>12.522717391304353</v>
      </c>
      <c r="Y105" s="2">
        <v>0</v>
      </c>
      <c r="Z105" s="2">
        <v>0.234474940334129</v>
      </c>
      <c r="AA105" s="2">
        <v>0.60869565217391308</v>
      </c>
      <c r="AB105" s="2">
        <v>0</v>
      </c>
      <c r="AC105" s="2">
        <v>0</v>
      </c>
      <c r="AD105" s="2">
        <v>0</v>
      </c>
      <c r="AE105" s="2">
        <v>0</v>
      </c>
      <c r="AF105" s="2">
        <v>0</v>
      </c>
      <c r="AG105" s="2">
        <v>1.2282608695652173</v>
      </c>
      <c r="AH105" t="s">
        <v>41</v>
      </c>
      <c r="AI105">
        <v>4</v>
      </c>
    </row>
    <row r="106" spans="1:35" x14ac:dyDescent="0.25">
      <c r="A106" t="s">
        <v>1139</v>
      </c>
      <c r="B106" t="s">
        <v>742</v>
      </c>
      <c r="C106" t="s">
        <v>999</v>
      </c>
      <c r="D106" t="s">
        <v>1089</v>
      </c>
      <c r="E106" s="2">
        <v>59.630434782608695</v>
      </c>
      <c r="F106" s="2">
        <v>5.6521739130434785</v>
      </c>
      <c r="G106" s="2">
        <v>0.84782608695652173</v>
      </c>
      <c r="H106" s="2">
        <v>0.51630434782608692</v>
      </c>
      <c r="I106" s="2">
        <v>0.42934782608695654</v>
      </c>
      <c r="J106" s="2">
        <v>0</v>
      </c>
      <c r="K106" s="2">
        <v>0</v>
      </c>
      <c r="L106" s="2">
        <v>2.3564130434782609</v>
      </c>
      <c r="M106" s="2">
        <v>4.9253260869565221</v>
      </c>
      <c r="N106" s="2">
        <v>0</v>
      </c>
      <c r="O106" s="2">
        <v>8.2597520962449877E-2</v>
      </c>
      <c r="P106" s="2">
        <v>5.191630434782609</v>
      </c>
      <c r="Q106" s="2">
        <v>0</v>
      </c>
      <c r="R106" s="2">
        <v>8.7063434196135617E-2</v>
      </c>
      <c r="S106" s="2">
        <v>5.0456521739130435</v>
      </c>
      <c r="T106" s="2">
        <v>4.2106521739130445</v>
      </c>
      <c r="U106" s="2">
        <v>0</v>
      </c>
      <c r="V106" s="2">
        <v>0.15522785271600439</v>
      </c>
      <c r="W106" s="2">
        <v>3.5748913043478261</v>
      </c>
      <c r="X106" s="2">
        <v>4.0558695652173933</v>
      </c>
      <c r="Y106" s="2">
        <v>2.9458695652173912</v>
      </c>
      <c r="Z106" s="2">
        <v>0.17736966824644554</v>
      </c>
      <c r="AA106" s="2">
        <v>0</v>
      </c>
      <c r="AB106" s="2">
        <v>0</v>
      </c>
      <c r="AC106" s="2">
        <v>0</v>
      </c>
      <c r="AD106" s="2">
        <v>0</v>
      </c>
      <c r="AE106" s="2">
        <v>0</v>
      </c>
      <c r="AF106" s="2">
        <v>0</v>
      </c>
      <c r="AG106" s="2">
        <v>0</v>
      </c>
      <c r="AH106" t="s">
        <v>331</v>
      </c>
      <c r="AI106">
        <v>4</v>
      </c>
    </row>
    <row r="107" spans="1:35" x14ac:dyDescent="0.25">
      <c r="A107" t="s">
        <v>1139</v>
      </c>
      <c r="B107" t="s">
        <v>498</v>
      </c>
      <c r="C107" t="s">
        <v>928</v>
      </c>
      <c r="D107" t="s">
        <v>1077</v>
      </c>
      <c r="E107" s="2">
        <v>76.456521739130437</v>
      </c>
      <c r="F107" s="2">
        <v>2.0869565217391304</v>
      </c>
      <c r="G107" s="2">
        <v>0.67934782608695654</v>
      </c>
      <c r="H107" s="2">
        <v>0.59782608695652173</v>
      </c>
      <c r="I107" s="2">
        <v>0.4891304347826087</v>
      </c>
      <c r="J107" s="2">
        <v>0</v>
      </c>
      <c r="K107" s="2">
        <v>0</v>
      </c>
      <c r="L107" s="2">
        <v>0.69250000000000012</v>
      </c>
      <c r="M107" s="2">
        <v>4.4635869565217385</v>
      </c>
      <c r="N107" s="2">
        <v>0</v>
      </c>
      <c r="O107" s="2">
        <v>5.8380722206425921E-2</v>
      </c>
      <c r="P107" s="2">
        <v>4.8559782608695654</v>
      </c>
      <c r="Q107" s="2">
        <v>5.0867391304347827</v>
      </c>
      <c r="R107" s="2">
        <v>0.13004407165197612</v>
      </c>
      <c r="S107" s="2">
        <v>4.8764130434782613</v>
      </c>
      <c r="T107" s="2">
        <v>2.7989130434782616</v>
      </c>
      <c r="U107" s="2">
        <v>0</v>
      </c>
      <c r="V107" s="2">
        <v>0.10038811487062839</v>
      </c>
      <c r="W107" s="2">
        <v>3.4205434782608712</v>
      </c>
      <c r="X107" s="2">
        <v>7.3040217391304338</v>
      </c>
      <c r="Y107" s="2">
        <v>4.6115217391304357</v>
      </c>
      <c r="Z107" s="2">
        <v>0.2005857264714245</v>
      </c>
      <c r="AA107" s="2">
        <v>0</v>
      </c>
      <c r="AB107" s="2">
        <v>0</v>
      </c>
      <c r="AC107" s="2">
        <v>0</v>
      </c>
      <c r="AD107" s="2">
        <v>0</v>
      </c>
      <c r="AE107" s="2">
        <v>0</v>
      </c>
      <c r="AF107" s="2">
        <v>0</v>
      </c>
      <c r="AG107" s="2">
        <v>0</v>
      </c>
      <c r="AH107" t="s">
        <v>86</v>
      </c>
      <c r="AI107">
        <v>4</v>
      </c>
    </row>
    <row r="108" spans="1:35" x14ac:dyDescent="0.25">
      <c r="A108" t="s">
        <v>1139</v>
      </c>
      <c r="B108" t="s">
        <v>516</v>
      </c>
      <c r="C108" t="s">
        <v>896</v>
      </c>
      <c r="D108" t="s">
        <v>1057</v>
      </c>
      <c r="E108" s="2">
        <v>55.010869565217391</v>
      </c>
      <c r="F108" s="2">
        <v>4.6956521739130439</v>
      </c>
      <c r="G108" s="2">
        <v>0</v>
      </c>
      <c r="H108" s="2">
        <v>0</v>
      </c>
      <c r="I108" s="2">
        <v>0</v>
      </c>
      <c r="J108" s="2">
        <v>0</v>
      </c>
      <c r="K108" s="2">
        <v>0</v>
      </c>
      <c r="L108" s="2">
        <v>2.0120652173913043</v>
      </c>
      <c r="M108" s="2">
        <v>5.5730434782608702</v>
      </c>
      <c r="N108" s="2">
        <v>0</v>
      </c>
      <c r="O108" s="2">
        <v>0.10130804188895476</v>
      </c>
      <c r="P108" s="2">
        <v>0</v>
      </c>
      <c r="Q108" s="2">
        <v>0</v>
      </c>
      <c r="R108" s="2">
        <v>0</v>
      </c>
      <c r="S108" s="2">
        <v>1.8279347826086958</v>
      </c>
      <c r="T108" s="2">
        <v>8.4833695652173908</v>
      </c>
      <c r="U108" s="2">
        <v>0</v>
      </c>
      <c r="V108" s="2">
        <v>0.1874412171507607</v>
      </c>
      <c r="W108" s="2">
        <v>3.0089130434782616</v>
      </c>
      <c r="X108" s="2">
        <v>3.8152173913043486</v>
      </c>
      <c r="Y108" s="2">
        <v>0</v>
      </c>
      <c r="Z108" s="2">
        <v>0.12405058288875719</v>
      </c>
      <c r="AA108" s="2">
        <v>0</v>
      </c>
      <c r="AB108" s="2">
        <v>0</v>
      </c>
      <c r="AC108" s="2">
        <v>0</v>
      </c>
      <c r="AD108" s="2">
        <v>0</v>
      </c>
      <c r="AE108" s="2">
        <v>0</v>
      </c>
      <c r="AF108" s="2">
        <v>0</v>
      </c>
      <c r="AG108" s="2">
        <v>0</v>
      </c>
      <c r="AH108" t="s">
        <v>104</v>
      </c>
      <c r="AI108">
        <v>4</v>
      </c>
    </row>
    <row r="109" spans="1:35" x14ac:dyDescent="0.25">
      <c r="A109" t="s">
        <v>1139</v>
      </c>
      <c r="B109" t="s">
        <v>424</v>
      </c>
      <c r="C109" t="s">
        <v>894</v>
      </c>
      <c r="D109" t="s">
        <v>1021</v>
      </c>
      <c r="E109" s="2">
        <v>85.25</v>
      </c>
      <c r="F109" s="2">
        <v>5.7391304347826084</v>
      </c>
      <c r="G109" s="2">
        <v>1.6956521739130435</v>
      </c>
      <c r="H109" s="2">
        <v>0.60326086956521741</v>
      </c>
      <c r="I109" s="2">
        <v>3.3913043478260869</v>
      </c>
      <c r="J109" s="2">
        <v>0</v>
      </c>
      <c r="K109" s="2">
        <v>0</v>
      </c>
      <c r="L109" s="2">
        <v>4.907934782608697</v>
      </c>
      <c r="M109" s="2">
        <v>4.8586956521739131</v>
      </c>
      <c r="N109" s="2">
        <v>0</v>
      </c>
      <c r="O109" s="2">
        <v>5.699349738620426E-2</v>
      </c>
      <c r="P109" s="2">
        <v>9.1711956521739122</v>
      </c>
      <c r="Q109" s="2">
        <v>5.2581521739130439</v>
      </c>
      <c r="R109" s="2">
        <v>0.16925921203621064</v>
      </c>
      <c r="S109" s="2">
        <v>2.3074999999999997</v>
      </c>
      <c r="T109" s="2">
        <v>7.8369565217391308</v>
      </c>
      <c r="U109" s="2">
        <v>0</v>
      </c>
      <c r="V109" s="2">
        <v>0.11899655743975519</v>
      </c>
      <c r="W109" s="2">
        <v>5.8734782608695664</v>
      </c>
      <c r="X109" s="2">
        <v>9.613152173913047</v>
      </c>
      <c r="Y109" s="2">
        <v>0</v>
      </c>
      <c r="Z109" s="2">
        <v>0.18166135407369635</v>
      </c>
      <c r="AA109" s="2">
        <v>0</v>
      </c>
      <c r="AB109" s="2">
        <v>0</v>
      </c>
      <c r="AC109" s="2">
        <v>0</v>
      </c>
      <c r="AD109" s="2">
        <v>0</v>
      </c>
      <c r="AE109" s="2">
        <v>0</v>
      </c>
      <c r="AF109" s="2">
        <v>0</v>
      </c>
      <c r="AG109" s="2">
        <v>0</v>
      </c>
      <c r="AH109" t="s">
        <v>12</v>
      </c>
      <c r="AI109">
        <v>4</v>
      </c>
    </row>
    <row r="110" spans="1:35" x14ac:dyDescent="0.25">
      <c r="A110" t="s">
        <v>1139</v>
      </c>
      <c r="B110" t="s">
        <v>425</v>
      </c>
      <c r="C110" t="s">
        <v>895</v>
      </c>
      <c r="D110" t="s">
        <v>1052</v>
      </c>
      <c r="E110" s="2">
        <v>85.717391304347828</v>
      </c>
      <c r="F110" s="2">
        <v>5.7391304347826084</v>
      </c>
      <c r="G110" s="2">
        <v>0.85869565217391308</v>
      </c>
      <c r="H110" s="2">
        <v>0.34782608695652173</v>
      </c>
      <c r="I110" s="2">
        <v>2.2608695652173911</v>
      </c>
      <c r="J110" s="2">
        <v>0</v>
      </c>
      <c r="K110" s="2">
        <v>0</v>
      </c>
      <c r="L110" s="2">
        <v>2.3434782608695657</v>
      </c>
      <c r="M110" s="2">
        <v>5.3152173913043477</v>
      </c>
      <c r="N110" s="2">
        <v>5.4782608695652177</v>
      </c>
      <c r="O110" s="2">
        <v>0.1259193507481613</v>
      </c>
      <c r="P110" s="2">
        <v>5.0570652173913047</v>
      </c>
      <c r="Q110" s="2">
        <v>5.6902173913043477</v>
      </c>
      <c r="R110" s="2">
        <v>0.12538042099923916</v>
      </c>
      <c r="S110" s="2">
        <v>4.4609782608695649</v>
      </c>
      <c r="T110" s="2">
        <v>4.3486956521739142</v>
      </c>
      <c r="U110" s="2">
        <v>0</v>
      </c>
      <c r="V110" s="2">
        <v>0.1027758052244484</v>
      </c>
      <c r="W110" s="2">
        <v>10.27108695652174</v>
      </c>
      <c r="X110" s="2">
        <v>4.6063043478260859</v>
      </c>
      <c r="Y110" s="2">
        <v>0</v>
      </c>
      <c r="Z110" s="2">
        <v>0.17356327669287344</v>
      </c>
      <c r="AA110" s="2">
        <v>0</v>
      </c>
      <c r="AB110" s="2">
        <v>0</v>
      </c>
      <c r="AC110" s="2">
        <v>0</v>
      </c>
      <c r="AD110" s="2">
        <v>0</v>
      </c>
      <c r="AE110" s="2">
        <v>0</v>
      </c>
      <c r="AF110" s="2">
        <v>0</v>
      </c>
      <c r="AG110" s="2">
        <v>0</v>
      </c>
      <c r="AH110" t="s">
        <v>13</v>
      </c>
      <c r="AI110">
        <v>4</v>
      </c>
    </row>
    <row r="111" spans="1:35" x14ac:dyDescent="0.25">
      <c r="A111" t="s">
        <v>1139</v>
      </c>
      <c r="B111" t="s">
        <v>708</v>
      </c>
      <c r="C111" t="s">
        <v>993</v>
      </c>
      <c r="D111" t="s">
        <v>1020</v>
      </c>
      <c r="E111" s="2">
        <v>71.152173913043484</v>
      </c>
      <c r="F111" s="2">
        <v>5.3043478260869561</v>
      </c>
      <c r="G111" s="2">
        <v>0.52173913043478293</v>
      </c>
      <c r="H111" s="2">
        <v>0.26934782608695662</v>
      </c>
      <c r="I111" s="2">
        <v>0.47826086956521741</v>
      </c>
      <c r="J111" s="2">
        <v>0</v>
      </c>
      <c r="K111" s="2">
        <v>0</v>
      </c>
      <c r="L111" s="2">
        <v>4.7402173913043475</v>
      </c>
      <c r="M111" s="2">
        <v>4.6681521739130432</v>
      </c>
      <c r="N111" s="2">
        <v>0</v>
      </c>
      <c r="O111" s="2">
        <v>6.5608004888481508E-2</v>
      </c>
      <c r="P111" s="2">
        <v>0</v>
      </c>
      <c r="Q111" s="2">
        <v>5.5042391304347831</v>
      </c>
      <c r="R111" s="2">
        <v>7.735869233119462E-2</v>
      </c>
      <c r="S111" s="2">
        <v>4.6347826086956516</v>
      </c>
      <c r="T111" s="2">
        <v>3.3169565217391308</v>
      </c>
      <c r="U111" s="2">
        <v>0</v>
      </c>
      <c r="V111" s="2">
        <v>0.11175679804460739</v>
      </c>
      <c r="W111" s="2">
        <v>3.0648913043478263</v>
      </c>
      <c r="X111" s="2">
        <v>6.7177173913043484</v>
      </c>
      <c r="Y111" s="2">
        <v>0</v>
      </c>
      <c r="Z111" s="2">
        <v>0.13748854262144822</v>
      </c>
      <c r="AA111" s="2">
        <v>0</v>
      </c>
      <c r="AB111" s="2">
        <v>0</v>
      </c>
      <c r="AC111" s="2">
        <v>0</v>
      </c>
      <c r="AD111" s="2">
        <v>0</v>
      </c>
      <c r="AE111" s="2">
        <v>0.42141304347826081</v>
      </c>
      <c r="AF111" s="2">
        <v>0.2608695652173913</v>
      </c>
      <c r="AG111" s="2">
        <v>0</v>
      </c>
      <c r="AH111" t="s">
        <v>297</v>
      </c>
      <c r="AI111">
        <v>4</v>
      </c>
    </row>
    <row r="112" spans="1:35" x14ac:dyDescent="0.25">
      <c r="A112" t="s">
        <v>1139</v>
      </c>
      <c r="B112" t="s">
        <v>804</v>
      </c>
      <c r="C112" t="s">
        <v>1012</v>
      </c>
      <c r="D112" t="s">
        <v>1053</v>
      </c>
      <c r="E112" s="2">
        <v>63.173913043478258</v>
      </c>
      <c r="F112" s="2">
        <v>6.5652173913043477</v>
      </c>
      <c r="G112" s="2">
        <v>0</v>
      </c>
      <c r="H112" s="2">
        <v>0.64402173913043481</v>
      </c>
      <c r="I112" s="2">
        <v>0.95652173913043481</v>
      </c>
      <c r="J112" s="2">
        <v>0</v>
      </c>
      <c r="K112" s="2">
        <v>0</v>
      </c>
      <c r="L112" s="2">
        <v>3.9371739130434777</v>
      </c>
      <c r="M112" s="2">
        <v>3.9456521739130435</v>
      </c>
      <c r="N112" s="2">
        <v>0</v>
      </c>
      <c r="O112" s="2">
        <v>6.2456985547143844E-2</v>
      </c>
      <c r="P112" s="2">
        <v>5.0330434782608693</v>
      </c>
      <c r="Q112" s="2">
        <v>0</v>
      </c>
      <c r="R112" s="2">
        <v>7.9669649002064691E-2</v>
      </c>
      <c r="S112" s="2">
        <v>6.2728260869565231</v>
      </c>
      <c r="T112" s="2">
        <v>12.478804347826085</v>
      </c>
      <c r="U112" s="2">
        <v>0</v>
      </c>
      <c r="V112" s="2">
        <v>0.29682553337921541</v>
      </c>
      <c r="W112" s="2">
        <v>5.0570652173913047</v>
      </c>
      <c r="X112" s="2">
        <v>8.7169565217391352</v>
      </c>
      <c r="Y112" s="2">
        <v>4.8704347826086947</v>
      </c>
      <c r="Z112" s="2">
        <v>0.29512904335856854</v>
      </c>
      <c r="AA112" s="2">
        <v>0</v>
      </c>
      <c r="AB112" s="2">
        <v>0</v>
      </c>
      <c r="AC112" s="2">
        <v>0</v>
      </c>
      <c r="AD112" s="2">
        <v>0</v>
      </c>
      <c r="AE112" s="2">
        <v>0</v>
      </c>
      <c r="AF112" s="2">
        <v>0</v>
      </c>
      <c r="AG112" s="2">
        <v>0</v>
      </c>
      <c r="AH112" t="s">
        <v>393</v>
      </c>
      <c r="AI112">
        <v>4</v>
      </c>
    </row>
    <row r="113" spans="1:35" x14ac:dyDescent="0.25">
      <c r="A113" t="s">
        <v>1139</v>
      </c>
      <c r="B113" t="s">
        <v>592</v>
      </c>
      <c r="C113" t="s">
        <v>881</v>
      </c>
      <c r="D113" t="s">
        <v>1030</v>
      </c>
      <c r="E113" s="2">
        <v>80.793478260869563</v>
      </c>
      <c r="F113" s="2">
        <v>5.2173913043478262</v>
      </c>
      <c r="G113" s="2">
        <v>2.8913043478260869</v>
      </c>
      <c r="H113" s="2">
        <v>1.4434782608695653</v>
      </c>
      <c r="I113" s="2">
        <v>1.4491304347826086</v>
      </c>
      <c r="J113" s="2">
        <v>0</v>
      </c>
      <c r="K113" s="2">
        <v>1.5815217391304348</v>
      </c>
      <c r="L113" s="2">
        <v>2.540978260869565</v>
      </c>
      <c r="M113" s="2">
        <v>4.9259782608695657</v>
      </c>
      <c r="N113" s="2">
        <v>0</v>
      </c>
      <c r="O113" s="2">
        <v>6.0969998654648201E-2</v>
      </c>
      <c r="P113" s="2">
        <v>4.8695652173913047</v>
      </c>
      <c r="Q113" s="2">
        <v>5.2135869565217385</v>
      </c>
      <c r="R113" s="2">
        <v>0.12480156060809901</v>
      </c>
      <c r="S113" s="2">
        <v>2.4273913043478257</v>
      </c>
      <c r="T113" s="2">
        <v>5.8259782608695652</v>
      </c>
      <c r="U113" s="2">
        <v>0</v>
      </c>
      <c r="V113" s="2">
        <v>0.10215390824700658</v>
      </c>
      <c r="W113" s="2">
        <v>0.81336956521739123</v>
      </c>
      <c r="X113" s="2">
        <v>10.05836956521739</v>
      </c>
      <c r="Y113" s="2">
        <v>0</v>
      </c>
      <c r="Z113" s="2">
        <v>0.13456208798600833</v>
      </c>
      <c r="AA113" s="2">
        <v>0</v>
      </c>
      <c r="AB113" s="2">
        <v>0</v>
      </c>
      <c r="AC113" s="2">
        <v>0</v>
      </c>
      <c r="AD113" s="2">
        <v>0</v>
      </c>
      <c r="AE113" s="2">
        <v>0</v>
      </c>
      <c r="AF113" s="2">
        <v>0</v>
      </c>
      <c r="AG113" s="2">
        <v>0.61902173913043479</v>
      </c>
      <c r="AH113" t="s">
        <v>181</v>
      </c>
      <c r="AI113">
        <v>4</v>
      </c>
    </row>
    <row r="114" spans="1:35" x14ac:dyDescent="0.25">
      <c r="A114" t="s">
        <v>1139</v>
      </c>
      <c r="B114" t="s">
        <v>718</v>
      </c>
      <c r="C114" t="s">
        <v>996</v>
      </c>
      <c r="D114" t="s">
        <v>1038</v>
      </c>
      <c r="E114" s="2">
        <v>91.326086956521735</v>
      </c>
      <c r="F114" s="2">
        <v>5.1304347826086953</v>
      </c>
      <c r="G114" s="2">
        <v>0.25086956521739129</v>
      </c>
      <c r="H114" s="2">
        <v>1.2065217391304348</v>
      </c>
      <c r="I114" s="2">
        <v>1.5434782608695652</v>
      </c>
      <c r="J114" s="2">
        <v>0</v>
      </c>
      <c r="K114" s="2">
        <v>0</v>
      </c>
      <c r="L114" s="2">
        <v>5.9360869565217396</v>
      </c>
      <c r="M114" s="2">
        <v>5.2280434782608696</v>
      </c>
      <c r="N114" s="2">
        <v>0</v>
      </c>
      <c r="O114" s="2">
        <v>5.7245893834801241E-2</v>
      </c>
      <c r="P114" s="2">
        <v>5.6945652173913057</v>
      </c>
      <c r="Q114" s="2">
        <v>6.8186956521739148</v>
      </c>
      <c r="R114" s="2">
        <v>0.13701737681504408</v>
      </c>
      <c r="S114" s="2">
        <v>6.1436956521739132</v>
      </c>
      <c r="T114" s="2">
        <v>24.297934782608699</v>
      </c>
      <c r="U114" s="2">
        <v>0</v>
      </c>
      <c r="V114" s="2">
        <v>0.33332896929302552</v>
      </c>
      <c r="W114" s="2">
        <v>7.187391304347825</v>
      </c>
      <c r="X114" s="2">
        <v>25.951195652173904</v>
      </c>
      <c r="Y114" s="2">
        <v>0</v>
      </c>
      <c r="Z114" s="2">
        <v>0.36286003332539862</v>
      </c>
      <c r="AA114" s="2">
        <v>0</v>
      </c>
      <c r="AB114" s="2">
        <v>0</v>
      </c>
      <c r="AC114" s="2">
        <v>0</v>
      </c>
      <c r="AD114" s="2">
        <v>0</v>
      </c>
      <c r="AE114" s="2">
        <v>0.36141304347826086</v>
      </c>
      <c r="AF114" s="2">
        <v>0</v>
      </c>
      <c r="AG114" s="2">
        <v>0</v>
      </c>
      <c r="AH114" t="s">
        <v>307</v>
      </c>
      <c r="AI114">
        <v>4</v>
      </c>
    </row>
    <row r="115" spans="1:35" x14ac:dyDescent="0.25">
      <c r="A115" t="s">
        <v>1139</v>
      </c>
      <c r="B115" t="s">
        <v>655</v>
      </c>
      <c r="C115" t="s">
        <v>975</v>
      </c>
      <c r="D115" t="s">
        <v>1066</v>
      </c>
      <c r="E115" s="2">
        <v>73.673913043478265</v>
      </c>
      <c r="F115" s="2">
        <v>26.446739130434775</v>
      </c>
      <c r="G115" s="2">
        <v>0</v>
      </c>
      <c r="H115" s="2">
        <v>0</v>
      </c>
      <c r="I115" s="2">
        <v>0.61141304347826086</v>
      </c>
      <c r="J115" s="2">
        <v>0</v>
      </c>
      <c r="K115" s="2">
        <v>0</v>
      </c>
      <c r="L115" s="2">
        <v>3.8633695652173894</v>
      </c>
      <c r="M115" s="2">
        <v>4.8295652173913037</v>
      </c>
      <c r="N115" s="2">
        <v>0</v>
      </c>
      <c r="O115" s="2">
        <v>6.5553260548834452E-2</v>
      </c>
      <c r="P115" s="2">
        <v>4.2236956521739142</v>
      </c>
      <c r="Q115" s="2">
        <v>1.4166304347826084</v>
      </c>
      <c r="R115" s="2">
        <v>7.6557981705517864E-2</v>
      </c>
      <c r="S115" s="2">
        <v>2.1166304347826084</v>
      </c>
      <c r="T115" s="2">
        <v>4.0994565217391292</v>
      </c>
      <c r="U115" s="2">
        <v>0</v>
      </c>
      <c r="V115" s="2">
        <v>8.4372971377987577E-2</v>
      </c>
      <c r="W115" s="2">
        <v>3.1060869565217408</v>
      </c>
      <c r="X115" s="2">
        <v>3.9494565217391311</v>
      </c>
      <c r="Y115" s="2">
        <v>4.7240217391304338</v>
      </c>
      <c r="Z115" s="2">
        <v>0.15988787252876954</v>
      </c>
      <c r="AA115" s="2">
        <v>0</v>
      </c>
      <c r="AB115" s="2">
        <v>0</v>
      </c>
      <c r="AC115" s="2">
        <v>0</v>
      </c>
      <c r="AD115" s="2">
        <v>1.5510869565217393</v>
      </c>
      <c r="AE115" s="2">
        <v>0</v>
      </c>
      <c r="AF115" s="2">
        <v>0</v>
      </c>
      <c r="AG115" s="2">
        <v>0</v>
      </c>
      <c r="AH115" t="s">
        <v>244</v>
      </c>
      <c r="AI115">
        <v>4</v>
      </c>
    </row>
    <row r="116" spans="1:35" x14ac:dyDescent="0.25">
      <c r="A116" t="s">
        <v>1139</v>
      </c>
      <c r="B116" t="s">
        <v>597</v>
      </c>
      <c r="C116" t="s">
        <v>858</v>
      </c>
      <c r="D116" t="s">
        <v>1045</v>
      </c>
      <c r="E116" s="2">
        <v>55</v>
      </c>
      <c r="F116" s="2">
        <v>35.276195652173904</v>
      </c>
      <c r="G116" s="2">
        <v>0</v>
      </c>
      <c r="H116" s="2">
        <v>0</v>
      </c>
      <c r="I116" s="2">
        <v>0</v>
      </c>
      <c r="J116" s="2">
        <v>0</v>
      </c>
      <c r="K116" s="2">
        <v>0</v>
      </c>
      <c r="L116" s="2">
        <v>5.0333695652173907</v>
      </c>
      <c r="M116" s="2">
        <v>5.8057608695652183</v>
      </c>
      <c r="N116" s="2">
        <v>0</v>
      </c>
      <c r="O116" s="2">
        <v>0.10555928853754942</v>
      </c>
      <c r="P116" s="2">
        <v>0</v>
      </c>
      <c r="Q116" s="2">
        <v>15.291304347826092</v>
      </c>
      <c r="R116" s="2">
        <v>0.27802371541501986</v>
      </c>
      <c r="S116" s="2">
        <v>3.2011956521739129</v>
      </c>
      <c r="T116" s="2">
        <v>3.9933695652173919</v>
      </c>
      <c r="U116" s="2">
        <v>0</v>
      </c>
      <c r="V116" s="2">
        <v>0.13081027667984191</v>
      </c>
      <c r="W116" s="2">
        <v>2.7270652173913046</v>
      </c>
      <c r="X116" s="2">
        <v>6.7309782608695663</v>
      </c>
      <c r="Y116" s="2">
        <v>0.87347826086956537</v>
      </c>
      <c r="Z116" s="2">
        <v>0.18784584980237157</v>
      </c>
      <c r="AA116" s="2">
        <v>0</v>
      </c>
      <c r="AB116" s="2">
        <v>0</v>
      </c>
      <c r="AC116" s="2">
        <v>0</v>
      </c>
      <c r="AD116" s="2">
        <v>0</v>
      </c>
      <c r="AE116" s="2">
        <v>0</v>
      </c>
      <c r="AF116" s="2">
        <v>0</v>
      </c>
      <c r="AG116" s="2">
        <v>0</v>
      </c>
      <c r="AH116" t="s">
        <v>186</v>
      </c>
      <c r="AI116">
        <v>4</v>
      </c>
    </row>
    <row r="117" spans="1:35" x14ac:dyDescent="0.25">
      <c r="A117" t="s">
        <v>1139</v>
      </c>
      <c r="B117" t="s">
        <v>766</v>
      </c>
      <c r="C117" t="s">
        <v>1005</v>
      </c>
      <c r="D117" t="s">
        <v>1063</v>
      </c>
      <c r="E117" s="2">
        <v>76.173913043478265</v>
      </c>
      <c r="F117" s="2">
        <v>6.1934782608695658</v>
      </c>
      <c r="G117" s="2">
        <v>9.7826086956521743E-2</v>
      </c>
      <c r="H117" s="2">
        <v>0.78260869565217395</v>
      </c>
      <c r="I117" s="2">
        <v>0.32608695652173914</v>
      </c>
      <c r="J117" s="2">
        <v>2.1326086956521739</v>
      </c>
      <c r="K117" s="2">
        <v>0.2608695652173913</v>
      </c>
      <c r="L117" s="2">
        <v>7.1357608695652175</v>
      </c>
      <c r="M117" s="2">
        <v>5.1844565217391301</v>
      </c>
      <c r="N117" s="2">
        <v>0</v>
      </c>
      <c r="O117" s="2">
        <v>6.8060787671232872E-2</v>
      </c>
      <c r="P117" s="2">
        <v>4.9008695652173921</v>
      </c>
      <c r="Q117" s="2">
        <v>9.6086956521739157</v>
      </c>
      <c r="R117" s="2">
        <v>0.19047945205479458</v>
      </c>
      <c r="S117" s="2">
        <v>4.0319565217391302</v>
      </c>
      <c r="T117" s="2">
        <v>4.7566304347826085</v>
      </c>
      <c r="U117" s="2">
        <v>0</v>
      </c>
      <c r="V117" s="2">
        <v>0.11537528538812784</v>
      </c>
      <c r="W117" s="2">
        <v>4.6778260869565216</v>
      </c>
      <c r="X117" s="2">
        <v>5.8119565217391331</v>
      </c>
      <c r="Y117" s="2">
        <v>0</v>
      </c>
      <c r="Z117" s="2">
        <v>0.13770833333333338</v>
      </c>
      <c r="AA117" s="2">
        <v>0.97065217391304348</v>
      </c>
      <c r="AB117" s="2">
        <v>0</v>
      </c>
      <c r="AC117" s="2">
        <v>0</v>
      </c>
      <c r="AD117" s="2">
        <v>0</v>
      </c>
      <c r="AE117" s="2">
        <v>0</v>
      </c>
      <c r="AF117" s="2">
        <v>0</v>
      </c>
      <c r="AG117" s="2">
        <v>0.22826086956521738</v>
      </c>
      <c r="AH117" t="s">
        <v>355</v>
      </c>
      <c r="AI117">
        <v>4</v>
      </c>
    </row>
    <row r="118" spans="1:35" x14ac:dyDescent="0.25">
      <c r="A118" t="s">
        <v>1139</v>
      </c>
      <c r="B118" t="s">
        <v>675</v>
      </c>
      <c r="C118" t="s">
        <v>982</v>
      </c>
      <c r="D118" t="s">
        <v>1052</v>
      </c>
      <c r="E118" s="2">
        <v>55.108695652173914</v>
      </c>
      <c r="F118" s="2">
        <v>35.545217391304348</v>
      </c>
      <c r="G118" s="2">
        <v>0</v>
      </c>
      <c r="H118" s="2">
        <v>0</v>
      </c>
      <c r="I118" s="2">
        <v>0</v>
      </c>
      <c r="J118" s="2">
        <v>0</v>
      </c>
      <c r="K118" s="2">
        <v>0</v>
      </c>
      <c r="L118" s="2">
        <v>5.3100000000000023</v>
      </c>
      <c r="M118" s="2">
        <v>5.3260869565217401</v>
      </c>
      <c r="N118" s="2">
        <v>0</v>
      </c>
      <c r="O118" s="2">
        <v>9.6646942800788976E-2</v>
      </c>
      <c r="P118" s="2">
        <v>2.1184782608695651</v>
      </c>
      <c r="Q118" s="2">
        <v>4.8260869565217384</v>
      </c>
      <c r="R118" s="2">
        <v>0.12601577909270217</v>
      </c>
      <c r="S118" s="2">
        <v>3.2159782608695657</v>
      </c>
      <c r="T118" s="2">
        <v>5.1413043478260869</v>
      </c>
      <c r="U118" s="2">
        <v>0</v>
      </c>
      <c r="V118" s="2">
        <v>0.1516508875739645</v>
      </c>
      <c r="W118" s="2">
        <v>4.0280434782608685</v>
      </c>
      <c r="X118" s="2">
        <v>4.359673913043479</v>
      </c>
      <c r="Y118" s="2">
        <v>2.7983695652173912</v>
      </c>
      <c r="Z118" s="2">
        <v>0.20298224852071003</v>
      </c>
      <c r="AA118" s="2">
        <v>0</v>
      </c>
      <c r="AB118" s="2">
        <v>0</v>
      </c>
      <c r="AC118" s="2">
        <v>0</v>
      </c>
      <c r="AD118" s="2">
        <v>0</v>
      </c>
      <c r="AE118" s="2">
        <v>0</v>
      </c>
      <c r="AF118" s="2">
        <v>0</v>
      </c>
      <c r="AG118" s="2">
        <v>0</v>
      </c>
      <c r="AH118" t="s">
        <v>264</v>
      </c>
      <c r="AI118">
        <v>4</v>
      </c>
    </row>
    <row r="119" spans="1:35" x14ac:dyDescent="0.25">
      <c r="A119" t="s">
        <v>1139</v>
      </c>
      <c r="B119" t="s">
        <v>645</v>
      </c>
      <c r="C119" t="s">
        <v>927</v>
      </c>
      <c r="D119" t="s">
        <v>1076</v>
      </c>
      <c r="E119" s="2">
        <v>63.358695652173914</v>
      </c>
      <c r="F119" s="2">
        <v>4.8695652173913047</v>
      </c>
      <c r="G119" s="2">
        <v>0.25543478260869568</v>
      </c>
      <c r="H119" s="2">
        <v>0.76902173913043481</v>
      </c>
      <c r="I119" s="2">
        <v>0</v>
      </c>
      <c r="J119" s="2">
        <v>0</v>
      </c>
      <c r="K119" s="2">
        <v>7.0652173913043473E-2</v>
      </c>
      <c r="L119" s="2">
        <v>3.5163043478260869</v>
      </c>
      <c r="M119" s="2">
        <v>10.086956521739131</v>
      </c>
      <c r="N119" s="2">
        <v>0</v>
      </c>
      <c r="O119" s="2">
        <v>0.15920398009950248</v>
      </c>
      <c r="P119" s="2">
        <v>5.1630434782608692</v>
      </c>
      <c r="Q119" s="2">
        <v>0</v>
      </c>
      <c r="R119" s="2">
        <v>8.1489106193172067E-2</v>
      </c>
      <c r="S119" s="2">
        <v>9.7364130434782616</v>
      </c>
      <c r="T119" s="2">
        <v>7.1521739130434785</v>
      </c>
      <c r="U119" s="2">
        <v>0</v>
      </c>
      <c r="V119" s="2">
        <v>0.26655515525819184</v>
      </c>
      <c r="W119" s="2">
        <v>10.942934782608695</v>
      </c>
      <c r="X119" s="2">
        <v>7.1141304347826084</v>
      </c>
      <c r="Y119" s="2">
        <v>0</v>
      </c>
      <c r="Z119" s="2">
        <v>0.28499742665980443</v>
      </c>
      <c r="AA119" s="2">
        <v>0</v>
      </c>
      <c r="AB119" s="2">
        <v>5.2173913043478262</v>
      </c>
      <c r="AC119" s="2">
        <v>0</v>
      </c>
      <c r="AD119" s="2">
        <v>0</v>
      </c>
      <c r="AE119" s="2">
        <v>0</v>
      </c>
      <c r="AF119" s="2">
        <v>0</v>
      </c>
      <c r="AG119" s="2">
        <v>0.16576086956521738</v>
      </c>
      <c r="AH119" t="s">
        <v>234</v>
      </c>
      <c r="AI119">
        <v>4</v>
      </c>
    </row>
    <row r="120" spans="1:35" x14ac:dyDescent="0.25">
      <c r="A120" t="s">
        <v>1139</v>
      </c>
      <c r="B120" t="s">
        <v>753</v>
      </c>
      <c r="C120" t="s">
        <v>842</v>
      </c>
      <c r="D120" t="s">
        <v>1049</v>
      </c>
      <c r="E120" s="2">
        <v>81.391304347826093</v>
      </c>
      <c r="F120" s="2">
        <v>17.579565217391313</v>
      </c>
      <c r="G120" s="2">
        <v>1.2173913043478262</v>
      </c>
      <c r="H120" s="2">
        <v>0</v>
      </c>
      <c r="I120" s="2">
        <v>4.6086956521739131</v>
      </c>
      <c r="J120" s="2">
        <v>0</v>
      </c>
      <c r="K120" s="2">
        <v>7.25</v>
      </c>
      <c r="L120" s="2">
        <v>10.577499999999997</v>
      </c>
      <c r="M120" s="2">
        <v>10.869565217391305</v>
      </c>
      <c r="N120" s="2">
        <v>0</v>
      </c>
      <c r="O120" s="2">
        <v>0.13354700854700854</v>
      </c>
      <c r="P120" s="2">
        <v>6.3290217391304342</v>
      </c>
      <c r="Q120" s="2">
        <v>0</v>
      </c>
      <c r="R120" s="2">
        <v>7.7760416666666651E-2</v>
      </c>
      <c r="S120" s="2">
        <v>9.95717391304348</v>
      </c>
      <c r="T120" s="2">
        <v>11.987391304347828</v>
      </c>
      <c r="U120" s="2">
        <v>0</v>
      </c>
      <c r="V120" s="2">
        <v>0.26961805555555557</v>
      </c>
      <c r="W120" s="2">
        <v>18.201847826086965</v>
      </c>
      <c r="X120" s="2">
        <v>12.861956521739133</v>
      </c>
      <c r="Y120" s="2">
        <v>0</v>
      </c>
      <c r="Z120" s="2">
        <v>0.38165998931623946</v>
      </c>
      <c r="AA120" s="2">
        <v>0</v>
      </c>
      <c r="AB120" s="2">
        <v>0</v>
      </c>
      <c r="AC120" s="2">
        <v>0</v>
      </c>
      <c r="AD120" s="2">
        <v>0</v>
      </c>
      <c r="AE120" s="2">
        <v>0</v>
      </c>
      <c r="AF120" s="2">
        <v>0</v>
      </c>
      <c r="AG120" s="2">
        <v>1.1304347826086956</v>
      </c>
      <c r="AH120" t="s">
        <v>342</v>
      </c>
      <c r="AI120">
        <v>4</v>
      </c>
    </row>
    <row r="121" spans="1:35" x14ac:dyDescent="0.25">
      <c r="A121" t="s">
        <v>1139</v>
      </c>
      <c r="B121" t="s">
        <v>745</v>
      </c>
      <c r="C121" t="s">
        <v>831</v>
      </c>
      <c r="D121" t="s">
        <v>1081</v>
      </c>
      <c r="E121" s="2">
        <v>50.760869565217391</v>
      </c>
      <c r="F121" s="2">
        <v>7.3913043478260869</v>
      </c>
      <c r="G121" s="2">
        <v>1.0706521739130435</v>
      </c>
      <c r="H121" s="2">
        <v>0.35869565217391303</v>
      </c>
      <c r="I121" s="2">
        <v>0.16304347826086957</v>
      </c>
      <c r="J121" s="2">
        <v>0</v>
      </c>
      <c r="K121" s="2">
        <v>0</v>
      </c>
      <c r="L121" s="2">
        <v>5.4203260869565222</v>
      </c>
      <c r="M121" s="2">
        <v>5.233586956521739</v>
      </c>
      <c r="N121" s="2">
        <v>0</v>
      </c>
      <c r="O121" s="2">
        <v>0.10310278372591006</v>
      </c>
      <c r="P121" s="2">
        <v>4.4738043478260874</v>
      </c>
      <c r="Q121" s="2">
        <v>0.21467391304347827</v>
      </c>
      <c r="R121" s="2">
        <v>9.2364025695931495E-2</v>
      </c>
      <c r="S121" s="2">
        <v>4.5749999999999993</v>
      </c>
      <c r="T121" s="2">
        <v>4.927173913043478</v>
      </c>
      <c r="U121" s="2">
        <v>0</v>
      </c>
      <c r="V121" s="2">
        <v>0.18719486081370448</v>
      </c>
      <c r="W121" s="2">
        <v>4.3139130434782604</v>
      </c>
      <c r="X121" s="2">
        <v>4.7035869565217396</v>
      </c>
      <c r="Y121" s="2">
        <v>0</v>
      </c>
      <c r="Z121" s="2">
        <v>0.17764668094218417</v>
      </c>
      <c r="AA121" s="2">
        <v>0</v>
      </c>
      <c r="AB121" s="2">
        <v>0</v>
      </c>
      <c r="AC121" s="2">
        <v>0</v>
      </c>
      <c r="AD121" s="2">
        <v>0</v>
      </c>
      <c r="AE121" s="2">
        <v>0</v>
      </c>
      <c r="AF121" s="2">
        <v>0</v>
      </c>
      <c r="AG121" s="2">
        <v>0</v>
      </c>
      <c r="AH121" t="s">
        <v>334</v>
      </c>
      <c r="AI121">
        <v>4</v>
      </c>
    </row>
    <row r="122" spans="1:35" x14ac:dyDescent="0.25">
      <c r="A122" t="s">
        <v>1139</v>
      </c>
      <c r="B122" t="s">
        <v>504</v>
      </c>
      <c r="C122" t="s">
        <v>930</v>
      </c>
      <c r="D122" t="s">
        <v>1081</v>
      </c>
      <c r="E122" s="2">
        <v>78.010869565217391</v>
      </c>
      <c r="F122" s="2">
        <v>5.0434782608695654</v>
      </c>
      <c r="G122" s="2">
        <v>2.5652173913043477</v>
      </c>
      <c r="H122" s="2">
        <v>0</v>
      </c>
      <c r="I122" s="2">
        <v>0</v>
      </c>
      <c r="J122" s="2">
        <v>0</v>
      </c>
      <c r="K122" s="2">
        <v>0</v>
      </c>
      <c r="L122" s="2">
        <v>5.1879347826086946</v>
      </c>
      <c r="M122" s="2">
        <v>0</v>
      </c>
      <c r="N122" s="2">
        <v>11.793586956521739</v>
      </c>
      <c r="O122" s="2">
        <v>0.15117876550090567</v>
      </c>
      <c r="P122" s="2">
        <v>4.8668478260869561</v>
      </c>
      <c r="Q122" s="2">
        <v>9.5691304347826094</v>
      </c>
      <c r="R122" s="2">
        <v>0.18505085690399889</v>
      </c>
      <c r="S122" s="2">
        <v>9.7121739130434772</v>
      </c>
      <c r="T122" s="2">
        <v>10.370869565217388</v>
      </c>
      <c r="U122" s="2">
        <v>0</v>
      </c>
      <c r="V122" s="2">
        <v>0.25743904138219309</v>
      </c>
      <c r="W122" s="2">
        <v>4.8681521739130433</v>
      </c>
      <c r="X122" s="2">
        <v>8.0645652173913032</v>
      </c>
      <c r="Y122" s="2">
        <v>0</v>
      </c>
      <c r="Z122" s="2">
        <v>0.16578096697784589</v>
      </c>
      <c r="AA122" s="2">
        <v>0.20652173913043478</v>
      </c>
      <c r="AB122" s="2">
        <v>0</v>
      </c>
      <c r="AC122" s="2">
        <v>0</v>
      </c>
      <c r="AD122" s="2">
        <v>0</v>
      </c>
      <c r="AE122" s="2">
        <v>0</v>
      </c>
      <c r="AF122" s="2">
        <v>0</v>
      </c>
      <c r="AG122" s="2">
        <v>0</v>
      </c>
      <c r="AH122" t="s">
        <v>92</v>
      </c>
      <c r="AI122">
        <v>4</v>
      </c>
    </row>
    <row r="123" spans="1:35" x14ac:dyDescent="0.25">
      <c r="A123" t="s">
        <v>1139</v>
      </c>
      <c r="B123" t="s">
        <v>598</v>
      </c>
      <c r="C123" t="s">
        <v>959</v>
      </c>
      <c r="D123" t="s">
        <v>1100</v>
      </c>
      <c r="E123" s="2">
        <v>60.641304347826086</v>
      </c>
      <c r="F123" s="2">
        <v>5.7391304347826084</v>
      </c>
      <c r="G123" s="2">
        <v>0.19565217391304349</v>
      </c>
      <c r="H123" s="2">
        <v>0.27173913043478259</v>
      </c>
      <c r="I123" s="2">
        <v>0.43478260869565216</v>
      </c>
      <c r="J123" s="2">
        <v>0</v>
      </c>
      <c r="K123" s="2">
        <v>0</v>
      </c>
      <c r="L123" s="2">
        <v>4.8559782608695654</v>
      </c>
      <c r="M123" s="2">
        <v>0</v>
      </c>
      <c r="N123" s="2">
        <v>5.5543478260869561</v>
      </c>
      <c r="O123" s="2">
        <v>9.1593475533249674E-2</v>
      </c>
      <c r="P123" s="2">
        <v>4.5625</v>
      </c>
      <c r="Q123" s="2">
        <v>4.0896739130434785</v>
      </c>
      <c r="R123" s="2">
        <v>0.14267789926510127</v>
      </c>
      <c r="S123" s="2">
        <v>9.4836956521739122</v>
      </c>
      <c r="T123" s="2">
        <v>4.3532608695652177</v>
      </c>
      <c r="U123" s="2">
        <v>0</v>
      </c>
      <c r="V123" s="2">
        <v>0.22817709266893707</v>
      </c>
      <c r="W123" s="2">
        <v>3.8668478260869565</v>
      </c>
      <c r="X123" s="2">
        <v>5.0706521739130439</v>
      </c>
      <c r="Y123" s="2">
        <v>0</v>
      </c>
      <c r="Z123" s="2">
        <v>0.14738304355619286</v>
      </c>
      <c r="AA123" s="2">
        <v>0</v>
      </c>
      <c r="AB123" s="2">
        <v>0</v>
      </c>
      <c r="AC123" s="2">
        <v>0</v>
      </c>
      <c r="AD123" s="2">
        <v>0</v>
      </c>
      <c r="AE123" s="2">
        <v>0</v>
      </c>
      <c r="AF123" s="2">
        <v>0</v>
      </c>
      <c r="AG123" s="2">
        <v>0</v>
      </c>
      <c r="AH123" t="s">
        <v>187</v>
      </c>
      <c r="AI123">
        <v>4</v>
      </c>
    </row>
    <row r="124" spans="1:35" x14ac:dyDescent="0.25">
      <c r="A124" t="s">
        <v>1139</v>
      </c>
      <c r="B124" t="s">
        <v>762</v>
      </c>
      <c r="C124" t="s">
        <v>823</v>
      </c>
      <c r="D124" t="s">
        <v>1080</v>
      </c>
      <c r="E124" s="2">
        <v>1.0978260869565217</v>
      </c>
      <c r="F124" s="2">
        <v>0</v>
      </c>
      <c r="G124" s="2">
        <v>0.56521739130434778</v>
      </c>
      <c r="H124" s="2">
        <v>0.13043478260869565</v>
      </c>
      <c r="I124" s="2">
        <v>0.34739130434782611</v>
      </c>
      <c r="J124" s="2">
        <v>0</v>
      </c>
      <c r="K124" s="2">
        <v>0</v>
      </c>
      <c r="L124" s="2">
        <v>0.17641304347826087</v>
      </c>
      <c r="M124" s="2">
        <v>0.24456521739130457</v>
      </c>
      <c r="N124" s="2">
        <v>0</v>
      </c>
      <c r="O124" s="2">
        <v>0.22277227722772297</v>
      </c>
      <c r="P124" s="2">
        <v>0</v>
      </c>
      <c r="Q124" s="2">
        <v>0</v>
      </c>
      <c r="R124" s="2">
        <v>0</v>
      </c>
      <c r="S124" s="2">
        <v>2.9541304347826096</v>
      </c>
      <c r="T124" s="2">
        <v>0.38641304347826083</v>
      </c>
      <c r="U124" s="2">
        <v>0</v>
      </c>
      <c r="V124" s="2">
        <v>3.0428712871287136</v>
      </c>
      <c r="W124" s="2">
        <v>0.83358695652173931</v>
      </c>
      <c r="X124" s="2">
        <v>1.2180434782608696</v>
      </c>
      <c r="Y124" s="2">
        <v>0</v>
      </c>
      <c r="Z124" s="2">
        <v>1.8688118811881189</v>
      </c>
      <c r="AA124" s="2">
        <v>0</v>
      </c>
      <c r="AB124" s="2">
        <v>0</v>
      </c>
      <c r="AC124" s="2">
        <v>0</v>
      </c>
      <c r="AD124" s="2">
        <v>0</v>
      </c>
      <c r="AE124" s="2">
        <v>0</v>
      </c>
      <c r="AF124" s="2">
        <v>0</v>
      </c>
      <c r="AG124" s="2">
        <v>0.56521739130434778</v>
      </c>
      <c r="AH124" t="s">
        <v>351</v>
      </c>
      <c r="AI124">
        <v>4</v>
      </c>
    </row>
    <row r="125" spans="1:35" x14ac:dyDescent="0.25">
      <c r="A125" t="s">
        <v>1139</v>
      </c>
      <c r="B125" t="s">
        <v>414</v>
      </c>
      <c r="C125" t="s">
        <v>843</v>
      </c>
      <c r="D125" t="s">
        <v>1050</v>
      </c>
      <c r="E125" s="2">
        <v>74.956521739130437</v>
      </c>
      <c r="F125" s="2">
        <v>21.948369565217391</v>
      </c>
      <c r="G125" s="2">
        <v>0</v>
      </c>
      <c r="H125" s="2">
        <v>0</v>
      </c>
      <c r="I125" s="2">
        <v>7.2961956521739131</v>
      </c>
      <c r="J125" s="2">
        <v>0</v>
      </c>
      <c r="K125" s="2">
        <v>0</v>
      </c>
      <c r="L125" s="2">
        <v>7.2853260869565215</v>
      </c>
      <c r="M125" s="2">
        <v>3.3913043478260869</v>
      </c>
      <c r="N125" s="2">
        <v>0</v>
      </c>
      <c r="O125" s="2">
        <v>4.5243619489559163E-2</v>
      </c>
      <c r="P125" s="2">
        <v>3.3586956521739131</v>
      </c>
      <c r="Q125" s="2">
        <v>0</v>
      </c>
      <c r="R125" s="2">
        <v>4.4808584686774941E-2</v>
      </c>
      <c r="S125" s="2">
        <v>8.9891304347826093</v>
      </c>
      <c r="T125" s="2">
        <v>11.668478260869565</v>
      </c>
      <c r="U125" s="2">
        <v>0</v>
      </c>
      <c r="V125" s="2">
        <v>0.27559454756380508</v>
      </c>
      <c r="W125" s="2">
        <v>10.611413043478262</v>
      </c>
      <c r="X125" s="2">
        <v>15.135869565217391</v>
      </c>
      <c r="Y125" s="2">
        <v>0</v>
      </c>
      <c r="Z125" s="2">
        <v>0.34349622969837584</v>
      </c>
      <c r="AA125" s="2">
        <v>0</v>
      </c>
      <c r="AB125" s="2">
        <v>0</v>
      </c>
      <c r="AC125" s="2">
        <v>0</v>
      </c>
      <c r="AD125" s="2">
        <v>0</v>
      </c>
      <c r="AE125" s="2">
        <v>0</v>
      </c>
      <c r="AF125" s="2">
        <v>0</v>
      </c>
      <c r="AG125" s="2">
        <v>0</v>
      </c>
      <c r="AH125" t="s">
        <v>2</v>
      </c>
      <c r="AI125">
        <v>4</v>
      </c>
    </row>
    <row r="126" spans="1:35" x14ac:dyDescent="0.25">
      <c r="A126" t="s">
        <v>1139</v>
      </c>
      <c r="B126" t="s">
        <v>472</v>
      </c>
      <c r="C126" t="s">
        <v>916</v>
      </c>
      <c r="D126" t="s">
        <v>1071</v>
      </c>
      <c r="E126" s="2">
        <v>91.108695652173907</v>
      </c>
      <c r="F126" s="2">
        <v>5.6521739130434785</v>
      </c>
      <c r="G126" s="2">
        <v>1.1304347826086956</v>
      </c>
      <c r="H126" s="2">
        <v>0.34989130434782606</v>
      </c>
      <c r="I126" s="2">
        <v>1.2173913043478262</v>
      </c>
      <c r="J126" s="2">
        <v>0</v>
      </c>
      <c r="K126" s="2">
        <v>0</v>
      </c>
      <c r="L126" s="2">
        <v>4.8179347826086953</v>
      </c>
      <c r="M126" s="2">
        <v>0</v>
      </c>
      <c r="N126" s="2">
        <v>5.0081521739130439</v>
      </c>
      <c r="O126" s="2">
        <v>5.4968981150083522E-2</v>
      </c>
      <c r="P126" s="2">
        <v>7.6277173913043477</v>
      </c>
      <c r="Q126" s="2">
        <v>1.9076086956521738</v>
      </c>
      <c r="R126" s="2">
        <v>0.10465879265091864</v>
      </c>
      <c r="S126" s="2">
        <v>6.5434782608695654</v>
      </c>
      <c r="T126" s="2">
        <v>13.956521739130435</v>
      </c>
      <c r="U126" s="2">
        <v>0</v>
      </c>
      <c r="V126" s="2">
        <v>0.22500596516344548</v>
      </c>
      <c r="W126" s="2">
        <v>7.6277173913043477</v>
      </c>
      <c r="X126" s="2">
        <v>9.7934782608695645</v>
      </c>
      <c r="Y126" s="2">
        <v>0</v>
      </c>
      <c r="Z126" s="2">
        <v>0.19121331424481033</v>
      </c>
      <c r="AA126" s="2">
        <v>0</v>
      </c>
      <c r="AB126" s="2">
        <v>0</v>
      </c>
      <c r="AC126" s="2">
        <v>0</v>
      </c>
      <c r="AD126" s="2">
        <v>0</v>
      </c>
      <c r="AE126" s="2">
        <v>0</v>
      </c>
      <c r="AF126" s="2">
        <v>0</v>
      </c>
      <c r="AG126" s="2">
        <v>0</v>
      </c>
      <c r="AH126" t="s">
        <v>60</v>
      </c>
      <c r="AI126">
        <v>4</v>
      </c>
    </row>
    <row r="127" spans="1:35" x14ac:dyDescent="0.25">
      <c r="A127" t="s">
        <v>1139</v>
      </c>
      <c r="B127" t="s">
        <v>810</v>
      </c>
      <c r="C127" t="s">
        <v>843</v>
      </c>
      <c r="D127" t="s">
        <v>1050</v>
      </c>
      <c r="E127" s="2">
        <v>15.260869565217391</v>
      </c>
      <c r="F127" s="2">
        <v>4.6956521739130439</v>
      </c>
      <c r="G127" s="2">
        <v>2.0543478260869562E-2</v>
      </c>
      <c r="H127" s="2">
        <v>0.11956521739130435</v>
      </c>
      <c r="I127" s="2">
        <v>0.53804347826086951</v>
      </c>
      <c r="J127" s="2">
        <v>0</v>
      </c>
      <c r="K127" s="2">
        <v>0</v>
      </c>
      <c r="L127" s="2">
        <v>2.1028260869565223</v>
      </c>
      <c r="M127" s="2">
        <v>4.9184782608695654</v>
      </c>
      <c r="N127" s="2">
        <v>0</v>
      </c>
      <c r="O127" s="2">
        <v>0.32229344729344733</v>
      </c>
      <c r="P127" s="2">
        <v>0</v>
      </c>
      <c r="Q127" s="2">
        <v>0</v>
      </c>
      <c r="R127" s="2">
        <v>0</v>
      </c>
      <c r="S127" s="2">
        <v>1.7638043478260867</v>
      </c>
      <c r="T127" s="2">
        <v>3.0181521739130437</v>
      </c>
      <c r="U127" s="2">
        <v>0</v>
      </c>
      <c r="V127" s="2">
        <v>0.31334757834757837</v>
      </c>
      <c r="W127" s="2">
        <v>1.5198913043478259</v>
      </c>
      <c r="X127" s="2">
        <v>7.4143478260869591</v>
      </c>
      <c r="Y127" s="2">
        <v>0</v>
      </c>
      <c r="Z127" s="2">
        <v>0.58543447293447304</v>
      </c>
      <c r="AA127" s="2">
        <v>0</v>
      </c>
      <c r="AB127" s="2">
        <v>0</v>
      </c>
      <c r="AC127" s="2">
        <v>0</v>
      </c>
      <c r="AD127" s="2">
        <v>0</v>
      </c>
      <c r="AE127" s="2">
        <v>0</v>
      </c>
      <c r="AF127" s="2">
        <v>0</v>
      </c>
      <c r="AG127" s="2">
        <v>0</v>
      </c>
      <c r="AH127" t="s">
        <v>399</v>
      </c>
      <c r="AI127">
        <v>4</v>
      </c>
    </row>
    <row r="128" spans="1:35" x14ac:dyDescent="0.25">
      <c r="A128" t="s">
        <v>1139</v>
      </c>
      <c r="B128" t="s">
        <v>494</v>
      </c>
      <c r="C128" t="s">
        <v>843</v>
      </c>
      <c r="D128" t="s">
        <v>1050</v>
      </c>
      <c r="E128" s="2">
        <v>84.423913043478265</v>
      </c>
      <c r="F128" s="2">
        <v>8.3345652173912921</v>
      </c>
      <c r="G128" s="2">
        <v>0.17467391304347826</v>
      </c>
      <c r="H128" s="2">
        <v>0.79891304347826086</v>
      </c>
      <c r="I128" s="2">
        <v>6.1202173913043447</v>
      </c>
      <c r="J128" s="2">
        <v>0</v>
      </c>
      <c r="K128" s="2">
        <v>0</v>
      </c>
      <c r="L128" s="2">
        <v>9.5666304347826099</v>
      </c>
      <c r="M128" s="2">
        <v>3.141956521739131</v>
      </c>
      <c r="N128" s="2">
        <v>6.4355434782608709</v>
      </c>
      <c r="O128" s="2">
        <v>0.11344534569331791</v>
      </c>
      <c r="P128" s="2">
        <v>0</v>
      </c>
      <c r="Q128" s="2">
        <v>7.6961956521739152</v>
      </c>
      <c r="R128" s="2">
        <v>9.116132354834558E-2</v>
      </c>
      <c r="S128" s="2">
        <v>7.5536956521739151</v>
      </c>
      <c r="T128" s="2">
        <v>13.277173913043475</v>
      </c>
      <c r="U128" s="2">
        <v>0</v>
      </c>
      <c r="V128" s="2">
        <v>0.246741341573323</v>
      </c>
      <c r="W128" s="2">
        <v>8.807608695652176</v>
      </c>
      <c r="X128" s="2">
        <v>18.313260869565212</v>
      </c>
      <c r="Y128" s="2">
        <v>0</v>
      </c>
      <c r="Z128" s="2">
        <v>0.32124629844212693</v>
      </c>
      <c r="AA128" s="2">
        <v>0</v>
      </c>
      <c r="AB128" s="2">
        <v>0</v>
      </c>
      <c r="AC128" s="2">
        <v>0</v>
      </c>
      <c r="AD128" s="2">
        <v>0</v>
      </c>
      <c r="AE128" s="2">
        <v>0</v>
      </c>
      <c r="AF128" s="2">
        <v>0</v>
      </c>
      <c r="AG128" s="2">
        <v>0</v>
      </c>
      <c r="AH128" t="s">
        <v>82</v>
      </c>
      <c r="AI128">
        <v>4</v>
      </c>
    </row>
    <row r="129" spans="1:35" x14ac:dyDescent="0.25">
      <c r="A129" t="s">
        <v>1139</v>
      </c>
      <c r="B129" t="s">
        <v>555</v>
      </c>
      <c r="C129" t="s">
        <v>947</v>
      </c>
      <c r="D129" t="s">
        <v>1078</v>
      </c>
      <c r="E129" s="2">
        <v>88.880434782608702</v>
      </c>
      <c r="F129" s="2">
        <v>5.9375</v>
      </c>
      <c r="G129" s="2">
        <v>0</v>
      </c>
      <c r="H129" s="2">
        <v>0.17391304347826086</v>
      </c>
      <c r="I129" s="2">
        <v>0.2608695652173913</v>
      </c>
      <c r="J129" s="2">
        <v>0</v>
      </c>
      <c r="K129" s="2">
        <v>0</v>
      </c>
      <c r="L129" s="2">
        <v>9.1916304347826117</v>
      </c>
      <c r="M129" s="2">
        <v>5.3152173913043477</v>
      </c>
      <c r="N129" s="2">
        <v>0</v>
      </c>
      <c r="O129" s="2">
        <v>5.9801883331295089E-2</v>
      </c>
      <c r="P129" s="2">
        <v>5.465217391304348</v>
      </c>
      <c r="Q129" s="2">
        <v>4.7010869565217401</v>
      </c>
      <c r="R129" s="2">
        <v>0.11438180261709674</v>
      </c>
      <c r="S129" s="2">
        <v>6.166195652173915</v>
      </c>
      <c r="T129" s="2">
        <v>13.881086956521738</v>
      </c>
      <c r="U129" s="2">
        <v>0</v>
      </c>
      <c r="V129" s="2">
        <v>0.22555338143573436</v>
      </c>
      <c r="W129" s="2">
        <v>3.945217391304348</v>
      </c>
      <c r="X129" s="2">
        <v>13.614021739130433</v>
      </c>
      <c r="Y129" s="2">
        <v>0</v>
      </c>
      <c r="Z129" s="2">
        <v>0.19756022991317104</v>
      </c>
      <c r="AA129" s="2">
        <v>0</v>
      </c>
      <c r="AB129" s="2">
        <v>0</v>
      </c>
      <c r="AC129" s="2">
        <v>0</v>
      </c>
      <c r="AD129" s="2">
        <v>0</v>
      </c>
      <c r="AE129" s="2">
        <v>0</v>
      </c>
      <c r="AF129" s="2">
        <v>0</v>
      </c>
      <c r="AG129" s="2">
        <v>0</v>
      </c>
      <c r="AH129" t="s">
        <v>144</v>
      </c>
      <c r="AI129">
        <v>4</v>
      </c>
    </row>
    <row r="130" spans="1:35" x14ac:dyDescent="0.25">
      <c r="A130" t="s">
        <v>1139</v>
      </c>
      <c r="B130" t="s">
        <v>798</v>
      </c>
      <c r="C130" t="s">
        <v>893</v>
      </c>
      <c r="D130" t="s">
        <v>1055</v>
      </c>
      <c r="E130" s="2">
        <v>48.706521739130437</v>
      </c>
      <c r="F130" s="2">
        <v>0</v>
      </c>
      <c r="G130" s="2">
        <v>5.0543478260869561</v>
      </c>
      <c r="H130" s="2">
        <v>0.33695652173913043</v>
      </c>
      <c r="I130" s="2">
        <v>27.876739130434775</v>
      </c>
      <c r="J130" s="2">
        <v>0</v>
      </c>
      <c r="K130" s="2">
        <v>0</v>
      </c>
      <c r="L130" s="2">
        <v>4.6344565217391303</v>
      </c>
      <c r="M130" s="2">
        <v>17.339565217391307</v>
      </c>
      <c r="N130" s="2">
        <v>0</v>
      </c>
      <c r="O130" s="2">
        <v>0.35600089265788892</v>
      </c>
      <c r="P130" s="2">
        <v>5.2934782608695654</v>
      </c>
      <c r="Q130" s="2">
        <v>24.621956521739129</v>
      </c>
      <c r="R130" s="2">
        <v>0.61419772372238335</v>
      </c>
      <c r="S130" s="2">
        <v>4.2115217391304354</v>
      </c>
      <c r="T130" s="2">
        <v>2.3521739130434787</v>
      </c>
      <c r="U130" s="2">
        <v>0</v>
      </c>
      <c r="V130" s="2">
        <v>0.13476009819236778</v>
      </c>
      <c r="W130" s="2">
        <v>5.5710869565217411</v>
      </c>
      <c r="X130" s="2">
        <v>8.1157608695652179</v>
      </c>
      <c r="Y130" s="2">
        <v>0</v>
      </c>
      <c r="Z130" s="2">
        <v>0.28100647176969429</v>
      </c>
      <c r="AA130" s="2">
        <v>0</v>
      </c>
      <c r="AB130" s="2">
        <v>0</v>
      </c>
      <c r="AC130" s="2">
        <v>0</v>
      </c>
      <c r="AD130" s="2">
        <v>0</v>
      </c>
      <c r="AE130" s="2">
        <v>0</v>
      </c>
      <c r="AF130" s="2">
        <v>0</v>
      </c>
      <c r="AG130" s="2">
        <v>0</v>
      </c>
      <c r="AH130" t="s">
        <v>387</v>
      </c>
      <c r="AI130">
        <v>4</v>
      </c>
    </row>
    <row r="131" spans="1:35" x14ac:dyDescent="0.25">
      <c r="A131" t="s">
        <v>1139</v>
      </c>
      <c r="B131" t="s">
        <v>440</v>
      </c>
      <c r="C131" t="s">
        <v>842</v>
      </c>
      <c r="D131" t="s">
        <v>1049</v>
      </c>
      <c r="E131" s="2">
        <v>93.902173913043484</v>
      </c>
      <c r="F131" s="2">
        <v>5.5407608695652177</v>
      </c>
      <c r="G131" s="2">
        <v>0</v>
      </c>
      <c r="H131" s="2">
        <v>0.51086956521739135</v>
      </c>
      <c r="I131" s="2">
        <v>0</v>
      </c>
      <c r="J131" s="2">
        <v>0</v>
      </c>
      <c r="K131" s="2">
        <v>0</v>
      </c>
      <c r="L131" s="2">
        <v>0.37434782608695655</v>
      </c>
      <c r="M131" s="2">
        <v>4.6114130434782608</v>
      </c>
      <c r="N131" s="2">
        <v>5.3586956521739131</v>
      </c>
      <c r="O131" s="2">
        <v>0.10617548327352702</v>
      </c>
      <c r="P131" s="2">
        <v>4.7771739130434785</v>
      </c>
      <c r="Q131" s="2">
        <v>8.7255434782608692</v>
      </c>
      <c r="R131" s="2">
        <v>0.14379557819192035</v>
      </c>
      <c r="S131" s="2">
        <v>1.2259782608695653</v>
      </c>
      <c r="T131" s="2">
        <v>9.2544565217391295</v>
      </c>
      <c r="U131" s="2">
        <v>0</v>
      </c>
      <c r="V131" s="2">
        <v>0.11161014006250722</v>
      </c>
      <c r="W131" s="2">
        <v>5.2519565217391309</v>
      </c>
      <c r="X131" s="2">
        <v>10.177608695652173</v>
      </c>
      <c r="Y131" s="2">
        <v>0</v>
      </c>
      <c r="Z131" s="2">
        <v>0.16431531427248522</v>
      </c>
      <c r="AA131" s="2">
        <v>0</v>
      </c>
      <c r="AB131" s="2">
        <v>0</v>
      </c>
      <c r="AC131" s="2">
        <v>0</v>
      </c>
      <c r="AD131" s="2">
        <v>0</v>
      </c>
      <c r="AE131" s="2">
        <v>0</v>
      </c>
      <c r="AF131" s="2">
        <v>0</v>
      </c>
      <c r="AG131" s="2">
        <v>0</v>
      </c>
      <c r="AH131" t="s">
        <v>28</v>
      </c>
      <c r="AI131">
        <v>4</v>
      </c>
    </row>
    <row r="132" spans="1:35" x14ac:dyDescent="0.25">
      <c r="A132" t="s">
        <v>1139</v>
      </c>
      <c r="B132" t="s">
        <v>665</v>
      </c>
      <c r="C132" t="s">
        <v>823</v>
      </c>
      <c r="D132" t="s">
        <v>1080</v>
      </c>
      <c r="E132" s="2">
        <v>64.065217391304344</v>
      </c>
      <c r="F132" s="2">
        <v>5.7391304347826084</v>
      </c>
      <c r="G132" s="2">
        <v>1.5543478260869565</v>
      </c>
      <c r="H132" s="2">
        <v>1.1358695652173914</v>
      </c>
      <c r="I132" s="2">
        <v>0.80978260869565222</v>
      </c>
      <c r="J132" s="2">
        <v>0</v>
      </c>
      <c r="K132" s="2">
        <v>0</v>
      </c>
      <c r="L132" s="2">
        <v>4.2070652173913032</v>
      </c>
      <c r="M132" s="2">
        <v>5.7391304347826084</v>
      </c>
      <c r="N132" s="2">
        <v>0</v>
      </c>
      <c r="O132" s="2">
        <v>8.958262639972854E-2</v>
      </c>
      <c r="P132" s="2">
        <v>0</v>
      </c>
      <c r="Q132" s="2">
        <v>0</v>
      </c>
      <c r="R132" s="2">
        <v>0</v>
      </c>
      <c r="S132" s="2">
        <v>2.151086956521739</v>
      </c>
      <c r="T132" s="2">
        <v>8.3297826086956519</v>
      </c>
      <c r="U132" s="2">
        <v>0</v>
      </c>
      <c r="V132" s="2">
        <v>0.16359687818120122</v>
      </c>
      <c r="W132" s="2">
        <v>5.4552173913043474</v>
      </c>
      <c r="X132" s="2">
        <v>5.5584782608695624</v>
      </c>
      <c r="Y132" s="2">
        <v>0</v>
      </c>
      <c r="Z132" s="2">
        <v>0.17191381065490324</v>
      </c>
      <c r="AA132" s="2">
        <v>0</v>
      </c>
      <c r="AB132" s="2">
        <v>5.6124999999999989</v>
      </c>
      <c r="AC132" s="2">
        <v>0</v>
      </c>
      <c r="AD132" s="2">
        <v>0</v>
      </c>
      <c r="AE132" s="2">
        <v>0</v>
      </c>
      <c r="AF132" s="2">
        <v>0</v>
      </c>
      <c r="AG132" s="2">
        <v>0</v>
      </c>
      <c r="AH132" t="s">
        <v>254</v>
      </c>
      <c r="AI132">
        <v>4</v>
      </c>
    </row>
    <row r="133" spans="1:35" x14ac:dyDescent="0.25">
      <c r="A133" t="s">
        <v>1139</v>
      </c>
      <c r="B133" t="s">
        <v>711</v>
      </c>
      <c r="C133" t="s">
        <v>995</v>
      </c>
      <c r="D133" t="s">
        <v>1018</v>
      </c>
      <c r="E133" s="2">
        <v>57.989130434782609</v>
      </c>
      <c r="F133" s="2">
        <v>4.7826086956521738</v>
      </c>
      <c r="G133" s="2">
        <v>5.3315217391304346</v>
      </c>
      <c r="H133" s="2">
        <v>0</v>
      </c>
      <c r="I133" s="2">
        <v>0</v>
      </c>
      <c r="J133" s="2">
        <v>0</v>
      </c>
      <c r="K133" s="2">
        <v>0</v>
      </c>
      <c r="L133" s="2">
        <v>3.39304347826087</v>
      </c>
      <c r="M133" s="2">
        <v>4.1923913043478258</v>
      </c>
      <c r="N133" s="2">
        <v>0</v>
      </c>
      <c r="O133" s="2">
        <v>7.2296157450796622E-2</v>
      </c>
      <c r="P133" s="2">
        <v>4.2663043478260869</v>
      </c>
      <c r="Q133" s="2">
        <v>8.8480434782608697</v>
      </c>
      <c r="R133" s="2">
        <v>0.22615182755388941</v>
      </c>
      <c r="S133" s="2">
        <v>4.4538043478260869</v>
      </c>
      <c r="T133" s="2">
        <v>0</v>
      </c>
      <c r="U133" s="2">
        <v>0</v>
      </c>
      <c r="V133" s="2">
        <v>7.6804123711340211E-2</v>
      </c>
      <c r="W133" s="2">
        <v>6.1831521739130437</v>
      </c>
      <c r="X133" s="2">
        <v>4.0760869565217392E-2</v>
      </c>
      <c r="Y133" s="2">
        <v>0</v>
      </c>
      <c r="Z133" s="2">
        <v>0.10732895970009373</v>
      </c>
      <c r="AA133" s="2">
        <v>0</v>
      </c>
      <c r="AB133" s="2">
        <v>0</v>
      </c>
      <c r="AC133" s="2">
        <v>0</v>
      </c>
      <c r="AD133" s="2">
        <v>0</v>
      </c>
      <c r="AE133" s="2">
        <v>0</v>
      </c>
      <c r="AF133" s="2">
        <v>0</v>
      </c>
      <c r="AG133" s="2">
        <v>0</v>
      </c>
      <c r="AH133" t="s">
        <v>300</v>
      </c>
      <c r="AI133">
        <v>4</v>
      </c>
    </row>
    <row r="134" spans="1:35" x14ac:dyDescent="0.25">
      <c r="A134" t="s">
        <v>1139</v>
      </c>
      <c r="B134" t="s">
        <v>524</v>
      </c>
      <c r="C134" t="s">
        <v>938</v>
      </c>
      <c r="D134" t="s">
        <v>1073</v>
      </c>
      <c r="E134" s="2">
        <v>99.315217391304344</v>
      </c>
      <c r="F134" s="2">
        <v>5.3913043478260869</v>
      </c>
      <c r="G134" s="2">
        <v>0.14347826086956522</v>
      </c>
      <c r="H134" s="2">
        <v>0.50021739130434784</v>
      </c>
      <c r="I134" s="2">
        <v>0.94021739130434778</v>
      </c>
      <c r="J134" s="2">
        <v>0</v>
      </c>
      <c r="K134" s="2">
        <v>0</v>
      </c>
      <c r="L134" s="2">
        <v>2.5352173913043483</v>
      </c>
      <c r="M134" s="2">
        <v>5.4782608695652177</v>
      </c>
      <c r="N134" s="2">
        <v>0</v>
      </c>
      <c r="O134" s="2">
        <v>5.5160337090948898E-2</v>
      </c>
      <c r="P134" s="2">
        <v>0</v>
      </c>
      <c r="Q134" s="2">
        <v>0</v>
      </c>
      <c r="R134" s="2">
        <v>0</v>
      </c>
      <c r="S134" s="2">
        <v>3.4975000000000005</v>
      </c>
      <c r="T134" s="2">
        <v>14.006086956521738</v>
      </c>
      <c r="U134" s="2">
        <v>0</v>
      </c>
      <c r="V134" s="2">
        <v>0.17624274926124547</v>
      </c>
      <c r="W134" s="2">
        <v>10.127717391304346</v>
      </c>
      <c r="X134" s="2">
        <v>16.636739130434787</v>
      </c>
      <c r="Y134" s="2">
        <v>0</v>
      </c>
      <c r="Z134" s="2">
        <v>0.26948998577213534</v>
      </c>
      <c r="AA134" s="2">
        <v>0</v>
      </c>
      <c r="AB134" s="2">
        <v>0</v>
      </c>
      <c r="AC134" s="2">
        <v>0</v>
      </c>
      <c r="AD134" s="2">
        <v>0</v>
      </c>
      <c r="AE134" s="2">
        <v>0</v>
      </c>
      <c r="AF134" s="2">
        <v>0</v>
      </c>
      <c r="AG134" s="2">
        <v>0</v>
      </c>
      <c r="AH134" t="s">
        <v>112</v>
      </c>
      <c r="AI134">
        <v>4</v>
      </c>
    </row>
    <row r="135" spans="1:35" x14ac:dyDescent="0.25">
      <c r="A135" t="s">
        <v>1139</v>
      </c>
      <c r="B135" t="s">
        <v>450</v>
      </c>
      <c r="C135" t="s">
        <v>837</v>
      </c>
      <c r="D135" t="s">
        <v>1066</v>
      </c>
      <c r="E135" s="2">
        <v>21.456521739130434</v>
      </c>
      <c r="F135" s="2">
        <v>4.0869565217391308</v>
      </c>
      <c r="G135" s="2">
        <v>0.39673913043478259</v>
      </c>
      <c r="H135" s="2">
        <v>0</v>
      </c>
      <c r="I135" s="2">
        <v>1.1195652173913044</v>
      </c>
      <c r="J135" s="2">
        <v>0</v>
      </c>
      <c r="K135" s="2">
        <v>0</v>
      </c>
      <c r="L135" s="2">
        <v>2.8834782608695648</v>
      </c>
      <c r="M135" s="2">
        <v>4.5217391304347823</v>
      </c>
      <c r="N135" s="2">
        <v>0</v>
      </c>
      <c r="O135" s="2">
        <v>0.21073961499493413</v>
      </c>
      <c r="P135" s="2">
        <v>2.8695652173913042</v>
      </c>
      <c r="Q135" s="2">
        <v>3.7477173913043482</v>
      </c>
      <c r="R135" s="2">
        <v>0.30840425531914895</v>
      </c>
      <c r="S135" s="2">
        <v>2.5055434782608694</v>
      </c>
      <c r="T135" s="2">
        <v>1.3491304347826085</v>
      </c>
      <c r="U135" s="2">
        <v>0</v>
      </c>
      <c r="V135" s="2">
        <v>0.17965045592705167</v>
      </c>
      <c r="W135" s="2">
        <v>1.0198913043478262</v>
      </c>
      <c r="X135" s="2">
        <v>2.9709782608695652</v>
      </c>
      <c r="Y135" s="2">
        <v>0</v>
      </c>
      <c r="Z135" s="2">
        <v>0.18599797365754814</v>
      </c>
      <c r="AA135" s="2">
        <v>0</v>
      </c>
      <c r="AB135" s="2">
        <v>0</v>
      </c>
      <c r="AC135" s="2">
        <v>0</v>
      </c>
      <c r="AD135" s="2">
        <v>0</v>
      </c>
      <c r="AE135" s="2">
        <v>0</v>
      </c>
      <c r="AF135" s="2">
        <v>0</v>
      </c>
      <c r="AG135" s="2">
        <v>0</v>
      </c>
      <c r="AH135" t="s">
        <v>38</v>
      </c>
      <c r="AI135">
        <v>4</v>
      </c>
    </row>
    <row r="136" spans="1:35" x14ac:dyDescent="0.25">
      <c r="A136" t="s">
        <v>1139</v>
      </c>
      <c r="B136" t="s">
        <v>621</v>
      </c>
      <c r="C136" t="s">
        <v>832</v>
      </c>
      <c r="D136" t="s">
        <v>1017</v>
      </c>
      <c r="E136" s="2">
        <v>77.782608695652172</v>
      </c>
      <c r="F136" s="2">
        <v>5.4782608695652177</v>
      </c>
      <c r="G136" s="2">
        <v>0.57608695652173914</v>
      </c>
      <c r="H136" s="2">
        <v>0.42119565217391303</v>
      </c>
      <c r="I136" s="2">
        <v>0.51358695652173914</v>
      </c>
      <c r="J136" s="2">
        <v>0</v>
      </c>
      <c r="K136" s="2">
        <v>0</v>
      </c>
      <c r="L136" s="2">
        <v>4.1448913043478264</v>
      </c>
      <c r="M136" s="2">
        <v>5.5652173913043477</v>
      </c>
      <c r="N136" s="2">
        <v>0</v>
      </c>
      <c r="O136" s="2">
        <v>7.1548351034097263E-2</v>
      </c>
      <c r="P136" s="2">
        <v>3.25</v>
      </c>
      <c r="Q136" s="2">
        <v>0</v>
      </c>
      <c r="R136" s="2">
        <v>4.1783119060927895E-2</v>
      </c>
      <c r="S136" s="2">
        <v>5.1304347826086953</v>
      </c>
      <c r="T136" s="2">
        <v>4.7139130434782599</v>
      </c>
      <c r="U136" s="2">
        <v>0</v>
      </c>
      <c r="V136" s="2">
        <v>0.1265623253214086</v>
      </c>
      <c r="W136" s="2">
        <v>4.8283695652173924</v>
      </c>
      <c r="X136" s="2">
        <v>9.8546739130434791</v>
      </c>
      <c r="Y136" s="2">
        <v>0</v>
      </c>
      <c r="Z136" s="2">
        <v>0.18877026271660147</v>
      </c>
      <c r="AA136" s="2">
        <v>0</v>
      </c>
      <c r="AB136" s="2">
        <v>0</v>
      </c>
      <c r="AC136" s="2">
        <v>0</v>
      </c>
      <c r="AD136" s="2">
        <v>0</v>
      </c>
      <c r="AE136" s="2">
        <v>0</v>
      </c>
      <c r="AF136" s="2">
        <v>0</v>
      </c>
      <c r="AG136" s="2">
        <v>0</v>
      </c>
      <c r="AH136" t="s">
        <v>210</v>
      </c>
      <c r="AI136">
        <v>4</v>
      </c>
    </row>
    <row r="137" spans="1:35" x14ac:dyDescent="0.25">
      <c r="A137" t="s">
        <v>1139</v>
      </c>
      <c r="B137" t="s">
        <v>427</v>
      </c>
      <c r="C137" t="s">
        <v>896</v>
      </c>
      <c r="D137" t="s">
        <v>1057</v>
      </c>
      <c r="E137" s="2">
        <v>128.84782608695653</v>
      </c>
      <c r="F137" s="2">
        <v>5.5652173913043477</v>
      </c>
      <c r="G137" s="2">
        <v>0.72282608695652173</v>
      </c>
      <c r="H137" s="2">
        <v>1.9728260869565217</v>
      </c>
      <c r="I137" s="2">
        <v>2.4239130434782608</v>
      </c>
      <c r="J137" s="2">
        <v>0</v>
      </c>
      <c r="K137" s="2">
        <v>0</v>
      </c>
      <c r="L137" s="2">
        <v>7.7628260869565189</v>
      </c>
      <c r="M137" s="2">
        <v>5.8260869565217392</v>
      </c>
      <c r="N137" s="2">
        <v>0</v>
      </c>
      <c r="O137" s="2">
        <v>4.5216804454192676E-2</v>
      </c>
      <c r="P137" s="2">
        <v>5.4782608695652177</v>
      </c>
      <c r="Q137" s="2">
        <v>19.806521739130432</v>
      </c>
      <c r="R137" s="2">
        <v>0.19623755694280409</v>
      </c>
      <c r="S137" s="2">
        <v>10.998804347826082</v>
      </c>
      <c r="T137" s="2">
        <v>31.934891304347829</v>
      </c>
      <c r="U137" s="2">
        <v>0</v>
      </c>
      <c r="V137" s="2">
        <v>0.3332124177492829</v>
      </c>
      <c r="W137" s="2">
        <v>10.025434782608691</v>
      </c>
      <c r="X137" s="2">
        <v>44.519891304347844</v>
      </c>
      <c r="Y137" s="2">
        <v>0.31999999999999995</v>
      </c>
      <c r="Z137" s="2">
        <v>0.4258149147966932</v>
      </c>
      <c r="AA137" s="2">
        <v>0</v>
      </c>
      <c r="AB137" s="2">
        <v>0</v>
      </c>
      <c r="AC137" s="2">
        <v>0</v>
      </c>
      <c r="AD137" s="2">
        <v>0</v>
      </c>
      <c r="AE137" s="2">
        <v>0</v>
      </c>
      <c r="AF137" s="2">
        <v>0</v>
      </c>
      <c r="AG137" s="2">
        <v>0</v>
      </c>
      <c r="AH137" t="s">
        <v>15</v>
      </c>
      <c r="AI137">
        <v>4</v>
      </c>
    </row>
    <row r="138" spans="1:35" x14ac:dyDescent="0.25">
      <c r="A138" t="s">
        <v>1139</v>
      </c>
      <c r="B138" t="s">
        <v>537</v>
      </c>
      <c r="C138" t="s">
        <v>867</v>
      </c>
      <c r="D138" t="s">
        <v>1088</v>
      </c>
      <c r="E138" s="2">
        <v>65.913043478260875</v>
      </c>
      <c r="F138" s="2">
        <v>5.8652173913043484</v>
      </c>
      <c r="G138" s="2">
        <v>1.133478260869565</v>
      </c>
      <c r="H138" s="2">
        <v>0.52173913043478259</v>
      </c>
      <c r="I138" s="2">
        <v>0</v>
      </c>
      <c r="J138" s="2">
        <v>0.78347826086956518</v>
      </c>
      <c r="K138" s="2">
        <v>0</v>
      </c>
      <c r="L138" s="2">
        <v>0</v>
      </c>
      <c r="M138" s="2">
        <v>0</v>
      </c>
      <c r="N138" s="2">
        <v>0</v>
      </c>
      <c r="O138" s="2">
        <v>0</v>
      </c>
      <c r="P138" s="2">
        <v>5.6184782608695674</v>
      </c>
      <c r="Q138" s="2">
        <v>5.6304347826086945</v>
      </c>
      <c r="R138" s="2">
        <v>0.17066292875989444</v>
      </c>
      <c r="S138" s="2">
        <v>0</v>
      </c>
      <c r="T138" s="2">
        <v>0</v>
      </c>
      <c r="U138" s="2">
        <v>0</v>
      </c>
      <c r="V138" s="2">
        <v>0</v>
      </c>
      <c r="W138" s="2">
        <v>0</v>
      </c>
      <c r="X138" s="2">
        <v>0</v>
      </c>
      <c r="Y138" s="2">
        <v>0</v>
      </c>
      <c r="Z138" s="2">
        <v>0</v>
      </c>
      <c r="AA138" s="2">
        <v>0</v>
      </c>
      <c r="AB138" s="2">
        <v>0</v>
      </c>
      <c r="AC138" s="2">
        <v>0</v>
      </c>
      <c r="AD138" s="2">
        <v>0</v>
      </c>
      <c r="AE138" s="2">
        <v>0</v>
      </c>
      <c r="AF138" s="2">
        <v>0</v>
      </c>
      <c r="AG138" s="2">
        <v>0.16304347826086957</v>
      </c>
      <c r="AH138" t="s">
        <v>126</v>
      </c>
      <c r="AI138">
        <v>4</v>
      </c>
    </row>
    <row r="139" spans="1:35" x14ac:dyDescent="0.25">
      <c r="A139" t="s">
        <v>1139</v>
      </c>
      <c r="B139" t="s">
        <v>507</v>
      </c>
      <c r="C139" t="s">
        <v>931</v>
      </c>
      <c r="D139" t="s">
        <v>1082</v>
      </c>
      <c r="E139" s="2">
        <v>69.989130434782609</v>
      </c>
      <c r="F139" s="2">
        <v>5.6521739130434785</v>
      </c>
      <c r="G139" s="2">
        <v>0.13043478260869565</v>
      </c>
      <c r="H139" s="2">
        <v>0.66500000000000004</v>
      </c>
      <c r="I139" s="2">
        <v>1.25</v>
      </c>
      <c r="J139" s="2">
        <v>0</v>
      </c>
      <c r="K139" s="2">
        <v>0</v>
      </c>
      <c r="L139" s="2">
        <v>2.160326086956522</v>
      </c>
      <c r="M139" s="2">
        <v>0</v>
      </c>
      <c r="N139" s="2">
        <v>5.3152173913043477</v>
      </c>
      <c r="O139" s="2">
        <v>7.5943469482838949E-2</v>
      </c>
      <c r="P139" s="2">
        <v>4.8070652173913047</v>
      </c>
      <c r="Q139" s="2">
        <v>5.1494565217391308</v>
      </c>
      <c r="R139" s="2">
        <v>0.14225811461407051</v>
      </c>
      <c r="S139" s="2">
        <v>2.9701086956521738</v>
      </c>
      <c r="T139" s="2">
        <v>3.8070652173913042</v>
      </c>
      <c r="U139" s="2">
        <v>0</v>
      </c>
      <c r="V139" s="2">
        <v>9.6831806181084015E-2</v>
      </c>
      <c r="W139" s="2">
        <v>7.2989130434782608</v>
      </c>
      <c r="X139" s="2">
        <v>0.8125</v>
      </c>
      <c r="Y139" s="2">
        <v>0</v>
      </c>
      <c r="Z139" s="2">
        <v>0.11589532536108092</v>
      </c>
      <c r="AA139" s="2">
        <v>0</v>
      </c>
      <c r="AB139" s="2">
        <v>0</v>
      </c>
      <c r="AC139" s="2">
        <v>0</v>
      </c>
      <c r="AD139" s="2">
        <v>0</v>
      </c>
      <c r="AE139" s="2">
        <v>0</v>
      </c>
      <c r="AF139" s="2">
        <v>0</v>
      </c>
      <c r="AG139" s="2">
        <v>0</v>
      </c>
      <c r="AH139" t="s">
        <v>95</v>
      </c>
      <c r="AI139">
        <v>4</v>
      </c>
    </row>
    <row r="140" spans="1:35" x14ac:dyDescent="0.25">
      <c r="A140" t="s">
        <v>1139</v>
      </c>
      <c r="B140" t="s">
        <v>719</v>
      </c>
      <c r="C140" t="s">
        <v>893</v>
      </c>
      <c r="D140" t="s">
        <v>1055</v>
      </c>
      <c r="E140" s="2">
        <v>87.956521739130437</v>
      </c>
      <c r="F140" s="2">
        <v>5.2173913043478262</v>
      </c>
      <c r="G140" s="2">
        <v>2.4347826086956506</v>
      </c>
      <c r="H140" s="2">
        <v>0.22945652173913042</v>
      </c>
      <c r="I140" s="2">
        <v>1.4456521739130435</v>
      </c>
      <c r="J140" s="2">
        <v>0</v>
      </c>
      <c r="K140" s="2">
        <v>0</v>
      </c>
      <c r="L140" s="2">
        <v>4.9680434782608689</v>
      </c>
      <c r="M140" s="2">
        <v>0</v>
      </c>
      <c r="N140" s="2">
        <v>5.1395652173913051</v>
      </c>
      <c r="O140" s="2">
        <v>5.8433020266930306E-2</v>
      </c>
      <c r="P140" s="2">
        <v>3.7085869565217391</v>
      </c>
      <c r="Q140" s="2">
        <v>4.5246739130434772</v>
      </c>
      <c r="R140" s="2">
        <v>9.3606030647553115E-2</v>
      </c>
      <c r="S140" s="2">
        <v>4.3736956521739137</v>
      </c>
      <c r="T140" s="2">
        <v>4.1164130434782606</v>
      </c>
      <c r="U140" s="2">
        <v>0</v>
      </c>
      <c r="V140" s="2">
        <v>9.6526198714780048E-2</v>
      </c>
      <c r="W140" s="2">
        <v>4.909782608695652</v>
      </c>
      <c r="X140" s="2">
        <v>10.084456521739133</v>
      </c>
      <c r="Y140" s="2">
        <v>0</v>
      </c>
      <c r="Z140" s="2">
        <v>0.17047330696984678</v>
      </c>
      <c r="AA140" s="2">
        <v>0</v>
      </c>
      <c r="AB140" s="2">
        <v>0</v>
      </c>
      <c r="AC140" s="2">
        <v>0</v>
      </c>
      <c r="AD140" s="2">
        <v>0</v>
      </c>
      <c r="AE140" s="2">
        <v>0.54489130434782607</v>
      </c>
      <c r="AF140" s="2">
        <v>0</v>
      </c>
      <c r="AG140" s="2">
        <v>0</v>
      </c>
      <c r="AH140" t="s">
        <v>308</v>
      </c>
      <c r="AI140">
        <v>4</v>
      </c>
    </row>
    <row r="141" spans="1:35" x14ac:dyDescent="0.25">
      <c r="A141" t="s">
        <v>1139</v>
      </c>
      <c r="B141" t="s">
        <v>703</v>
      </c>
      <c r="C141" t="s">
        <v>991</v>
      </c>
      <c r="D141" t="s">
        <v>1064</v>
      </c>
      <c r="E141" s="2">
        <v>28.391304347826086</v>
      </c>
      <c r="F141" s="2">
        <v>0</v>
      </c>
      <c r="G141" s="2">
        <v>0</v>
      </c>
      <c r="H141" s="2">
        <v>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2">
        <v>0</v>
      </c>
      <c r="AA141" s="2">
        <v>0</v>
      </c>
      <c r="AB141" s="2">
        <v>0</v>
      </c>
      <c r="AC141" s="2">
        <v>0</v>
      </c>
      <c r="AD141" s="2">
        <v>0</v>
      </c>
      <c r="AE141" s="2">
        <v>0</v>
      </c>
      <c r="AF141" s="2">
        <v>0</v>
      </c>
      <c r="AG141" s="2">
        <v>0</v>
      </c>
      <c r="AH141" t="s">
        <v>292</v>
      </c>
      <c r="AI141">
        <v>4</v>
      </c>
    </row>
    <row r="142" spans="1:35" x14ac:dyDescent="0.25">
      <c r="A142" t="s">
        <v>1139</v>
      </c>
      <c r="B142" t="s">
        <v>618</v>
      </c>
      <c r="C142" t="s">
        <v>859</v>
      </c>
      <c r="D142" t="s">
        <v>1064</v>
      </c>
      <c r="E142" s="2">
        <v>76.271739130434781</v>
      </c>
      <c r="F142" s="2">
        <v>0</v>
      </c>
      <c r="G142" s="2">
        <v>0</v>
      </c>
      <c r="H142" s="2">
        <v>0</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c r="AB142" s="2">
        <v>0</v>
      </c>
      <c r="AC142" s="2">
        <v>0</v>
      </c>
      <c r="AD142" s="2">
        <v>0</v>
      </c>
      <c r="AE142" s="2">
        <v>0</v>
      </c>
      <c r="AF142" s="2">
        <v>0</v>
      </c>
      <c r="AG142" s="2">
        <v>0</v>
      </c>
      <c r="AH142" t="s">
        <v>207</v>
      </c>
      <c r="AI142">
        <v>4</v>
      </c>
    </row>
    <row r="143" spans="1:35" x14ac:dyDescent="0.25">
      <c r="A143" t="s">
        <v>1139</v>
      </c>
      <c r="B143" t="s">
        <v>518</v>
      </c>
      <c r="C143" t="s">
        <v>835</v>
      </c>
      <c r="D143" t="s">
        <v>1072</v>
      </c>
      <c r="E143" s="2">
        <v>114.67391304347827</v>
      </c>
      <c r="F143" s="2">
        <v>5.6521739130434785</v>
      </c>
      <c r="G143" s="2">
        <v>0</v>
      </c>
      <c r="H143" s="2">
        <v>0</v>
      </c>
      <c r="I143" s="2">
        <v>3.7391304347826089</v>
      </c>
      <c r="J143" s="2">
        <v>0</v>
      </c>
      <c r="K143" s="2">
        <v>0</v>
      </c>
      <c r="L143" s="2">
        <v>9.9836956521739122</v>
      </c>
      <c r="M143" s="2">
        <v>4.8206521739130439</v>
      </c>
      <c r="N143" s="2">
        <v>7.8152173913043477</v>
      </c>
      <c r="O143" s="2">
        <v>0.11018957345971563</v>
      </c>
      <c r="P143" s="2">
        <v>0</v>
      </c>
      <c r="Q143" s="2">
        <v>10.377717391304348</v>
      </c>
      <c r="R143" s="2">
        <v>9.0497630331753551E-2</v>
      </c>
      <c r="S143" s="2">
        <v>9.9592391304347831</v>
      </c>
      <c r="T143" s="2">
        <v>11.940217391304348</v>
      </c>
      <c r="U143" s="2">
        <v>0</v>
      </c>
      <c r="V143" s="2">
        <v>0.19097156398104267</v>
      </c>
      <c r="W143" s="2">
        <v>13.910326086956522</v>
      </c>
      <c r="X143" s="2">
        <v>12.866847826086957</v>
      </c>
      <c r="Y143" s="2">
        <v>0</v>
      </c>
      <c r="Z143" s="2">
        <v>0.23350710900473931</v>
      </c>
      <c r="AA143" s="2">
        <v>0</v>
      </c>
      <c r="AB143" s="2">
        <v>0</v>
      </c>
      <c r="AC143" s="2">
        <v>0</v>
      </c>
      <c r="AD143" s="2">
        <v>0</v>
      </c>
      <c r="AE143" s="2">
        <v>0</v>
      </c>
      <c r="AF143" s="2">
        <v>0</v>
      </c>
      <c r="AG143" s="2">
        <v>0</v>
      </c>
      <c r="AH143" t="s">
        <v>106</v>
      </c>
      <c r="AI143">
        <v>4</v>
      </c>
    </row>
    <row r="144" spans="1:35" x14ac:dyDescent="0.25">
      <c r="A144" t="s">
        <v>1139</v>
      </c>
      <c r="B144" t="s">
        <v>693</v>
      </c>
      <c r="C144" t="s">
        <v>409</v>
      </c>
      <c r="D144" t="s">
        <v>1055</v>
      </c>
      <c r="E144" s="2">
        <v>63.5</v>
      </c>
      <c r="F144" s="2">
        <v>4.9565217391304346</v>
      </c>
      <c r="G144" s="2">
        <v>0.43478260869565216</v>
      </c>
      <c r="H144" s="2">
        <v>0</v>
      </c>
      <c r="I144" s="2">
        <v>1.5978260869565217</v>
      </c>
      <c r="J144" s="2">
        <v>0</v>
      </c>
      <c r="K144" s="2">
        <v>0</v>
      </c>
      <c r="L144" s="2">
        <v>2.652173913043478</v>
      </c>
      <c r="M144" s="2">
        <v>0</v>
      </c>
      <c r="N144" s="2">
        <v>10.608695652173912</v>
      </c>
      <c r="O144" s="2">
        <v>0.1670660732625813</v>
      </c>
      <c r="P144" s="2">
        <v>2.8695652173913042</v>
      </c>
      <c r="Q144" s="2">
        <v>6.8233695652173916</v>
      </c>
      <c r="R144" s="2">
        <v>0.15264464224580623</v>
      </c>
      <c r="S144" s="2">
        <v>4.1293478260869563</v>
      </c>
      <c r="T144" s="2">
        <v>2.7153260869565217</v>
      </c>
      <c r="U144" s="2">
        <v>0</v>
      </c>
      <c r="V144" s="2">
        <v>0.10779014036288941</v>
      </c>
      <c r="W144" s="2">
        <v>4.3776086956521736</v>
      </c>
      <c r="X144" s="2">
        <v>9.0044565217391312</v>
      </c>
      <c r="Y144" s="2">
        <v>0</v>
      </c>
      <c r="Z144" s="2">
        <v>0.21074118452584731</v>
      </c>
      <c r="AA144" s="2">
        <v>0</v>
      </c>
      <c r="AB144" s="2">
        <v>0</v>
      </c>
      <c r="AC144" s="2">
        <v>0</v>
      </c>
      <c r="AD144" s="2">
        <v>26.749239130434784</v>
      </c>
      <c r="AE144" s="2">
        <v>0</v>
      </c>
      <c r="AF144" s="2">
        <v>0</v>
      </c>
      <c r="AG144" s="2">
        <v>0</v>
      </c>
      <c r="AH144" t="s">
        <v>282</v>
      </c>
      <c r="AI144">
        <v>4</v>
      </c>
    </row>
    <row r="145" spans="1:35" x14ac:dyDescent="0.25">
      <c r="A145" t="s">
        <v>1139</v>
      </c>
      <c r="B145" t="s">
        <v>715</v>
      </c>
      <c r="C145" t="s">
        <v>910</v>
      </c>
      <c r="D145" t="s">
        <v>1069</v>
      </c>
      <c r="E145" s="2">
        <v>53.913043478260867</v>
      </c>
      <c r="F145" s="2">
        <v>9.5652173913043477</v>
      </c>
      <c r="G145" s="2">
        <v>0.17391304347826095</v>
      </c>
      <c r="H145" s="2">
        <v>0.17717391304347826</v>
      </c>
      <c r="I145" s="2">
        <v>0.66847826086956519</v>
      </c>
      <c r="J145" s="2">
        <v>0</v>
      </c>
      <c r="K145" s="2">
        <v>0</v>
      </c>
      <c r="L145" s="2">
        <v>4.0553260869565211</v>
      </c>
      <c r="M145" s="2">
        <v>0</v>
      </c>
      <c r="N145" s="2">
        <v>6.0691304347826076</v>
      </c>
      <c r="O145" s="2">
        <v>0.11257258064516128</v>
      </c>
      <c r="P145" s="2">
        <v>0</v>
      </c>
      <c r="Q145" s="2">
        <v>5.4163043478260855</v>
      </c>
      <c r="R145" s="2">
        <v>0.10046370967741933</v>
      </c>
      <c r="S145" s="2">
        <v>1.2734782608695649</v>
      </c>
      <c r="T145" s="2">
        <v>8.827717391304347</v>
      </c>
      <c r="U145" s="2">
        <v>0</v>
      </c>
      <c r="V145" s="2">
        <v>0.18736088709677418</v>
      </c>
      <c r="W145" s="2">
        <v>4.9009782608695653</v>
      </c>
      <c r="X145" s="2">
        <v>4.5168478260869565</v>
      </c>
      <c r="Y145" s="2">
        <v>0</v>
      </c>
      <c r="Z145" s="2">
        <v>0.17468548387096774</v>
      </c>
      <c r="AA145" s="2">
        <v>0</v>
      </c>
      <c r="AB145" s="2">
        <v>0</v>
      </c>
      <c r="AC145" s="2">
        <v>0</v>
      </c>
      <c r="AD145" s="2">
        <v>0</v>
      </c>
      <c r="AE145" s="2">
        <v>0.48967391304347829</v>
      </c>
      <c r="AF145" s="2">
        <v>0</v>
      </c>
      <c r="AG145" s="2">
        <v>0</v>
      </c>
      <c r="AH145" t="s">
        <v>304</v>
      </c>
      <c r="AI145">
        <v>4</v>
      </c>
    </row>
    <row r="146" spans="1:35" x14ac:dyDescent="0.25">
      <c r="A146" t="s">
        <v>1139</v>
      </c>
      <c r="B146" t="s">
        <v>633</v>
      </c>
      <c r="C146" t="s">
        <v>865</v>
      </c>
      <c r="D146" t="s">
        <v>1016</v>
      </c>
      <c r="E146" s="2">
        <v>129.46739130434781</v>
      </c>
      <c r="F146" s="2">
        <v>5.0434782608695654</v>
      </c>
      <c r="G146" s="2">
        <v>0</v>
      </c>
      <c r="H146" s="2">
        <v>1.2119565217391304</v>
      </c>
      <c r="I146" s="2">
        <v>0.36956521739130432</v>
      </c>
      <c r="J146" s="2">
        <v>0</v>
      </c>
      <c r="K146" s="2">
        <v>0</v>
      </c>
      <c r="L146" s="2">
        <v>9.179239130434782</v>
      </c>
      <c r="M146" s="2">
        <v>4.9211956521739131</v>
      </c>
      <c r="N146" s="2">
        <v>0</v>
      </c>
      <c r="O146" s="2">
        <v>3.8011082192930909E-2</v>
      </c>
      <c r="P146" s="2">
        <v>7.0081521739130439</v>
      </c>
      <c r="Q146" s="2">
        <v>12.730978260869565</v>
      </c>
      <c r="R146" s="2">
        <v>0.15246410880698516</v>
      </c>
      <c r="S146" s="2">
        <v>4.7789130434782621</v>
      </c>
      <c r="T146" s="2">
        <v>12.87869565217391</v>
      </c>
      <c r="U146" s="2">
        <v>0</v>
      </c>
      <c r="V146" s="2">
        <v>0.13638653345646881</v>
      </c>
      <c r="W146" s="2">
        <v>7.7026086956521738</v>
      </c>
      <c r="X146" s="2">
        <v>7.2314130434782617</v>
      </c>
      <c r="Y146" s="2">
        <v>4.054347826086957</v>
      </c>
      <c r="Z146" s="2">
        <v>0.1466652673998825</v>
      </c>
      <c r="AA146" s="2">
        <v>0</v>
      </c>
      <c r="AB146" s="2">
        <v>0</v>
      </c>
      <c r="AC146" s="2">
        <v>0</v>
      </c>
      <c r="AD146" s="2">
        <v>0</v>
      </c>
      <c r="AE146" s="2">
        <v>0</v>
      </c>
      <c r="AF146" s="2">
        <v>0</v>
      </c>
      <c r="AG146" s="2">
        <v>0</v>
      </c>
      <c r="AH146" t="s">
        <v>222</v>
      </c>
      <c r="AI146">
        <v>4</v>
      </c>
    </row>
    <row r="147" spans="1:35" x14ac:dyDescent="0.25">
      <c r="A147" t="s">
        <v>1139</v>
      </c>
      <c r="B147" t="s">
        <v>628</v>
      </c>
      <c r="C147" t="s">
        <v>920</v>
      </c>
      <c r="D147" t="s">
        <v>1046</v>
      </c>
      <c r="E147" s="2">
        <v>81.423913043478265</v>
      </c>
      <c r="F147" s="2">
        <v>4.9565217391304346</v>
      </c>
      <c r="G147" s="2">
        <v>0.3478260869565219</v>
      </c>
      <c r="H147" s="2">
        <v>0.2897826086956522</v>
      </c>
      <c r="I147" s="2">
        <v>0.97826086956521741</v>
      </c>
      <c r="J147" s="2">
        <v>0</v>
      </c>
      <c r="K147" s="2">
        <v>0</v>
      </c>
      <c r="L147" s="2">
        <v>5.6522826086956535</v>
      </c>
      <c r="M147" s="2">
        <v>0</v>
      </c>
      <c r="N147" s="2">
        <v>5.600543478260871</v>
      </c>
      <c r="O147" s="2">
        <v>6.8782539046856245E-2</v>
      </c>
      <c r="P147" s="2">
        <v>5.0893478260869554</v>
      </c>
      <c r="Q147" s="2">
        <v>0</v>
      </c>
      <c r="R147" s="2">
        <v>6.2504338539580817E-2</v>
      </c>
      <c r="S147" s="2">
        <v>1.4360869565217391</v>
      </c>
      <c r="T147" s="2">
        <v>8.8563043478260859</v>
      </c>
      <c r="U147" s="2">
        <v>0</v>
      </c>
      <c r="V147" s="2">
        <v>0.1264050193565612</v>
      </c>
      <c r="W147" s="2">
        <v>4.8222826086956525</v>
      </c>
      <c r="X147" s="2">
        <v>10.46858695652174</v>
      </c>
      <c r="Y147" s="2">
        <v>0</v>
      </c>
      <c r="Z147" s="2">
        <v>0.18779335202242692</v>
      </c>
      <c r="AA147" s="2">
        <v>0</v>
      </c>
      <c r="AB147" s="2">
        <v>0</v>
      </c>
      <c r="AC147" s="2">
        <v>0</v>
      </c>
      <c r="AD147" s="2">
        <v>0</v>
      </c>
      <c r="AE147" s="2">
        <v>0.69630434782608719</v>
      </c>
      <c r="AF147" s="2">
        <v>3.2608695652173912E-2</v>
      </c>
      <c r="AG147" s="2">
        <v>0</v>
      </c>
      <c r="AH147" t="s">
        <v>217</v>
      </c>
      <c r="AI147">
        <v>4</v>
      </c>
    </row>
    <row r="148" spans="1:35" x14ac:dyDescent="0.25">
      <c r="A148" t="s">
        <v>1139</v>
      </c>
      <c r="B148" t="s">
        <v>627</v>
      </c>
      <c r="C148" t="s">
        <v>893</v>
      </c>
      <c r="D148" t="s">
        <v>1055</v>
      </c>
      <c r="E148" s="2">
        <v>53.608695652173914</v>
      </c>
      <c r="F148" s="2">
        <v>3.3913043478260869</v>
      </c>
      <c r="G148" s="2">
        <v>0</v>
      </c>
      <c r="H148" s="2">
        <v>0.35869565217391303</v>
      </c>
      <c r="I148" s="2">
        <v>0.67391304347826086</v>
      </c>
      <c r="J148" s="2">
        <v>0</v>
      </c>
      <c r="K148" s="2">
        <v>0</v>
      </c>
      <c r="L148" s="2">
        <v>4.4294565217391293</v>
      </c>
      <c r="M148" s="2">
        <v>8.4347826086956523</v>
      </c>
      <c r="N148" s="2">
        <v>0</v>
      </c>
      <c r="O148" s="2">
        <v>0.15733982157339821</v>
      </c>
      <c r="P148" s="2">
        <v>15.755978260869565</v>
      </c>
      <c r="Q148" s="2">
        <v>0</v>
      </c>
      <c r="R148" s="2">
        <v>0.29390713706407134</v>
      </c>
      <c r="S148" s="2">
        <v>10.248913043478261</v>
      </c>
      <c r="T148" s="2">
        <v>10.436847826086961</v>
      </c>
      <c r="U148" s="2">
        <v>0</v>
      </c>
      <c r="V148" s="2">
        <v>0.38586577453365783</v>
      </c>
      <c r="W148" s="2">
        <v>9.1910869565217386</v>
      </c>
      <c r="X148" s="2">
        <v>12.059891304347829</v>
      </c>
      <c r="Y148" s="2">
        <v>0</v>
      </c>
      <c r="Z148" s="2">
        <v>0.39640916463909165</v>
      </c>
      <c r="AA148" s="2">
        <v>0</v>
      </c>
      <c r="AB148" s="2">
        <v>0.56521739130434778</v>
      </c>
      <c r="AC148" s="2">
        <v>0</v>
      </c>
      <c r="AD148" s="2">
        <v>0</v>
      </c>
      <c r="AE148" s="2">
        <v>0</v>
      </c>
      <c r="AF148" s="2">
        <v>0</v>
      </c>
      <c r="AG148" s="2">
        <v>0</v>
      </c>
      <c r="AH148" t="s">
        <v>216</v>
      </c>
      <c r="AI148">
        <v>4</v>
      </c>
    </row>
    <row r="149" spans="1:35" x14ac:dyDescent="0.25">
      <c r="A149" t="s">
        <v>1139</v>
      </c>
      <c r="B149" t="s">
        <v>717</v>
      </c>
      <c r="C149" t="s">
        <v>985</v>
      </c>
      <c r="D149" t="s">
        <v>1054</v>
      </c>
      <c r="E149" s="2">
        <v>62.152173913043477</v>
      </c>
      <c r="F149" s="2">
        <v>5.7391304347826084</v>
      </c>
      <c r="G149" s="2">
        <v>3.2608695652173912E-2</v>
      </c>
      <c r="H149" s="2">
        <v>0.47826086956521741</v>
      </c>
      <c r="I149" s="2">
        <v>0.64945652173913049</v>
      </c>
      <c r="J149" s="2">
        <v>0</v>
      </c>
      <c r="K149" s="2">
        <v>0</v>
      </c>
      <c r="L149" s="2">
        <v>9.6044565217391327</v>
      </c>
      <c r="M149" s="2">
        <v>10.434782608695652</v>
      </c>
      <c r="N149" s="2">
        <v>0</v>
      </c>
      <c r="O149" s="2">
        <v>0.16789087093389299</v>
      </c>
      <c r="P149" s="2">
        <v>5.3780434782608708</v>
      </c>
      <c r="Q149" s="2">
        <v>0</v>
      </c>
      <c r="R149" s="2">
        <v>8.6530255334032899E-2</v>
      </c>
      <c r="S149" s="2">
        <v>8.2208695652173915</v>
      </c>
      <c r="T149" s="2">
        <v>4.1778260869565225</v>
      </c>
      <c r="U149" s="2">
        <v>0</v>
      </c>
      <c r="V149" s="2">
        <v>0.19948933193424276</v>
      </c>
      <c r="W149" s="2">
        <v>11.109347826086957</v>
      </c>
      <c r="X149" s="2">
        <v>4.6281521739130413</v>
      </c>
      <c r="Y149" s="2">
        <v>0</v>
      </c>
      <c r="Z149" s="2">
        <v>0.25320916404337179</v>
      </c>
      <c r="AA149" s="2">
        <v>0</v>
      </c>
      <c r="AB149" s="2">
        <v>0</v>
      </c>
      <c r="AC149" s="2">
        <v>0</v>
      </c>
      <c r="AD149" s="2">
        <v>0</v>
      </c>
      <c r="AE149" s="2">
        <v>0</v>
      </c>
      <c r="AF149" s="2">
        <v>0</v>
      </c>
      <c r="AG149" s="2">
        <v>0</v>
      </c>
      <c r="AH149" t="s">
        <v>306</v>
      </c>
      <c r="AI149">
        <v>4</v>
      </c>
    </row>
    <row r="150" spans="1:35" x14ac:dyDescent="0.25">
      <c r="A150" t="s">
        <v>1139</v>
      </c>
      <c r="B150" t="s">
        <v>497</v>
      </c>
      <c r="C150" t="s">
        <v>863</v>
      </c>
      <c r="D150" t="s">
        <v>1059</v>
      </c>
      <c r="E150" s="2">
        <v>64.108695652173907</v>
      </c>
      <c r="F150" s="2">
        <v>3.9130434782608696</v>
      </c>
      <c r="G150" s="2">
        <v>3.2608695652173912E-2</v>
      </c>
      <c r="H150" s="2">
        <v>0.42391304347826086</v>
      </c>
      <c r="I150" s="2">
        <v>0.3641304347826087</v>
      </c>
      <c r="J150" s="2">
        <v>0</v>
      </c>
      <c r="K150" s="2">
        <v>0.43478260869565216</v>
      </c>
      <c r="L150" s="2">
        <v>4.2205434782608693</v>
      </c>
      <c r="M150" s="2">
        <v>5.7391304347826084</v>
      </c>
      <c r="N150" s="2">
        <v>0</v>
      </c>
      <c r="O150" s="2">
        <v>8.9521871820956264E-2</v>
      </c>
      <c r="P150" s="2">
        <v>4.2934782608695654</v>
      </c>
      <c r="Q150" s="2">
        <v>11.029891304347826</v>
      </c>
      <c r="R150" s="2">
        <v>0.2390217022719566</v>
      </c>
      <c r="S150" s="2">
        <v>0.88369565217391322</v>
      </c>
      <c r="T150" s="2">
        <v>4.2434782608695611</v>
      </c>
      <c r="U150" s="2">
        <v>0</v>
      </c>
      <c r="V150" s="2">
        <v>7.9976263140047424E-2</v>
      </c>
      <c r="W150" s="2">
        <v>5.5227173913043472</v>
      </c>
      <c r="X150" s="2">
        <v>0.20032608695652174</v>
      </c>
      <c r="Y150" s="2">
        <v>0</v>
      </c>
      <c r="Z150" s="2">
        <v>8.9270939301458116E-2</v>
      </c>
      <c r="AA150" s="2">
        <v>0</v>
      </c>
      <c r="AB150" s="2">
        <v>0</v>
      </c>
      <c r="AC150" s="2">
        <v>0</v>
      </c>
      <c r="AD150" s="2">
        <v>0</v>
      </c>
      <c r="AE150" s="2">
        <v>0</v>
      </c>
      <c r="AF150" s="2">
        <v>0</v>
      </c>
      <c r="AG150" s="2">
        <v>0</v>
      </c>
      <c r="AH150" t="s">
        <v>85</v>
      </c>
      <c r="AI150">
        <v>4</v>
      </c>
    </row>
    <row r="151" spans="1:35" x14ac:dyDescent="0.25">
      <c r="A151" t="s">
        <v>1139</v>
      </c>
      <c r="B151" t="s">
        <v>523</v>
      </c>
      <c r="C151" t="s">
        <v>886</v>
      </c>
      <c r="D151" t="s">
        <v>1061</v>
      </c>
      <c r="E151" s="2">
        <v>37.739130434782609</v>
      </c>
      <c r="F151" s="2">
        <v>0</v>
      </c>
      <c r="G151" s="2">
        <v>0</v>
      </c>
      <c r="H151" s="2">
        <v>0</v>
      </c>
      <c r="I151" s="2">
        <v>0</v>
      </c>
      <c r="J151" s="2">
        <v>0</v>
      </c>
      <c r="K151" s="2">
        <v>0</v>
      </c>
      <c r="L151" s="2">
        <v>9.1422826086956537</v>
      </c>
      <c r="M151" s="2">
        <v>0</v>
      </c>
      <c r="N151" s="2">
        <v>0</v>
      </c>
      <c r="O151" s="2">
        <v>0</v>
      </c>
      <c r="P151" s="2">
        <v>5.6470652173913036</v>
      </c>
      <c r="Q151" s="2">
        <v>4.5570652173913047</v>
      </c>
      <c r="R151" s="2">
        <v>0.27038594470046085</v>
      </c>
      <c r="S151" s="2">
        <v>3.0831521739130432</v>
      </c>
      <c r="T151" s="2">
        <v>5.3710869565217383</v>
      </c>
      <c r="U151" s="2">
        <v>0</v>
      </c>
      <c r="V151" s="2">
        <v>0.22401785714285713</v>
      </c>
      <c r="W151" s="2">
        <v>4.1143478260869566</v>
      </c>
      <c r="X151" s="2">
        <v>5.6791304347826079</v>
      </c>
      <c r="Y151" s="2">
        <v>0</v>
      </c>
      <c r="Z151" s="2">
        <v>0.25950460829493083</v>
      </c>
      <c r="AA151" s="2">
        <v>0</v>
      </c>
      <c r="AB151" s="2">
        <v>0</v>
      </c>
      <c r="AC151" s="2">
        <v>0</v>
      </c>
      <c r="AD151" s="2">
        <v>0</v>
      </c>
      <c r="AE151" s="2">
        <v>0</v>
      </c>
      <c r="AF151" s="2">
        <v>0</v>
      </c>
      <c r="AG151" s="2">
        <v>0</v>
      </c>
      <c r="AH151" t="s">
        <v>111</v>
      </c>
      <c r="AI151">
        <v>4</v>
      </c>
    </row>
    <row r="152" spans="1:35" x14ac:dyDescent="0.25">
      <c r="A152" t="s">
        <v>1139</v>
      </c>
      <c r="B152" t="s">
        <v>658</v>
      </c>
      <c r="C152" t="s">
        <v>976</v>
      </c>
      <c r="D152" t="s">
        <v>1042</v>
      </c>
      <c r="E152" s="2">
        <v>46.086956521739133</v>
      </c>
      <c r="F152" s="2">
        <v>4.0467391304347826</v>
      </c>
      <c r="G152" s="2">
        <v>2.1739130434782608E-2</v>
      </c>
      <c r="H152" s="2">
        <v>0.13043478260869565</v>
      </c>
      <c r="I152" s="2">
        <v>0</v>
      </c>
      <c r="J152" s="2">
        <v>0</v>
      </c>
      <c r="K152" s="2">
        <v>0</v>
      </c>
      <c r="L152" s="2">
        <v>1.8782608695652179</v>
      </c>
      <c r="M152" s="2">
        <v>0</v>
      </c>
      <c r="N152" s="2">
        <v>5.5923913043478253</v>
      </c>
      <c r="O152" s="2">
        <v>0.12134433962264149</v>
      </c>
      <c r="P152" s="2">
        <v>6.4228260869565252</v>
      </c>
      <c r="Q152" s="2">
        <v>0</v>
      </c>
      <c r="R152" s="2">
        <v>0.13936320754716988</v>
      </c>
      <c r="S152" s="2">
        <v>1.2622826086956522</v>
      </c>
      <c r="T152" s="2">
        <v>5.2365217391304357</v>
      </c>
      <c r="U152" s="2">
        <v>0</v>
      </c>
      <c r="V152" s="2">
        <v>0.14101179245283019</v>
      </c>
      <c r="W152" s="2">
        <v>1.9134782608695655</v>
      </c>
      <c r="X152" s="2">
        <v>2.0906521739130444</v>
      </c>
      <c r="Y152" s="2">
        <v>0</v>
      </c>
      <c r="Z152" s="2">
        <v>8.6882075471698128E-2</v>
      </c>
      <c r="AA152" s="2">
        <v>0</v>
      </c>
      <c r="AB152" s="2">
        <v>0</v>
      </c>
      <c r="AC152" s="2">
        <v>0</v>
      </c>
      <c r="AD152" s="2">
        <v>0</v>
      </c>
      <c r="AE152" s="2">
        <v>0</v>
      </c>
      <c r="AF152" s="2">
        <v>0</v>
      </c>
      <c r="AG152" s="2">
        <v>0</v>
      </c>
      <c r="AH152" t="s">
        <v>247</v>
      </c>
      <c r="AI152">
        <v>4</v>
      </c>
    </row>
    <row r="153" spans="1:35" x14ac:dyDescent="0.25">
      <c r="A153" t="s">
        <v>1139</v>
      </c>
      <c r="B153" t="s">
        <v>519</v>
      </c>
      <c r="C153" t="s">
        <v>935</v>
      </c>
      <c r="D153" t="s">
        <v>1038</v>
      </c>
      <c r="E153" s="2">
        <v>102.76086956521739</v>
      </c>
      <c r="F153" s="2">
        <v>5.4782608695652177</v>
      </c>
      <c r="G153" s="2">
        <v>0.1358695652173913</v>
      </c>
      <c r="H153" s="2">
        <v>1.2173913043478262</v>
      </c>
      <c r="I153" s="2">
        <v>2.152173913043478</v>
      </c>
      <c r="J153" s="2">
        <v>0</v>
      </c>
      <c r="K153" s="2">
        <v>0</v>
      </c>
      <c r="L153" s="2">
        <v>7.8679347826086969</v>
      </c>
      <c r="M153" s="2">
        <v>4.6654347826086937</v>
      </c>
      <c r="N153" s="2">
        <v>0</v>
      </c>
      <c r="O153" s="2">
        <v>4.5400888512798797E-2</v>
      </c>
      <c r="P153" s="2">
        <v>5.724347826086956</v>
      </c>
      <c r="Q153" s="2">
        <v>7.4945652173913047</v>
      </c>
      <c r="R153" s="2">
        <v>0.12863761370848317</v>
      </c>
      <c r="S153" s="2">
        <v>6.8111956521739119</v>
      </c>
      <c r="T153" s="2">
        <v>23.505217391304349</v>
      </c>
      <c r="U153" s="2">
        <v>0</v>
      </c>
      <c r="V153" s="2">
        <v>0.29501903955997461</v>
      </c>
      <c r="W153" s="2">
        <v>7.0832608695652182</v>
      </c>
      <c r="X153" s="2">
        <v>19.928804347826087</v>
      </c>
      <c r="Y153" s="2">
        <v>0</v>
      </c>
      <c r="Z153" s="2">
        <v>0.26286333826951558</v>
      </c>
      <c r="AA153" s="2">
        <v>0</v>
      </c>
      <c r="AB153" s="2">
        <v>0</v>
      </c>
      <c r="AC153" s="2">
        <v>0</v>
      </c>
      <c r="AD153" s="2">
        <v>0</v>
      </c>
      <c r="AE153" s="2">
        <v>0.11032608695652174</v>
      </c>
      <c r="AF153" s="2">
        <v>0</v>
      </c>
      <c r="AG153" s="2">
        <v>0</v>
      </c>
      <c r="AH153" t="s">
        <v>107</v>
      </c>
      <c r="AI153">
        <v>4</v>
      </c>
    </row>
    <row r="154" spans="1:35" x14ac:dyDescent="0.25">
      <c r="A154" t="s">
        <v>1139</v>
      </c>
      <c r="B154" t="s">
        <v>649</v>
      </c>
      <c r="C154" t="s">
        <v>972</v>
      </c>
      <c r="D154" t="s">
        <v>1025</v>
      </c>
      <c r="E154" s="2">
        <v>50.891304347826086</v>
      </c>
      <c r="F154" s="2">
        <v>5.0190217391304346</v>
      </c>
      <c r="G154" s="2">
        <v>0.53152173913043477</v>
      </c>
      <c r="H154" s="2">
        <v>0.4891304347826087</v>
      </c>
      <c r="I154" s="2">
        <v>0.34782608695652173</v>
      </c>
      <c r="J154" s="2">
        <v>0</v>
      </c>
      <c r="K154" s="2">
        <v>0</v>
      </c>
      <c r="L154" s="2">
        <v>4.8615217391304348</v>
      </c>
      <c r="M154" s="2">
        <v>5.240760869565217</v>
      </c>
      <c r="N154" s="2">
        <v>0</v>
      </c>
      <c r="O154" s="2">
        <v>0.10297949594190517</v>
      </c>
      <c r="P154" s="2">
        <v>3.1193478260869569</v>
      </c>
      <c r="Q154" s="2">
        <v>2.9673913043478262</v>
      </c>
      <c r="R154" s="2">
        <v>0.11960273387441264</v>
      </c>
      <c r="S154" s="2">
        <v>4.2552173913043481</v>
      </c>
      <c r="T154" s="2">
        <v>3.8685869565217383</v>
      </c>
      <c r="U154" s="2">
        <v>0</v>
      </c>
      <c r="V154" s="2">
        <v>0.15963049978641605</v>
      </c>
      <c r="W154" s="2">
        <v>4.3302173913043474</v>
      </c>
      <c r="X154" s="2">
        <v>4.1870652173913046</v>
      </c>
      <c r="Y154" s="2">
        <v>3.9456521739130435</v>
      </c>
      <c r="Z154" s="2">
        <v>0.24489320803075607</v>
      </c>
      <c r="AA154" s="2">
        <v>0</v>
      </c>
      <c r="AB154" s="2">
        <v>0</v>
      </c>
      <c r="AC154" s="2">
        <v>0</v>
      </c>
      <c r="AD154" s="2">
        <v>0</v>
      </c>
      <c r="AE154" s="2">
        <v>0</v>
      </c>
      <c r="AF154" s="2">
        <v>0</v>
      </c>
      <c r="AG154" s="2">
        <v>0</v>
      </c>
      <c r="AH154" t="s">
        <v>238</v>
      </c>
      <c r="AI154">
        <v>4</v>
      </c>
    </row>
    <row r="155" spans="1:35" x14ac:dyDescent="0.25">
      <c r="A155" t="s">
        <v>1139</v>
      </c>
      <c r="B155" t="s">
        <v>600</v>
      </c>
      <c r="C155" t="s">
        <v>960</v>
      </c>
      <c r="D155" t="s">
        <v>1102</v>
      </c>
      <c r="E155" s="2">
        <v>73.836956521739125</v>
      </c>
      <c r="F155" s="2">
        <v>5.5652173913043477</v>
      </c>
      <c r="G155" s="2">
        <v>0.27717391304347827</v>
      </c>
      <c r="H155" s="2">
        <v>0.58695652173913049</v>
      </c>
      <c r="I155" s="2">
        <v>0.52173913043478259</v>
      </c>
      <c r="J155" s="2">
        <v>0</v>
      </c>
      <c r="K155" s="2">
        <v>0</v>
      </c>
      <c r="L155" s="2">
        <v>3.6445652173913037</v>
      </c>
      <c r="M155" s="2">
        <v>5.2934782608695654</v>
      </c>
      <c r="N155" s="2">
        <v>0</v>
      </c>
      <c r="O155" s="2">
        <v>7.1691447077874296E-2</v>
      </c>
      <c r="P155" s="2">
        <v>5.5978260869565215</v>
      </c>
      <c r="Q155" s="2">
        <v>4.5163043478260869</v>
      </c>
      <c r="R155" s="2">
        <v>0.13697924333873107</v>
      </c>
      <c r="S155" s="2">
        <v>1.9418478260869565</v>
      </c>
      <c r="T155" s="2">
        <v>7.3514130434782592</v>
      </c>
      <c r="U155" s="2">
        <v>0</v>
      </c>
      <c r="V155" s="2">
        <v>0.1258619166789342</v>
      </c>
      <c r="W155" s="2">
        <v>4.2211956521739129</v>
      </c>
      <c r="X155" s="2">
        <v>9.5008695652173909</v>
      </c>
      <c r="Y155" s="2">
        <v>4.8423913043478262</v>
      </c>
      <c r="Z155" s="2">
        <v>0.25142499631974097</v>
      </c>
      <c r="AA155" s="2">
        <v>0</v>
      </c>
      <c r="AB155" s="2">
        <v>0</v>
      </c>
      <c r="AC155" s="2">
        <v>0</v>
      </c>
      <c r="AD155" s="2">
        <v>0</v>
      </c>
      <c r="AE155" s="2">
        <v>0</v>
      </c>
      <c r="AF155" s="2">
        <v>0</v>
      </c>
      <c r="AG155" s="2">
        <v>0</v>
      </c>
      <c r="AH155" t="s">
        <v>189</v>
      </c>
      <c r="AI155">
        <v>4</v>
      </c>
    </row>
    <row r="156" spans="1:35" x14ac:dyDescent="0.25">
      <c r="A156" t="s">
        <v>1139</v>
      </c>
      <c r="B156" t="s">
        <v>657</v>
      </c>
      <c r="C156" t="s">
        <v>875</v>
      </c>
      <c r="D156" t="s">
        <v>1026</v>
      </c>
      <c r="E156" s="2">
        <v>94.271739130434781</v>
      </c>
      <c r="F156" s="2">
        <v>4.2608695652173916</v>
      </c>
      <c r="G156" s="2">
        <v>0</v>
      </c>
      <c r="H156" s="2">
        <v>0.78260869565217395</v>
      </c>
      <c r="I156" s="2">
        <v>1.1521739130434783</v>
      </c>
      <c r="J156" s="2">
        <v>0</v>
      </c>
      <c r="K156" s="2">
        <v>0</v>
      </c>
      <c r="L156" s="2">
        <v>6.288695652173911</v>
      </c>
      <c r="M156" s="2">
        <v>4.4375</v>
      </c>
      <c r="N156" s="2">
        <v>0</v>
      </c>
      <c r="O156" s="2">
        <v>4.7071370921249855E-2</v>
      </c>
      <c r="P156" s="2">
        <v>5.556304347826087</v>
      </c>
      <c r="Q156" s="2">
        <v>3.4291304347826088</v>
      </c>
      <c r="R156" s="2">
        <v>9.5314193473999775E-2</v>
      </c>
      <c r="S156" s="2">
        <v>6.1620652173913042</v>
      </c>
      <c r="T156" s="2">
        <v>20.252391304347832</v>
      </c>
      <c r="U156" s="2">
        <v>0</v>
      </c>
      <c r="V156" s="2">
        <v>0.28019485760405866</v>
      </c>
      <c r="W156" s="2">
        <v>6.0014130434782604</v>
      </c>
      <c r="X156" s="2">
        <v>17.109239130434784</v>
      </c>
      <c r="Y156" s="2">
        <v>1.8305434782608696</v>
      </c>
      <c r="Z156" s="2">
        <v>0.26456704715784624</v>
      </c>
      <c r="AA156" s="2">
        <v>0</v>
      </c>
      <c r="AB156" s="2">
        <v>0</v>
      </c>
      <c r="AC156" s="2">
        <v>0</v>
      </c>
      <c r="AD156" s="2">
        <v>0</v>
      </c>
      <c r="AE156" s="2">
        <v>0</v>
      </c>
      <c r="AF156" s="2">
        <v>0</v>
      </c>
      <c r="AG156" s="2">
        <v>0.11956521739130435</v>
      </c>
      <c r="AH156" t="s">
        <v>246</v>
      </c>
      <c r="AI156">
        <v>4</v>
      </c>
    </row>
    <row r="157" spans="1:35" x14ac:dyDescent="0.25">
      <c r="A157" t="s">
        <v>1139</v>
      </c>
      <c r="B157" t="s">
        <v>475</v>
      </c>
      <c r="C157" t="s">
        <v>827</v>
      </c>
      <c r="D157" t="s">
        <v>1052</v>
      </c>
      <c r="E157" s="2">
        <v>80.054347826086953</v>
      </c>
      <c r="F157" s="2">
        <v>5.8260869565217392</v>
      </c>
      <c r="G157" s="2">
        <v>1.7608695652173914</v>
      </c>
      <c r="H157" s="2">
        <v>0.52717391304347827</v>
      </c>
      <c r="I157" s="2">
        <v>0.52173913043478259</v>
      </c>
      <c r="J157" s="2">
        <v>0</v>
      </c>
      <c r="K157" s="2">
        <v>0</v>
      </c>
      <c r="L157" s="2">
        <v>5.6933695652173926</v>
      </c>
      <c r="M157" s="2">
        <v>2.5326086956521738</v>
      </c>
      <c r="N157" s="2">
        <v>0</v>
      </c>
      <c r="O157" s="2">
        <v>3.1636116768499659E-2</v>
      </c>
      <c r="P157" s="2">
        <v>4.9040217391304353</v>
      </c>
      <c r="Q157" s="2">
        <v>4.1204347826086956</v>
      </c>
      <c r="R157" s="2">
        <v>0.11272912423625256</v>
      </c>
      <c r="S157" s="2">
        <v>3.6489130434782626</v>
      </c>
      <c r="T157" s="2">
        <v>7.2057608695652204</v>
      </c>
      <c r="U157" s="2">
        <v>0</v>
      </c>
      <c r="V157" s="2">
        <v>0.13559131025118812</v>
      </c>
      <c r="W157" s="2">
        <v>5.1606521739130438</v>
      </c>
      <c r="X157" s="2">
        <v>7.8971739130434777</v>
      </c>
      <c r="Y157" s="2">
        <v>2.1732608695652176</v>
      </c>
      <c r="Z157" s="2">
        <v>0.19025933469110656</v>
      </c>
      <c r="AA157" s="2">
        <v>0</v>
      </c>
      <c r="AB157" s="2">
        <v>0</v>
      </c>
      <c r="AC157" s="2">
        <v>0</v>
      </c>
      <c r="AD157" s="2">
        <v>0</v>
      </c>
      <c r="AE157" s="2">
        <v>0</v>
      </c>
      <c r="AF157" s="2">
        <v>0</v>
      </c>
      <c r="AG157" s="2">
        <v>0</v>
      </c>
      <c r="AH157" t="s">
        <v>63</v>
      </c>
      <c r="AI157">
        <v>4</v>
      </c>
    </row>
    <row r="158" spans="1:35" x14ac:dyDescent="0.25">
      <c r="A158" t="s">
        <v>1139</v>
      </c>
      <c r="B158" t="s">
        <v>726</v>
      </c>
      <c r="C158" t="s">
        <v>827</v>
      </c>
      <c r="D158" t="s">
        <v>1052</v>
      </c>
      <c r="E158" s="2">
        <v>104.28260869565217</v>
      </c>
      <c r="F158" s="2">
        <v>5.3251086956521734</v>
      </c>
      <c r="G158" s="2">
        <v>0</v>
      </c>
      <c r="H158" s="2">
        <v>0</v>
      </c>
      <c r="I158" s="2">
        <v>0</v>
      </c>
      <c r="J158" s="2">
        <v>0</v>
      </c>
      <c r="K158" s="2">
        <v>0</v>
      </c>
      <c r="L158" s="2">
        <v>4.7154347826086944</v>
      </c>
      <c r="M158" s="2">
        <v>5.0052173913043472</v>
      </c>
      <c r="N158" s="2">
        <v>4.9481521739130434</v>
      </c>
      <c r="O158" s="2">
        <v>9.5446112153429213E-2</v>
      </c>
      <c r="P158" s="2">
        <v>4.9757608695652182</v>
      </c>
      <c r="Q158" s="2">
        <v>0</v>
      </c>
      <c r="R158" s="2">
        <v>4.771419637273297E-2</v>
      </c>
      <c r="S158" s="2">
        <v>9.7180434782608724</v>
      </c>
      <c r="T158" s="2">
        <v>9.0451086956521767</v>
      </c>
      <c r="U158" s="2">
        <v>0</v>
      </c>
      <c r="V158" s="2">
        <v>0.17992599541380036</v>
      </c>
      <c r="W158" s="2">
        <v>15.652500000000002</v>
      </c>
      <c r="X158" s="2">
        <v>7.5057608695652185</v>
      </c>
      <c r="Y158" s="2">
        <v>0</v>
      </c>
      <c r="Z158" s="2">
        <v>0.22207212841359183</v>
      </c>
      <c r="AA158" s="2">
        <v>0</v>
      </c>
      <c r="AB158" s="2">
        <v>0</v>
      </c>
      <c r="AC158" s="2">
        <v>0</v>
      </c>
      <c r="AD158" s="2">
        <v>0</v>
      </c>
      <c r="AE158" s="2">
        <v>0</v>
      </c>
      <c r="AF158" s="2">
        <v>0</v>
      </c>
      <c r="AG158" s="2">
        <v>0</v>
      </c>
      <c r="AH158" t="s">
        <v>315</v>
      </c>
      <c r="AI158">
        <v>4</v>
      </c>
    </row>
    <row r="159" spans="1:35" x14ac:dyDescent="0.25">
      <c r="A159" t="s">
        <v>1139</v>
      </c>
      <c r="B159" t="s">
        <v>492</v>
      </c>
      <c r="C159" t="s">
        <v>925</v>
      </c>
      <c r="D159" t="s">
        <v>1075</v>
      </c>
      <c r="E159" s="2">
        <v>108.73913043478261</v>
      </c>
      <c r="F159" s="2">
        <v>7.5217391304347823</v>
      </c>
      <c r="G159" s="2">
        <v>0</v>
      </c>
      <c r="H159" s="2">
        <v>0.72826086956521741</v>
      </c>
      <c r="I159" s="2">
        <v>0</v>
      </c>
      <c r="J159" s="2">
        <v>0</v>
      </c>
      <c r="K159" s="2">
        <v>0</v>
      </c>
      <c r="L159" s="2">
        <v>4.9401086956521727</v>
      </c>
      <c r="M159" s="2">
        <v>5.6711956521739131</v>
      </c>
      <c r="N159" s="2">
        <v>0</v>
      </c>
      <c r="O159" s="2">
        <v>5.2154138344662135E-2</v>
      </c>
      <c r="P159" s="2">
        <v>0</v>
      </c>
      <c r="Q159" s="2">
        <v>13.425434782608697</v>
      </c>
      <c r="R159" s="2">
        <v>0.12346461415433828</v>
      </c>
      <c r="S159" s="2">
        <v>4.5356521739130429</v>
      </c>
      <c r="T159" s="2">
        <v>4.7801086956521734</v>
      </c>
      <c r="U159" s="2">
        <v>0</v>
      </c>
      <c r="V159" s="2">
        <v>8.5670731707317066E-2</v>
      </c>
      <c r="W159" s="2">
        <v>4.7129347826086976</v>
      </c>
      <c r="X159" s="2">
        <v>4.45695652173913</v>
      </c>
      <c r="Y159" s="2">
        <v>0.375</v>
      </c>
      <c r="Z159" s="2">
        <v>8.7777888844462235E-2</v>
      </c>
      <c r="AA159" s="2">
        <v>0</v>
      </c>
      <c r="AB159" s="2">
        <v>0</v>
      </c>
      <c r="AC159" s="2">
        <v>0</v>
      </c>
      <c r="AD159" s="2">
        <v>0</v>
      </c>
      <c r="AE159" s="2">
        <v>0</v>
      </c>
      <c r="AF159" s="2">
        <v>0</v>
      </c>
      <c r="AG159" s="2">
        <v>0</v>
      </c>
      <c r="AH159" t="s">
        <v>80</v>
      </c>
      <c r="AI159">
        <v>4</v>
      </c>
    </row>
    <row r="160" spans="1:35" x14ac:dyDescent="0.25">
      <c r="A160" t="s">
        <v>1139</v>
      </c>
      <c r="B160" t="s">
        <v>738</v>
      </c>
      <c r="C160" t="s">
        <v>967</v>
      </c>
      <c r="D160" t="s">
        <v>1082</v>
      </c>
      <c r="E160" s="2">
        <v>80.336956521739125</v>
      </c>
      <c r="F160" s="2">
        <v>5.6059782608695654</v>
      </c>
      <c r="G160" s="2">
        <v>0</v>
      </c>
      <c r="H160" s="2">
        <v>0.56793478260869568</v>
      </c>
      <c r="I160" s="2">
        <v>0.30434782608695654</v>
      </c>
      <c r="J160" s="2">
        <v>0</v>
      </c>
      <c r="K160" s="2">
        <v>0</v>
      </c>
      <c r="L160" s="2">
        <v>4.7191304347826062</v>
      </c>
      <c r="M160" s="2">
        <v>4.3559782608695654</v>
      </c>
      <c r="N160" s="2">
        <v>0</v>
      </c>
      <c r="O160" s="2">
        <v>5.4221350290894338E-2</v>
      </c>
      <c r="P160" s="2">
        <v>0</v>
      </c>
      <c r="Q160" s="2">
        <v>11.475217391304348</v>
      </c>
      <c r="R160" s="2">
        <v>0.14283858747124883</v>
      </c>
      <c r="S160" s="2">
        <v>3.5838043478260859</v>
      </c>
      <c r="T160" s="2">
        <v>3.189891304347825</v>
      </c>
      <c r="U160" s="2">
        <v>0</v>
      </c>
      <c r="V160" s="2">
        <v>8.4316060073061819E-2</v>
      </c>
      <c r="W160" s="2">
        <v>5.0978260869565215</v>
      </c>
      <c r="X160" s="2">
        <v>4.7733695652173891</v>
      </c>
      <c r="Y160" s="2">
        <v>0</v>
      </c>
      <c r="Z160" s="2">
        <v>0.12287241239345147</v>
      </c>
      <c r="AA160" s="2">
        <v>0</v>
      </c>
      <c r="AB160" s="2">
        <v>0</v>
      </c>
      <c r="AC160" s="2">
        <v>0</v>
      </c>
      <c r="AD160" s="2">
        <v>0</v>
      </c>
      <c r="AE160" s="2">
        <v>0</v>
      </c>
      <c r="AF160" s="2">
        <v>0</v>
      </c>
      <c r="AG160" s="2">
        <v>0.10326086956521739</v>
      </c>
      <c r="AH160" t="s">
        <v>327</v>
      </c>
      <c r="AI160">
        <v>4</v>
      </c>
    </row>
    <row r="161" spans="1:35" x14ac:dyDescent="0.25">
      <c r="A161" t="s">
        <v>1139</v>
      </c>
      <c r="B161" t="s">
        <v>694</v>
      </c>
      <c r="C161" t="s">
        <v>829</v>
      </c>
      <c r="D161" t="s">
        <v>1042</v>
      </c>
      <c r="E161" s="2">
        <v>81.184782608695656</v>
      </c>
      <c r="F161" s="2">
        <v>5.7391304347826084</v>
      </c>
      <c r="G161" s="2">
        <v>3.2173913043478262</v>
      </c>
      <c r="H161" s="2">
        <v>0</v>
      </c>
      <c r="I161" s="2">
        <v>3.1413043478260869</v>
      </c>
      <c r="J161" s="2">
        <v>2.652173913043478</v>
      </c>
      <c r="K161" s="2">
        <v>0</v>
      </c>
      <c r="L161" s="2">
        <v>6.4441304347826085</v>
      </c>
      <c r="M161" s="2">
        <v>5.4782608695652177</v>
      </c>
      <c r="N161" s="2">
        <v>0</v>
      </c>
      <c r="O161" s="2">
        <v>6.7478912839737587E-2</v>
      </c>
      <c r="P161" s="2">
        <v>4.8533695652173909</v>
      </c>
      <c r="Q161" s="2">
        <v>12.30271739130435</v>
      </c>
      <c r="R161" s="2">
        <v>0.21132146204311153</v>
      </c>
      <c r="S161" s="2">
        <v>4.6779347826086957</v>
      </c>
      <c r="T161" s="2">
        <v>10.904021739130435</v>
      </c>
      <c r="U161" s="2">
        <v>0</v>
      </c>
      <c r="V161" s="2">
        <v>0.19193198554023294</v>
      </c>
      <c r="W161" s="2">
        <v>1.9204347826086954</v>
      </c>
      <c r="X161" s="2">
        <v>7.4656521739130399</v>
      </c>
      <c r="Y161" s="2">
        <v>0</v>
      </c>
      <c r="Z161" s="2">
        <v>0.11561387066541701</v>
      </c>
      <c r="AA161" s="2">
        <v>2</v>
      </c>
      <c r="AB161" s="2">
        <v>0</v>
      </c>
      <c r="AC161" s="2">
        <v>0</v>
      </c>
      <c r="AD161" s="2">
        <v>0</v>
      </c>
      <c r="AE161" s="2">
        <v>0</v>
      </c>
      <c r="AF161" s="2">
        <v>0</v>
      </c>
      <c r="AG161" s="2">
        <v>0</v>
      </c>
      <c r="AH161" t="s">
        <v>283</v>
      </c>
      <c r="AI161">
        <v>4</v>
      </c>
    </row>
    <row r="162" spans="1:35" x14ac:dyDescent="0.25">
      <c r="A162" t="s">
        <v>1139</v>
      </c>
      <c r="B162" t="s">
        <v>692</v>
      </c>
      <c r="C162" t="s">
        <v>883</v>
      </c>
      <c r="D162" t="s">
        <v>1068</v>
      </c>
      <c r="E162" s="2">
        <v>68.423913043478265</v>
      </c>
      <c r="F162" s="2">
        <v>5.1304347826086953</v>
      </c>
      <c r="G162" s="2">
        <v>0.2739130434782609</v>
      </c>
      <c r="H162" s="2">
        <v>0.35945652173913051</v>
      </c>
      <c r="I162" s="2">
        <v>1.8369565217391304</v>
      </c>
      <c r="J162" s="2">
        <v>0</v>
      </c>
      <c r="K162" s="2">
        <v>0</v>
      </c>
      <c r="L162" s="2">
        <v>10.713695652173911</v>
      </c>
      <c r="M162" s="2">
        <v>0</v>
      </c>
      <c r="N162" s="2">
        <v>4.3478260869565215</v>
      </c>
      <c r="O162" s="2">
        <v>6.3542494042891182E-2</v>
      </c>
      <c r="P162" s="2">
        <v>0</v>
      </c>
      <c r="Q162" s="2">
        <v>0</v>
      </c>
      <c r="R162" s="2">
        <v>0</v>
      </c>
      <c r="S162" s="2">
        <v>5.0790217391304342</v>
      </c>
      <c r="T162" s="2">
        <v>10.143152173913045</v>
      </c>
      <c r="U162" s="2">
        <v>0</v>
      </c>
      <c r="V162" s="2">
        <v>0.22246862589356631</v>
      </c>
      <c r="W162" s="2">
        <v>5.0791304347826101</v>
      </c>
      <c r="X162" s="2">
        <v>10.224891304347825</v>
      </c>
      <c r="Y162" s="2">
        <v>0</v>
      </c>
      <c r="Z162" s="2">
        <v>0.22366481334392371</v>
      </c>
      <c r="AA162" s="2">
        <v>0</v>
      </c>
      <c r="AB162" s="2">
        <v>0</v>
      </c>
      <c r="AC162" s="2">
        <v>0</v>
      </c>
      <c r="AD162" s="2">
        <v>0</v>
      </c>
      <c r="AE162" s="2">
        <v>0</v>
      </c>
      <c r="AF162" s="2">
        <v>0</v>
      </c>
      <c r="AG162" s="2">
        <v>0</v>
      </c>
      <c r="AH162" t="s">
        <v>281</v>
      </c>
      <c r="AI162">
        <v>4</v>
      </c>
    </row>
    <row r="163" spans="1:35" x14ac:dyDescent="0.25">
      <c r="A163" t="s">
        <v>1139</v>
      </c>
      <c r="B163" t="s">
        <v>676</v>
      </c>
      <c r="C163" t="s">
        <v>827</v>
      </c>
      <c r="D163" t="s">
        <v>1052</v>
      </c>
      <c r="E163" s="2">
        <v>82.608695652173907</v>
      </c>
      <c r="F163" s="2">
        <v>5.3913043478260869</v>
      </c>
      <c r="G163" s="2">
        <v>1.3815217391304351</v>
      </c>
      <c r="H163" s="2">
        <v>0</v>
      </c>
      <c r="I163" s="2">
        <v>2.901086956521739</v>
      </c>
      <c r="J163" s="2">
        <v>3.4076086956521738</v>
      </c>
      <c r="K163" s="2">
        <v>1.6918478260869565</v>
      </c>
      <c r="L163" s="2">
        <v>10.812500000000002</v>
      </c>
      <c r="M163" s="2">
        <v>0</v>
      </c>
      <c r="N163" s="2">
        <v>10.648695652173913</v>
      </c>
      <c r="O163" s="2">
        <v>0.12890526315789474</v>
      </c>
      <c r="P163" s="2">
        <v>5.5251086956521736</v>
      </c>
      <c r="Q163" s="2">
        <v>7.6757608695652193</v>
      </c>
      <c r="R163" s="2">
        <v>0.15980000000000003</v>
      </c>
      <c r="S163" s="2">
        <v>5.1636956521739137</v>
      </c>
      <c r="T163" s="2">
        <v>6.139130434782607</v>
      </c>
      <c r="U163" s="2">
        <v>0</v>
      </c>
      <c r="V163" s="2">
        <v>0.13682368421052632</v>
      </c>
      <c r="W163" s="2">
        <v>5.0061956521739122</v>
      </c>
      <c r="X163" s="2">
        <v>6.1322826086956521</v>
      </c>
      <c r="Y163" s="2">
        <v>0</v>
      </c>
      <c r="Z163" s="2">
        <v>0.13483421052631581</v>
      </c>
      <c r="AA163" s="2">
        <v>0</v>
      </c>
      <c r="AB163" s="2">
        <v>0</v>
      </c>
      <c r="AC163" s="2">
        <v>0</v>
      </c>
      <c r="AD163" s="2">
        <v>0</v>
      </c>
      <c r="AE163" s="2">
        <v>0.2423913043478261</v>
      </c>
      <c r="AF163" s="2">
        <v>0</v>
      </c>
      <c r="AG163" s="2">
        <v>0</v>
      </c>
      <c r="AH163" t="s">
        <v>265</v>
      </c>
      <c r="AI163">
        <v>4</v>
      </c>
    </row>
    <row r="164" spans="1:35" x14ac:dyDescent="0.25">
      <c r="A164" t="s">
        <v>1139</v>
      </c>
      <c r="B164" t="s">
        <v>747</v>
      </c>
      <c r="C164" t="s">
        <v>1001</v>
      </c>
      <c r="D164" t="s">
        <v>1043</v>
      </c>
      <c r="E164" s="2">
        <v>96.478260869565219</v>
      </c>
      <c r="F164" s="2">
        <v>5.5652173913043477</v>
      </c>
      <c r="G164" s="2">
        <v>0.6875</v>
      </c>
      <c r="H164" s="2">
        <v>1.1630434782608696</v>
      </c>
      <c r="I164" s="2">
        <v>0.33423913043478259</v>
      </c>
      <c r="J164" s="2">
        <v>3.75</v>
      </c>
      <c r="K164" s="2">
        <v>0.60869565217391308</v>
      </c>
      <c r="L164" s="2">
        <v>7.6006521739130459</v>
      </c>
      <c r="M164" s="2">
        <v>7.3690217391304387</v>
      </c>
      <c r="N164" s="2">
        <v>0</v>
      </c>
      <c r="O164" s="2">
        <v>7.6380126182965344E-2</v>
      </c>
      <c r="P164" s="2">
        <v>5.0481521739130422</v>
      </c>
      <c r="Q164" s="2">
        <v>4.9474999999999998</v>
      </c>
      <c r="R164" s="2">
        <v>0.10360522757999097</v>
      </c>
      <c r="S164" s="2">
        <v>5.1620652173913051</v>
      </c>
      <c r="T164" s="2">
        <v>14.695978260869568</v>
      </c>
      <c r="U164" s="2">
        <v>0</v>
      </c>
      <c r="V164" s="2">
        <v>0.20582920234339797</v>
      </c>
      <c r="W164" s="2">
        <v>8.9042391304347834</v>
      </c>
      <c r="X164" s="2">
        <v>24.164347826086949</v>
      </c>
      <c r="Y164" s="2">
        <v>0</v>
      </c>
      <c r="Z164" s="2">
        <v>0.3427568724650743</v>
      </c>
      <c r="AA164" s="2">
        <v>0</v>
      </c>
      <c r="AB164" s="2">
        <v>0</v>
      </c>
      <c r="AC164" s="2">
        <v>0</v>
      </c>
      <c r="AD164" s="2">
        <v>0</v>
      </c>
      <c r="AE164" s="2">
        <v>0</v>
      </c>
      <c r="AF164" s="2">
        <v>0</v>
      </c>
      <c r="AG164" s="2">
        <v>0.16304347826086957</v>
      </c>
      <c r="AH164" t="s">
        <v>336</v>
      </c>
      <c r="AI164">
        <v>4</v>
      </c>
    </row>
    <row r="165" spans="1:35" x14ac:dyDescent="0.25">
      <c r="A165" t="s">
        <v>1139</v>
      </c>
      <c r="B165" t="s">
        <v>566</v>
      </c>
      <c r="C165" t="s">
        <v>878</v>
      </c>
      <c r="D165" t="s">
        <v>1046</v>
      </c>
      <c r="E165" s="2">
        <v>112.08695652173913</v>
      </c>
      <c r="F165" s="2">
        <v>5.0434782608695654</v>
      </c>
      <c r="G165" s="2">
        <v>0.42391304347826086</v>
      </c>
      <c r="H165" s="2">
        <v>0.86467391304347818</v>
      </c>
      <c r="I165" s="2">
        <v>0.70108695652173914</v>
      </c>
      <c r="J165" s="2">
        <v>0</v>
      </c>
      <c r="K165" s="2">
        <v>0</v>
      </c>
      <c r="L165" s="2">
        <v>6.0910869565217389</v>
      </c>
      <c r="M165" s="2">
        <v>5.3913043478260869</v>
      </c>
      <c r="N165" s="2">
        <v>0</v>
      </c>
      <c r="O165" s="2">
        <v>4.8099301784328939E-2</v>
      </c>
      <c r="P165" s="2">
        <v>4.5402173913043473</v>
      </c>
      <c r="Q165" s="2">
        <v>3.7202173913043479</v>
      </c>
      <c r="R165" s="2">
        <v>7.3696664080682692E-2</v>
      </c>
      <c r="S165" s="2">
        <v>9.8135869565217373</v>
      </c>
      <c r="T165" s="2">
        <v>17.786304347826093</v>
      </c>
      <c r="U165" s="2">
        <v>0</v>
      </c>
      <c r="V165" s="2">
        <v>0.2462364235841738</v>
      </c>
      <c r="W165" s="2">
        <v>6.7119565217391308</v>
      </c>
      <c r="X165" s="2">
        <v>23.810434782608692</v>
      </c>
      <c r="Y165" s="2">
        <v>0.71532608695652156</v>
      </c>
      <c r="Z165" s="2">
        <v>0.27869181536074472</v>
      </c>
      <c r="AA165" s="2">
        <v>0</v>
      </c>
      <c r="AB165" s="2">
        <v>0</v>
      </c>
      <c r="AC165" s="2">
        <v>0</v>
      </c>
      <c r="AD165" s="2">
        <v>0</v>
      </c>
      <c r="AE165" s="2">
        <v>0</v>
      </c>
      <c r="AF165" s="2">
        <v>0</v>
      </c>
      <c r="AG165" s="2">
        <v>0</v>
      </c>
      <c r="AH165" t="s">
        <v>155</v>
      </c>
      <c r="AI165">
        <v>4</v>
      </c>
    </row>
    <row r="166" spans="1:35" x14ac:dyDescent="0.25">
      <c r="A166" t="s">
        <v>1139</v>
      </c>
      <c r="B166" t="s">
        <v>443</v>
      </c>
      <c r="C166" t="s">
        <v>900</v>
      </c>
      <c r="D166" t="s">
        <v>1055</v>
      </c>
      <c r="E166" s="2">
        <v>45.119565217391305</v>
      </c>
      <c r="F166" s="2">
        <v>5.3396739130434785</v>
      </c>
      <c r="G166" s="2">
        <v>0.18478260869565216</v>
      </c>
      <c r="H166" s="2">
        <v>0</v>
      </c>
      <c r="I166" s="2">
        <v>0.38043478260869568</v>
      </c>
      <c r="J166" s="2">
        <v>0</v>
      </c>
      <c r="K166" s="2">
        <v>0</v>
      </c>
      <c r="L166" s="2">
        <v>1.2581521739130437</v>
      </c>
      <c r="M166" s="2">
        <v>5.5652173913043477</v>
      </c>
      <c r="N166" s="2">
        <v>0</v>
      </c>
      <c r="O166" s="2">
        <v>0.1233437725849193</v>
      </c>
      <c r="P166" s="2">
        <v>5.1304347826086953</v>
      </c>
      <c r="Q166" s="2">
        <v>0</v>
      </c>
      <c r="R166" s="2">
        <v>0.11370754035172247</v>
      </c>
      <c r="S166" s="2">
        <v>2.9904347826086961</v>
      </c>
      <c r="T166" s="2">
        <v>0.47956521739130431</v>
      </c>
      <c r="U166" s="2">
        <v>0</v>
      </c>
      <c r="V166" s="2">
        <v>7.6906769453143828E-2</v>
      </c>
      <c r="W166" s="2">
        <v>5.1573913043478274</v>
      </c>
      <c r="X166" s="2">
        <v>2.1629347826086947</v>
      </c>
      <c r="Y166" s="2">
        <v>0</v>
      </c>
      <c r="Z166" s="2">
        <v>0.16224283305227655</v>
      </c>
      <c r="AA166" s="2">
        <v>0</v>
      </c>
      <c r="AB166" s="2">
        <v>0</v>
      </c>
      <c r="AC166" s="2">
        <v>0</v>
      </c>
      <c r="AD166" s="2">
        <v>0</v>
      </c>
      <c r="AE166" s="2">
        <v>0</v>
      </c>
      <c r="AF166" s="2">
        <v>0</v>
      </c>
      <c r="AG166" s="2">
        <v>0</v>
      </c>
      <c r="AH166" t="s">
        <v>31</v>
      </c>
      <c r="AI166">
        <v>4</v>
      </c>
    </row>
    <row r="167" spans="1:35" x14ac:dyDescent="0.25">
      <c r="A167" t="s">
        <v>1139</v>
      </c>
      <c r="B167" t="s">
        <v>647</v>
      </c>
      <c r="C167" t="s">
        <v>829</v>
      </c>
      <c r="D167" t="s">
        <v>1042</v>
      </c>
      <c r="E167" s="2">
        <v>103.95652173913044</v>
      </c>
      <c r="F167" s="2">
        <v>5.5652173913043477</v>
      </c>
      <c r="G167" s="2">
        <v>0.33695652173913043</v>
      </c>
      <c r="H167" s="2">
        <v>0.57608695652173914</v>
      </c>
      <c r="I167" s="2">
        <v>1.0027173913043479</v>
      </c>
      <c r="J167" s="2">
        <v>0</v>
      </c>
      <c r="K167" s="2">
        <v>0</v>
      </c>
      <c r="L167" s="2">
        <v>4.6654347826086964</v>
      </c>
      <c r="M167" s="2">
        <v>5.9211956521739131</v>
      </c>
      <c r="N167" s="2">
        <v>0</v>
      </c>
      <c r="O167" s="2">
        <v>5.6958385612714345E-2</v>
      </c>
      <c r="P167" s="2">
        <v>5.5923913043478262</v>
      </c>
      <c r="Q167" s="2">
        <v>8.6630434782608692</v>
      </c>
      <c r="R167" s="2">
        <v>0.13712881639481389</v>
      </c>
      <c r="S167" s="2">
        <v>4.8620652173913044</v>
      </c>
      <c r="T167" s="2">
        <v>8.0908695652173872</v>
      </c>
      <c r="U167" s="2">
        <v>0</v>
      </c>
      <c r="V167" s="2">
        <v>0.12459953994144705</v>
      </c>
      <c r="W167" s="2">
        <v>4.367717391304347</v>
      </c>
      <c r="X167" s="2">
        <v>8.4777173913043455</v>
      </c>
      <c r="Y167" s="2">
        <v>0</v>
      </c>
      <c r="Z167" s="2">
        <v>0.12356545378502715</v>
      </c>
      <c r="AA167" s="2">
        <v>0</v>
      </c>
      <c r="AB167" s="2">
        <v>0</v>
      </c>
      <c r="AC167" s="2">
        <v>0</v>
      </c>
      <c r="AD167" s="2">
        <v>0</v>
      </c>
      <c r="AE167" s="2">
        <v>0</v>
      </c>
      <c r="AF167" s="2">
        <v>0</v>
      </c>
      <c r="AG167" s="2">
        <v>0</v>
      </c>
      <c r="AH167" t="s">
        <v>236</v>
      </c>
      <c r="AI167">
        <v>4</v>
      </c>
    </row>
    <row r="168" spans="1:35" x14ac:dyDescent="0.25">
      <c r="A168" t="s">
        <v>1139</v>
      </c>
      <c r="B168" t="s">
        <v>413</v>
      </c>
      <c r="C168" t="s">
        <v>842</v>
      </c>
      <c r="D168" t="s">
        <v>1049</v>
      </c>
      <c r="E168" s="2">
        <v>75.315217391304344</v>
      </c>
      <c r="F168" s="2">
        <v>15.739130434782609</v>
      </c>
      <c r="G168" s="2">
        <v>0</v>
      </c>
      <c r="H168" s="2">
        <v>6.0461956521739131</v>
      </c>
      <c r="I168" s="2">
        <v>5.1304347826086953</v>
      </c>
      <c r="J168" s="2">
        <v>0</v>
      </c>
      <c r="K168" s="2">
        <v>0</v>
      </c>
      <c r="L168" s="2">
        <v>18.179347826086957</v>
      </c>
      <c r="M168" s="2">
        <v>10.858695652173912</v>
      </c>
      <c r="N168" s="2">
        <v>3.3233695652173911</v>
      </c>
      <c r="O168" s="2">
        <v>0.18830278539471784</v>
      </c>
      <c r="P168" s="2">
        <v>5.4076086956521738</v>
      </c>
      <c r="Q168" s="2">
        <v>7.7472826086956523</v>
      </c>
      <c r="R168" s="2">
        <v>0.17466445374512918</v>
      </c>
      <c r="S168" s="2">
        <v>19.891304347826086</v>
      </c>
      <c r="T168" s="2">
        <v>22.809782608695652</v>
      </c>
      <c r="U168" s="2">
        <v>0</v>
      </c>
      <c r="V168" s="2">
        <v>0.56696493000432957</v>
      </c>
      <c r="W168" s="2">
        <v>27.527173913043477</v>
      </c>
      <c r="X168" s="2">
        <v>15.760869565217391</v>
      </c>
      <c r="Y168" s="2">
        <v>8.3369565217391308</v>
      </c>
      <c r="Z168" s="2">
        <v>0.68545244624043877</v>
      </c>
      <c r="AA168" s="2">
        <v>0</v>
      </c>
      <c r="AB168" s="2">
        <v>0</v>
      </c>
      <c r="AC168" s="2">
        <v>0</v>
      </c>
      <c r="AD168" s="2">
        <v>0</v>
      </c>
      <c r="AE168" s="2">
        <v>0</v>
      </c>
      <c r="AF168" s="2">
        <v>0</v>
      </c>
      <c r="AG168" s="2">
        <v>0</v>
      </c>
      <c r="AH168" t="s">
        <v>1</v>
      </c>
      <c r="AI168">
        <v>4</v>
      </c>
    </row>
    <row r="169" spans="1:35" x14ac:dyDescent="0.25">
      <c r="A169" t="s">
        <v>1139</v>
      </c>
      <c r="B169" t="s">
        <v>797</v>
      </c>
      <c r="C169" t="s">
        <v>882</v>
      </c>
      <c r="D169" t="s">
        <v>1054</v>
      </c>
      <c r="E169" s="2">
        <v>105.56521739130434</v>
      </c>
      <c r="F169" s="2">
        <v>5.4782608695652177</v>
      </c>
      <c r="G169" s="2">
        <v>0</v>
      </c>
      <c r="H169" s="2">
        <v>0.41032608695652173</v>
      </c>
      <c r="I169" s="2">
        <v>3.6358695652173911</v>
      </c>
      <c r="J169" s="2">
        <v>0</v>
      </c>
      <c r="K169" s="2">
        <v>0</v>
      </c>
      <c r="L169" s="2">
        <v>15.717391304347826</v>
      </c>
      <c r="M169" s="2">
        <v>5.0081521739130439</v>
      </c>
      <c r="N169" s="2">
        <v>6.0244565217391308</v>
      </c>
      <c r="O169" s="2">
        <v>0.10450988467874796</v>
      </c>
      <c r="P169" s="2">
        <v>4.2038043478260869</v>
      </c>
      <c r="Q169" s="2">
        <v>10.834239130434783</v>
      </c>
      <c r="R169" s="2">
        <v>0.1424526359143328</v>
      </c>
      <c r="S169" s="2">
        <v>21.209239130434781</v>
      </c>
      <c r="T169" s="2">
        <v>29.635869565217391</v>
      </c>
      <c r="U169" s="2">
        <v>0</v>
      </c>
      <c r="V169" s="2">
        <v>0.48164641680395387</v>
      </c>
      <c r="W169" s="2">
        <v>25.828804347826086</v>
      </c>
      <c r="X169" s="2">
        <v>31.394021739130434</v>
      </c>
      <c r="Y169" s="2">
        <v>0</v>
      </c>
      <c r="Z169" s="2">
        <v>0.5420613673805601</v>
      </c>
      <c r="AA169" s="2">
        <v>0</v>
      </c>
      <c r="AB169" s="2">
        <v>0</v>
      </c>
      <c r="AC169" s="2">
        <v>0</v>
      </c>
      <c r="AD169" s="2">
        <v>0</v>
      </c>
      <c r="AE169" s="2">
        <v>0</v>
      </c>
      <c r="AF169" s="2">
        <v>0</v>
      </c>
      <c r="AG169" s="2">
        <v>0</v>
      </c>
      <c r="AH169" t="s">
        <v>386</v>
      </c>
      <c r="AI169">
        <v>4</v>
      </c>
    </row>
    <row r="170" spans="1:35" x14ac:dyDescent="0.25">
      <c r="A170" t="s">
        <v>1139</v>
      </c>
      <c r="B170" t="s">
        <v>697</v>
      </c>
      <c r="C170" t="s">
        <v>988</v>
      </c>
      <c r="D170" t="s">
        <v>1054</v>
      </c>
      <c r="E170" s="2">
        <v>96.945652173913047</v>
      </c>
      <c r="F170" s="2">
        <v>0</v>
      </c>
      <c r="G170" s="2">
        <v>0.20108695652173914</v>
      </c>
      <c r="H170" s="2">
        <v>0</v>
      </c>
      <c r="I170" s="2">
        <v>12.932608695652174</v>
      </c>
      <c r="J170" s="2">
        <v>0</v>
      </c>
      <c r="K170" s="2">
        <v>0</v>
      </c>
      <c r="L170" s="2">
        <v>3.8395652173913049</v>
      </c>
      <c r="M170" s="2">
        <v>5.7819565217391311</v>
      </c>
      <c r="N170" s="2">
        <v>0</v>
      </c>
      <c r="O170" s="2">
        <v>5.9641215382890467E-2</v>
      </c>
      <c r="P170" s="2">
        <v>5.3283695652173915</v>
      </c>
      <c r="Q170" s="2">
        <v>5.0936956521739125</v>
      </c>
      <c r="R170" s="2">
        <v>0.10750420450723173</v>
      </c>
      <c r="S170" s="2">
        <v>4.2227173913043483</v>
      </c>
      <c r="T170" s="2">
        <v>11.106195652173913</v>
      </c>
      <c r="U170" s="2">
        <v>0</v>
      </c>
      <c r="V170" s="2">
        <v>0.15811862316403183</v>
      </c>
      <c r="W170" s="2">
        <v>18.092934782608697</v>
      </c>
      <c r="X170" s="2">
        <v>6.6192391304347851</v>
      </c>
      <c r="Y170" s="2">
        <v>0</v>
      </c>
      <c r="Z170" s="2">
        <v>0.25490750084090147</v>
      </c>
      <c r="AA170" s="2">
        <v>0</v>
      </c>
      <c r="AB170" s="2">
        <v>0</v>
      </c>
      <c r="AC170" s="2">
        <v>0</v>
      </c>
      <c r="AD170" s="2">
        <v>0</v>
      </c>
      <c r="AE170" s="2">
        <v>0</v>
      </c>
      <c r="AF170" s="2">
        <v>0</v>
      </c>
      <c r="AG170" s="2">
        <v>0</v>
      </c>
      <c r="AH170" t="s">
        <v>286</v>
      </c>
      <c r="AI170">
        <v>4</v>
      </c>
    </row>
    <row r="171" spans="1:35" x14ac:dyDescent="0.25">
      <c r="A171" t="s">
        <v>1139</v>
      </c>
      <c r="B171" t="s">
        <v>801</v>
      </c>
      <c r="C171" t="s">
        <v>958</v>
      </c>
      <c r="D171" t="s">
        <v>1040</v>
      </c>
      <c r="E171" s="2">
        <v>20.836956521739129</v>
      </c>
      <c r="F171" s="2">
        <v>5.7391304347826084</v>
      </c>
      <c r="G171" s="2">
        <v>0</v>
      </c>
      <c r="H171" s="2">
        <v>0.19021739130434784</v>
      </c>
      <c r="I171" s="2">
        <v>0</v>
      </c>
      <c r="J171" s="2">
        <v>0</v>
      </c>
      <c r="K171" s="2">
        <v>1.4347826086956521</v>
      </c>
      <c r="L171" s="2">
        <v>4.7865217391304347</v>
      </c>
      <c r="M171" s="2">
        <v>3.3913043478260869</v>
      </c>
      <c r="N171" s="2">
        <v>5.7391304347826084</v>
      </c>
      <c r="O171" s="2">
        <v>0.43818466353677621</v>
      </c>
      <c r="P171" s="2">
        <v>0</v>
      </c>
      <c r="Q171" s="2">
        <v>21.269021739130434</v>
      </c>
      <c r="R171" s="2">
        <v>1.0207355242566509</v>
      </c>
      <c r="S171" s="2">
        <v>5.4776086956521723</v>
      </c>
      <c r="T171" s="2">
        <v>5.3781521739130422</v>
      </c>
      <c r="U171" s="2">
        <v>0</v>
      </c>
      <c r="V171" s="2">
        <v>0.5209859154929577</v>
      </c>
      <c r="W171" s="2">
        <v>5.911847826086956</v>
      </c>
      <c r="X171" s="2">
        <v>10.726739130434783</v>
      </c>
      <c r="Y171" s="2">
        <v>0</v>
      </c>
      <c r="Z171" s="2">
        <v>0.79851330203442883</v>
      </c>
      <c r="AA171" s="2">
        <v>0</v>
      </c>
      <c r="AB171" s="2">
        <v>0</v>
      </c>
      <c r="AC171" s="2">
        <v>0</v>
      </c>
      <c r="AD171" s="2">
        <v>0</v>
      </c>
      <c r="AE171" s="2">
        <v>0</v>
      </c>
      <c r="AF171" s="2">
        <v>0</v>
      </c>
      <c r="AG171" s="2">
        <v>0.78260869565217395</v>
      </c>
      <c r="AH171" t="s">
        <v>390</v>
      </c>
      <c r="AI171">
        <v>4</v>
      </c>
    </row>
    <row r="172" spans="1:35" x14ac:dyDescent="0.25">
      <c r="A172" t="s">
        <v>1139</v>
      </c>
      <c r="B172" t="s">
        <v>673</v>
      </c>
      <c r="C172" t="s">
        <v>892</v>
      </c>
      <c r="D172" t="s">
        <v>1053</v>
      </c>
      <c r="E172" s="2">
        <v>82.326086956521735</v>
      </c>
      <c r="F172" s="2">
        <v>5.4782608695652177</v>
      </c>
      <c r="G172" s="2">
        <v>0.78260869565217328</v>
      </c>
      <c r="H172" s="2">
        <v>0.25923913043478264</v>
      </c>
      <c r="I172" s="2">
        <v>0.89945652173913049</v>
      </c>
      <c r="J172" s="2">
        <v>0</v>
      </c>
      <c r="K172" s="2">
        <v>0</v>
      </c>
      <c r="L172" s="2">
        <v>4.9326086956521742</v>
      </c>
      <c r="M172" s="2">
        <v>5.0116304347826075</v>
      </c>
      <c r="N172" s="2">
        <v>0</v>
      </c>
      <c r="O172" s="2">
        <v>6.087536308423553E-2</v>
      </c>
      <c r="P172" s="2">
        <v>4.9422826086956526</v>
      </c>
      <c r="Q172" s="2">
        <v>0</v>
      </c>
      <c r="R172" s="2">
        <v>6.003300765777661E-2</v>
      </c>
      <c r="S172" s="2">
        <v>3.9919565217391302</v>
      </c>
      <c r="T172" s="2">
        <v>4.0193478260869577</v>
      </c>
      <c r="U172" s="2">
        <v>0</v>
      </c>
      <c r="V172" s="2">
        <v>9.7311856350673367E-2</v>
      </c>
      <c r="W172" s="2">
        <v>0.92826086956521714</v>
      </c>
      <c r="X172" s="2">
        <v>4.3963043478260868</v>
      </c>
      <c r="Y172" s="2">
        <v>0</v>
      </c>
      <c r="Z172" s="2">
        <v>6.4676524953789283E-2</v>
      </c>
      <c r="AA172" s="2">
        <v>0</v>
      </c>
      <c r="AB172" s="2">
        <v>0</v>
      </c>
      <c r="AC172" s="2">
        <v>0</v>
      </c>
      <c r="AD172" s="2">
        <v>0</v>
      </c>
      <c r="AE172" s="2">
        <v>0.51195652173913053</v>
      </c>
      <c r="AF172" s="2">
        <v>1.0869565217391304E-2</v>
      </c>
      <c r="AG172" s="2">
        <v>0</v>
      </c>
      <c r="AH172" t="s">
        <v>262</v>
      </c>
      <c r="AI172">
        <v>4</v>
      </c>
    </row>
    <row r="173" spans="1:35" x14ac:dyDescent="0.25">
      <c r="A173" t="s">
        <v>1139</v>
      </c>
      <c r="B173" t="s">
        <v>812</v>
      </c>
      <c r="C173" t="s">
        <v>907</v>
      </c>
      <c r="D173" t="s">
        <v>1053</v>
      </c>
      <c r="E173" s="2">
        <v>85.543478260869563</v>
      </c>
      <c r="F173" s="2">
        <v>8.0522826086956503</v>
      </c>
      <c r="G173" s="2">
        <v>0</v>
      </c>
      <c r="H173" s="2">
        <v>0</v>
      </c>
      <c r="I173" s="2">
        <v>0</v>
      </c>
      <c r="J173" s="2">
        <v>0</v>
      </c>
      <c r="K173" s="2">
        <v>0</v>
      </c>
      <c r="L173" s="2">
        <v>11.111630434782612</v>
      </c>
      <c r="M173" s="2">
        <v>4.9034782608695648</v>
      </c>
      <c r="N173" s="2">
        <v>5.7007608695652161</v>
      </c>
      <c r="O173" s="2">
        <v>0.12396315120711561</v>
      </c>
      <c r="P173" s="2">
        <v>1.7859782608695649</v>
      </c>
      <c r="Q173" s="2">
        <v>0.88413043478260855</v>
      </c>
      <c r="R173" s="2">
        <v>3.121346886912325E-2</v>
      </c>
      <c r="S173" s="2">
        <v>14.853043478260867</v>
      </c>
      <c r="T173" s="2">
        <v>28.871521739130429</v>
      </c>
      <c r="U173" s="2">
        <v>0</v>
      </c>
      <c r="V173" s="2">
        <v>0.51113850063532396</v>
      </c>
      <c r="W173" s="2">
        <v>23.217065217391308</v>
      </c>
      <c r="X173" s="2">
        <v>25.946413043478252</v>
      </c>
      <c r="Y173" s="2">
        <v>0</v>
      </c>
      <c r="Z173" s="2">
        <v>0.57471918678526046</v>
      </c>
      <c r="AA173" s="2">
        <v>0</v>
      </c>
      <c r="AB173" s="2">
        <v>0</v>
      </c>
      <c r="AC173" s="2">
        <v>0</v>
      </c>
      <c r="AD173" s="2">
        <v>0</v>
      </c>
      <c r="AE173" s="2">
        <v>0</v>
      </c>
      <c r="AF173" s="2">
        <v>0</v>
      </c>
      <c r="AG173" s="2">
        <v>0</v>
      </c>
      <c r="AH173" t="s">
        <v>401</v>
      </c>
      <c r="AI173">
        <v>4</v>
      </c>
    </row>
    <row r="174" spans="1:35" x14ac:dyDescent="0.25">
      <c r="A174" t="s">
        <v>1139</v>
      </c>
      <c r="B174" t="s">
        <v>454</v>
      </c>
      <c r="C174" t="s">
        <v>907</v>
      </c>
      <c r="D174" t="s">
        <v>1053</v>
      </c>
      <c r="E174" s="2">
        <v>66.815217391304344</v>
      </c>
      <c r="F174" s="2">
        <v>10.695652173913043</v>
      </c>
      <c r="G174" s="2">
        <v>3.5652173913043477</v>
      </c>
      <c r="H174" s="2">
        <v>1.2119565217391304</v>
      </c>
      <c r="I174" s="2">
        <v>0</v>
      </c>
      <c r="J174" s="2">
        <v>0</v>
      </c>
      <c r="K174" s="2">
        <v>1.4782608695652173</v>
      </c>
      <c r="L174" s="2">
        <v>2.7765217391304362</v>
      </c>
      <c r="M174" s="2">
        <v>0</v>
      </c>
      <c r="N174" s="2">
        <v>0</v>
      </c>
      <c r="O174" s="2">
        <v>0</v>
      </c>
      <c r="P174" s="2">
        <v>5.7391304347826084</v>
      </c>
      <c r="Q174" s="2">
        <v>0</v>
      </c>
      <c r="R174" s="2">
        <v>8.589555880917521E-2</v>
      </c>
      <c r="S174" s="2">
        <v>6.1648913043478268</v>
      </c>
      <c r="T174" s="2">
        <v>1.6925000000000001</v>
      </c>
      <c r="U174" s="2">
        <v>0</v>
      </c>
      <c r="V174" s="2">
        <v>0.11759882869692534</v>
      </c>
      <c r="W174" s="2">
        <v>2.7419565217391315</v>
      </c>
      <c r="X174" s="2">
        <v>1.5779347826086958</v>
      </c>
      <c r="Y174" s="2">
        <v>0</v>
      </c>
      <c r="Z174" s="2">
        <v>6.4654302911989606E-2</v>
      </c>
      <c r="AA174" s="2">
        <v>0.46739130434782611</v>
      </c>
      <c r="AB174" s="2">
        <v>0</v>
      </c>
      <c r="AC174" s="2">
        <v>0</v>
      </c>
      <c r="AD174" s="2">
        <v>0</v>
      </c>
      <c r="AE174" s="2">
        <v>0</v>
      </c>
      <c r="AF174" s="2">
        <v>0</v>
      </c>
      <c r="AG174" s="2">
        <v>0.2608695652173913</v>
      </c>
      <c r="AH174" t="s">
        <v>42</v>
      </c>
      <c r="AI174">
        <v>4</v>
      </c>
    </row>
    <row r="175" spans="1:35" x14ac:dyDescent="0.25">
      <c r="A175" t="s">
        <v>1139</v>
      </c>
      <c r="B175" t="s">
        <v>767</v>
      </c>
      <c r="C175" t="s">
        <v>898</v>
      </c>
      <c r="D175" t="s">
        <v>1058</v>
      </c>
      <c r="E175" s="2">
        <v>48.206521739130437</v>
      </c>
      <c r="F175" s="2">
        <v>0</v>
      </c>
      <c r="G175" s="2">
        <v>0</v>
      </c>
      <c r="H175" s="2">
        <v>0.26358695652173914</v>
      </c>
      <c r="I175" s="2">
        <v>0</v>
      </c>
      <c r="J175" s="2">
        <v>0</v>
      </c>
      <c r="K175" s="2">
        <v>0</v>
      </c>
      <c r="L175" s="2">
        <v>0.14423913043478259</v>
      </c>
      <c r="M175" s="2">
        <v>0</v>
      </c>
      <c r="N175" s="2">
        <v>4.8891304347826079</v>
      </c>
      <c r="O175" s="2">
        <v>0.10142051860202929</v>
      </c>
      <c r="P175" s="2">
        <v>5.2434782608695665</v>
      </c>
      <c r="Q175" s="2">
        <v>0</v>
      </c>
      <c r="R175" s="2">
        <v>0.10877113866967307</v>
      </c>
      <c r="S175" s="2">
        <v>4.4051086956521743</v>
      </c>
      <c r="T175" s="2">
        <v>0</v>
      </c>
      <c r="U175" s="2">
        <v>0</v>
      </c>
      <c r="V175" s="2">
        <v>9.1379932356257049E-2</v>
      </c>
      <c r="W175" s="2">
        <v>10.395652173913044</v>
      </c>
      <c r="X175" s="2">
        <v>4.7308695652173913</v>
      </c>
      <c r="Y175" s="2">
        <v>0</v>
      </c>
      <c r="Z175" s="2">
        <v>0.31378579481397972</v>
      </c>
      <c r="AA175" s="2">
        <v>0</v>
      </c>
      <c r="AB175" s="2">
        <v>0</v>
      </c>
      <c r="AC175" s="2">
        <v>0</v>
      </c>
      <c r="AD175" s="2">
        <v>0</v>
      </c>
      <c r="AE175" s="2">
        <v>0</v>
      </c>
      <c r="AF175" s="2">
        <v>0</v>
      </c>
      <c r="AG175" s="2">
        <v>0</v>
      </c>
      <c r="AH175" t="s">
        <v>356</v>
      </c>
      <c r="AI175">
        <v>4</v>
      </c>
    </row>
    <row r="176" spans="1:35" x14ac:dyDescent="0.25">
      <c r="A176" t="s">
        <v>1139</v>
      </c>
      <c r="B176" t="s">
        <v>611</v>
      </c>
      <c r="C176" t="s">
        <v>915</v>
      </c>
      <c r="D176" t="s">
        <v>1070</v>
      </c>
      <c r="E176" s="2">
        <v>53.173913043478258</v>
      </c>
      <c r="F176" s="2">
        <v>1.6521739130434783</v>
      </c>
      <c r="G176" s="2">
        <v>0</v>
      </c>
      <c r="H176" s="2">
        <v>0</v>
      </c>
      <c r="I176" s="2">
        <v>0</v>
      </c>
      <c r="J176" s="2">
        <v>0</v>
      </c>
      <c r="K176" s="2">
        <v>0</v>
      </c>
      <c r="L176" s="2">
        <v>1.7907608695652173</v>
      </c>
      <c r="M176" s="2">
        <v>0</v>
      </c>
      <c r="N176" s="2">
        <v>0</v>
      </c>
      <c r="O176" s="2">
        <v>0</v>
      </c>
      <c r="P176" s="2">
        <v>4.6684782608695654</v>
      </c>
      <c r="Q176" s="2">
        <v>0</v>
      </c>
      <c r="R176" s="2">
        <v>8.779640228945218E-2</v>
      </c>
      <c r="S176" s="2">
        <v>9.6413043478260878</v>
      </c>
      <c r="T176" s="2">
        <v>18.076086956521738</v>
      </c>
      <c r="U176" s="2">
        <v>0</v>
      </c>
      <c r="V176" s="2">
        <v>0.52125919869174164</v>
      </c>
      <c r="W176" s="2">
        <v>7.5652173913043477</v>
      </c>
      <c r="X176" s="2">
        <v>12.948369565217391</v>
      </c>
      <c r="Y176" s="2">
        <v>0</v>
      </c>
      <c r="Z176" s="2">
        <v>0.3857829108748978</v>
      </c>
      <c r="AA176" s="2">
        <v>0</v>
      </c>
      <c r="AB176" s="2">
        <v>0</v>
      </c>
      <c r="AC176" s="2">
        <v>0</v>
      </c>
      <c r="AD176" s="2">
        <v>0</v>
      </c>
      <c r="AE176" s="2">
        <v>0</v>
      </c>
      <c r="AF176" s="2">
        <v>0</v>
      </c>
      <c r="AG176" s="2">
        <v>0</v>
      </c>
      <c r="AH176" t="s">
        <v>200</v>
      </c>
      <c r="AI176">
        <v>4</v>
      </c>
    </row>
    <row r="177" spans="1:35" x14ac:dyDescent="0.25">
      <c r="A177" t="s">
        <v>1139</v>
      </c>
      <c r="B177" t="s">
        <v>433</v>
      </c>
      <c r="C177" t="s">
        <v>824</v>
      </c>
      <c r="D177" t="s">
        <v>1048</v>
      </c>
      <c r="E177" s="2">
        <v>121.73913043478261</v>
      </c>
      <c r="F177" s="2">
        <v>5.0434782608695654</v>
      </c>
      <c r="G177" s="2">
        <v>9.7826086956521743E-2</v>
      </c>
      <c r="H177" s="2">
        <v>0.82880434782608692</v>
      </c>
      <c r="I177" s="2">
        <v>0.34782608695652173</v>
      </c>
      <c r="J177" s="2">
        <v>0</v>
      </c>
      <c r="K177" s="2">
        <v>0</v>
      </c>
      <c r="L177" s="2">
        <v>6.7168478260869566</v>
      </c>
      <c r="M177" s="2">
        <v>10.492608695652175</v>
      </c>
      <c r="N177" s="2">
        <v>0</v>
      </c>
      <c r="O177" s="2">
        <v>8.6189285714285718E-2</v>
      </c>
      <c r="P177" s="2">
        <v>4.9860869565217394</v>
      </c>
      <c r="Q177" s="2">
        <v>13.366521739130436</v>
      </c>
      <c r="R177" s="2">
        <v>0.15075357142857143</v>
      </c>
      <c r="S177" s="2">
        <v>4.9467391304347839</v>
      </c>
      <c r="T177" s="2">
        <v>5.8277173913043487</v>
      </c>
      <c r="U177" s="2">
        <v>0</v>
      </c>
      <c r="V177" s="2">
        <v>8.8504464285714304E-2</v>
      </c>
      <c r="W177" s="2">
        <v>4.9084782608695647</v>
      </c>
      <c r="X177" s="2">
        <v>5.1222826086956506</v>
      </c>
      <c r="Y177" s="2">
        <v>2.8321739130434778</v>
      </c>
      <c r="Z177" s="2">
        <v>0.10565982142857142</v>
      </c>
      <c r="AA177" s="2">
        <v>0</v>
      </c>
      <c r="AB177" s="2">
        <v>0</v>
      </c>
      <c r="AC177" s="2">
        <v>0</v>
      </c>
      <c r="AD177" s="2">
        <v>0</v>
      </c>
      <c r="AE177" s="2">
        <v>0</v>
      </c>
      <c r="AF177" s="2">
        <v>0</v>
      </c>
      <c r="AG177" s="2">
        <v>0</v>
      </c>
      <c r="AH177" t="s">
        <v>21</v>
      </c>
      <c r="AI177">
        <v>4</v>
      </c>
    </row>
    <row r="178" spans="1:35" x14ac:dyDescent="0.25">
      <c r="A178" t="s">
        <v>1139</v>
      </c>
      <c r="B178" t="s">
        <v>455</v>
      </c>
      <c r="C178" t="s">
        <v>847</v>
      </c>
      <c r="D178" t="s">
        <v>1027</v>
      </c>
      <c r="E178" s="2">
        <v>50</v>
      </c>
      <c r="F178" s="2">
        <v>5.5652173913043477</v>
      </c>
      <c r="G178" s="2">
        <v>2.8695652173913042</v>
      </c>
      <c r="H178" s="2">
        <v>1.1070652173913043</v>
      </c>
      <c r="I178" s="2">
        <v>0</v>
      </c>
      <c r="J178" s="2">
        <v>0.78260869565217395</v>
      </c>
      <c r="K178" s="2">
        <v>0</v>
      </c>
      <c r="L178" s="2">
        <v>3.6773913043478261</v>
      </c>
      <c r="M178" s="2">
        <v>5.2608695652173916</v>
      </c>
      <c r="N178" s="2">
        <v>0</v>
      </c>
      <c r="O178" s="2">
        <v>0.10521739130434783</v>
      </c>
      <c r="P178" s="2">
        <v>5.4296739130434757</v>
      </c>
      <c r="Q178" s="2">
        <v>0</v>
      </c>
      <c r="R178" s="2">
        <v>0.10859347826086951</v>
      </c>
      <c r="S178" s="2">
        <v>5.1843478260869578</v>
      </c>
      <c r="T178" s="2">
        <v>8.4838043478260854</v>
      </c>
      <c r="U178" s="2">
        <v>0</v>
      </c>
      <c r="V178" s="2">
        <v>0.27336304347826085</v>
      </c>
      <c r="W178" s="2">
        <v>4.4755434782608692</v>
      </c>
      <c r="X178" s="2">
        <v>5.6291304347826072</v>
      </c>
      <c r="Y178" s="2">
        <v>0</v>
      </c>
      <c r="Z178" s="2">
        <v>0.20209347826086954</v>
      </c>
      <c r="AA178" s="2">
        <v>0.49456521739130432</v>
      </c>
      <c r="AB178" s="2">
        <v>0</v>
      </c>
      <c r="AC178" s="2">
        <v>0</v>
      </c>
      <c r="AD178" s="2">
        <v>0</v>
      </c>
      <c r="AE178" s="2">
        <v>0</v>
      </c>
      <c r="AF178" s="2">
        <v>0</v>
      </c>
      <c r="AG178" s="2">
        <v>0</v>
      </c>
      <c r="AH178" t="s">
        <v>43</v>
      </c>
      <c r="AI178">
        <v>4</v>
      </c>
    </row>
    <row r="179" spans="1:35" x14ac:dyDescent="0.25">
      <c r="A179" t="s">
        <v>1139</v>
      </c>
      <c r="B179" t="s">
        <v>487</v>
      </c>
      <c r="C179" t="s">
        <v>923</v>
      </c>
      <c r="D179" t="s">
        <v>1074</v>
      </c>
      <c r="E179" s="2">
        <v>52.630434782608695</v>
      </c>
      <c r="F179" s="2">
        <v>5.5652173913043477</v>
      </c>
      <c r="G179" s="2">
        <v>0.19565217391304349</v>
      </c>
      <c r="H179" s="2">
        <v>0.2683695652173913</v>
      </c>
      <c r="I179" s="2">
        <v>0.46467391304347827</v>
      </c>
      <c r="J179" s="2">
        <v>0</v>
      </c>
      <c r="K179" s="2">
        <v>0</v>
      </c>
      <c r="L179" s="2">
        <v>3.3919565217391296</v>
      </c>
      <c r="M179" s="2">
        <v>5.1304347826086953</v>
      </c>
      <c r="N179" s="2">
        <v>0</v>
      </c>
      <c r="O179" s="2">
        <v>9.748038000826105E-2</v>
      </c>
      <c r="P179" s="2">
        <v>0</v>
      </c>
      <c r="Q179" s="2">
        <v>0</v>
      </c>
      <c r="R179" s="2">
        <v>0</v>
      </c>
      <c r="S179" s="2">
        <v>3.1540217391304348</v>
      </c>
      <c r="T179" s="2">
        <v>12.646195652173908</v>
      </c>
      <c r="U179" s="2">
        <v>0</v>
      </c>
      <c r="V179" s="2">
        <v>0.30021065675340758</v>
      </c>
      <c r="W179" s="2">
        <v>3.570760869565218</v>
      </c>
      <c r="X179" s="2">
        <v>7.3992391304347827</v>
      </c>
      <c r="Y179" s="2">
        <v>0</v>
      </c>
      <c r="Z179" s="2">
        <v>0.20843453118546057</v>
      </c>
      <c r="AA179" s="2">
        <v>0</v>
      </c>
      <c r="AB179" s="2">
        <v>0</v>
      </c>
      <c r="AC179" s="2">
        <v>0</v>
      </c>
      <c r="AD179" s="2">
        <v>0</v>
      </c>
      <c r="AE179" s="2">
        <v>0</v>
      </c>
      <c r="AF179" s="2">
        <v>0</v>
      </c>
      <c r="AG179" s="2">
        <v>0</v>
      </c>
      <c r="AH179" t="s">
        <v>75</v>
      </c>
      <c r="AI179">
        <v>4</v>
      </c>
    </row>
    <row r="180" spans="1:35" x14ac:dyDescent="0.25">
      <c r="A180" t="s">
        <v>1139</v>
      </c>
      <c r="B180" t="s">
        <v>622</v>
      </c>
      <c r="C180" t="s">
        <v>868</v>
      </c>
      <c r="D180" t="s">
        <v>1108</v>
      </c>
      <c r="E180" s="2">
        <v>70.217391304347828</v>
      </c>
      <c r="F180" s="2">
        <v>5.1304347826086953</v>
      </c>
      <c r="G180" s="2">
        <v>0</v>
      </c>
      <c r="H180" s="2">
        <v>0.4891304347826087</v>
      </c>
      <c r="I180" s="2">
        <v>0.47826086956521741</v>
      </c>
      <c r="J180" s="2">
        <v>0</v>
      </c>
      <c r="K180" s="2">
        <v>0</v>
      </c>
      <c r="L180" s="2">
        <v>9.6896739130434817</v>
      </c>
      <c r="M180" s="2">
        <v>5.2260869565217396</v>
      </c>
      <c r="N180" s="2">
        <v>0</v>
      </c>
      <c r="O180" s="2">
        <v>7.4427244582043348E-2</v>
      </c>
      <c r="P180" s="2">
        <v>5.5057608695652167</v>
      </c>
      <c r="Q180" s="2">
        <v>5.8750000000000009</v>
      </c>
      <c r="R180" s="2">
        <v>0.16207894736842107</v>
      </c>
      <c r="S180" s="2">
        <v>9.3993478260869523</v>
      </c>
      <c r="T180" s="2">
        <v>4.8016304347826093</v>
      </c>
      <c r="U180" s="2">
        <v>0</v>
      </c>
      <c r="V180" s="2">
        <v>0.20224303405572749</v>
      </c>
      <c r="W180" s="2">
        <v>10.069347826086959</v>
      </c>
      <c r="X180" s="2">
        <v>9.2082608695652137</v>
      </c>
      <c r="Y180" s="2">
        <v>4.5163043478260869</v>
      </c>
      <c r="Z180" s="2">
        <v>0.33886068111455103</v>
      </c>
      <c r="AA180" s="2">
        <v>0</v>
      </c>
      <c r="AB180" s="2">
        <v>0</v>
      </c>
      <c r="AC180" s="2">
        <v>0</v>
      </c>
      <c r="AD180" s="2">
        <v>0</v>
      </c>
      <c r="AE180" s="2">
        <v>0</v>
      </c>
      <c r="AF180" s="2">
        <v>0</v>
      </c>
      <c r="AG180" s="2">
        <v>1.076086956521739</v>
      </c>
      <c r="AH180" t="s">
        <v>211</v>
      </c>
      <c r="AI180">
        <v>4</v>
      </c>
    </row>
    <row r="181" spans="1:35" x14ac:dyDescent="0.25">
      <c r="A181" t="s">
        <v>1139</v>
      </c>
      <c r="B181" t="s">
        <v>586</v>
      </c>
      <c r="C181" t="s">
        <v>827</v>
      </c>
      <c r="D181" t="s">
        <v>1052</v>
      </c>
      <c r="E181" s="2">
        <v>19.630434782608695</v>
      </c>
      <c r="F181" s="2">
        <v>5.7391304347826084</v>
      </c>
      <c r="G181" s="2">
        <v>0</v>
      </c>
      <c r="H181" s="2">
        <v>0.17152173913043478</v>
      </c>
      <c r="I181" s="2">
        <v>1.7722826086956529</v>
      </c>
      <c r="J181" s="2">
        <v>0</v>
      </c>
      <c r="K181" s="2">
        <v>0</v>
      </c>
      <c r="L181" s="2">
        <v>7.3255434782608697</v>
      </c>
      <c r="M181" s="2">
        <v>4.7856521739130446</v>
      </c>
      <c r="N181" s="2">
        <v>0</v>
      </c>
      <c r="O181" s="2">
        <v>0.24378737541528245</v>
      </c>
      <c r="P181" s="2">
        <v>5.1673913043478255</v>
      </c>
      <c r="Q181" s="2">
        <v>0</v>
      </c>
      <c r="R181" s="2">
        <v>0.26323366555924693</v>
      </c>
      <c r="S181" s="2">
        <v>2.5388043478260864</v>
      </c>
      <c r="T181" s="2">
        <v>4.6022826086956536</v>
      </c>
      <c r="U181" s="2">
        <v>0</v>
      </c>
      <c r="V181" s="2">
        <v>0.36377630121816174</v>
      </c>
      <c r="W181" s="2">
        <v>1.6691304347826084</v>
      </c>
      <c r="X181" s="2">
        <v>4.4633695652173904</v>
      </c>
      <c r="Y181" s="2">
        <v>4.2088043478260868</v>
      </c>
      <c r="Z181" s="2">
        <v>0.52679955703211512</v>
      </c>
      <c r="AA181" s="2">
        <v>0</v>
      </c>
      <c r="AB181" s="2">
        <v>0</v>
      </c>
      <c r="AC181" s="2">
        <v>0</v>
      </c>
      <c r="AD181" s="2">
        <v>0</v>
      </c>
      <c r="AE181" s="2">
        <v>45.842717391304355</v>
      </c>
      <c r="AF181" s="2">
        <v>0</v>
      </c>
      <c r="AG181" s="2">
        <v>0.76086956521739135</v>
      </c>
      <c r="AH181" t="s">
        <v>175</v>
      </c>
      <c r="AI181">
        <v>4</v>
      </c>
    </row>
    <row r="182" spans="1:35" x14ac:dyDescent="0.25">
      <c r="A182" t="s">
        <v>1139</v>
      </c>
      <c r="B182" t="s">
        <v>754</v>
      </c>
      <c r="C182" t="s">
        <v>1003</v>
      </c>
      <c r="D182" t="s">
        <v>1027</v>
      </c>
      <c r="E182" s="2">
        <v>89.793478260869563</v>
      </c>
      <c r="F182" s="2">
        <v>5.4782608695652177</v>
      </c>
      <c r="G182" s="2">
        <v>0</v>
      </c>
      <c r="H182" s="2">
        <v>0.91304347826086951</v>
      </c>
      <c r="I182" s="2">
        <v>1.1304347826086956</v>
      </c>
      <c r="J182" s="2">
        <v>0</v>
      </c>
      <c r="K182" s="2">
        <v>0</v>
      </c>
      <c r="L182" s="2">
        <v>4.4508695652173911</v>
      </c>
      <c r="M182" s="2">
        <v>1.9144565217391303</v>
      </c>
      <c r="N182" s="2">
        <v>0</v>
      </c>
      <c r="O182" s="2">
        <v>2.1320663357946978E-2</v>
      </c>
      <c r="P182" s="2">
        <v>6.3043478260869561</v>
      </c>
      <c r="Q182" s="2">
        <v>0</v>
      </c>
      <c r="R182" s="2">
        <v>7.0209417746035591E-2</v>
      </c>
      <c r="S182" s="2">
        <v>6.3334782608695637</v>
      </c>
      <c r="T182" s="2">
        <v>14.335108695652172</v>
      </c>
      <c r="U182" s="2">
        <v>0</v>
      </c>
      <c r="V182" s="2">
        <v>0.23017915506597261</v>
      </c>
      <c r="W182" s="2">
        <v>8.8478260869565215</v>
      </c>
      <c r="X182" s="2">
        <v>4.0604347826086959</v>
      </c>
      <c r="Y182" s="2">
        <v>5.487934782608697</v>
      </c>
      <c r="Z182" s="2">
        <v>0.20487229149013439</v>
      </c>
      <c r="AA182" s="2">
        <v>0</v>
      </c>
      <c r="AB182" s="2">
        <v>0</v>
      </c>
      <c r="AC182" s="2">
        <v>0</v>
      </c>
      <c r="AD182" s="2">
        <v>0</v>
      </c>
      <c r="AE182" s="2">
        <v>0</v>
      </c>
      <c r="AF182" s="2">
        <v>0</v>
      </c>
      <c r="AG182" s="2">
        <v>0.57065217391304346</v>
      </c>
      <c r="AH182" t="s">
        <v>343</v>
      </c>
      <c r="AI182">
        <v>4</v>
      </c>
    </row>
    <row r="183" spans="1:35" x14ac:dyDescent="0.25">
      <c r="A183" t="s">
        <v>1139</v>
      </c>
      <c r="B183" t="s">
        <v>479</v>
      </c>
      <c r="C183" t="s">
        <v>920</v>
      </c>
      <c r="D183" t="s">
        <v>1046</v>
      </c>
      <c r="E183" s="2">
        <v>84.456521739130437</v>
      </c>
      <c r="F183" s="2">
        <v>5.2173913043478262</v>
      </c>
      <c r="G183" s="2">
        <v>0</v>
      </c>
      <c r="H183" s="2">
        <v>0.40760869565217389</v>
      </c>
      <c r="I183" s="2">
        <v>0</v>
      </c>
      <c r="J183" s="2">
        <v>0</v>
      </c>
      <c r="K183" s="2">
        <v>0</v>
      </c>
      <c r="L183" s="2">
        <v>5.5873913043478272</v>
      </c>
      <c r="M183" s="2">
        <v>2.9076086956521738</v>
      </c>
      <c r="N183" s="2">
        <v>0</v>
      </c>
      <c r="O183" s="2">
        <v>3.4427284427284426E-2</v>
      </c>
      <c r="P183" s="2">
        <v>6.4456521739130439</v>
      </c>
      <c r="Q183" s="2">
        <v>3.2010869565217392</v>
      </c>
      <c r="R183" s="2">
        <v>0.11422136422136422</v>
      </c>
      <c r="S183" s="2">
        <v>4.8635869565217407</v>
      </c>
      <c r="T183" s="2">
        <v>9.7460869565217383</v>
      </c>
      <c r="U183" s="2">
        <v>0</v>
      </c>
      <c r="V183" s="2">
        <v>0.172984555984556</v>
      </c>
      <c r="W183" s="2">
        <v>4.4243478260869553</v>
      </c>
      <c r="X183" s="2">
        <v>9.0881521739130431</v>
      </c>
      <c r="Y183" s="2">
        <v>5.4186956521739145</v>
      </c>
      <c r="Z183" s="2">
        <v>0.22415315315315312</v>
      </c>
      <c r="AA183" s="2">
        <v>0</v>
      </c>
      <c r="AB183" s="2">
        <v>0</v>
      </c>
      <c r="AC183" s="2">
        <v>0</v>
      </c>
      <c r="AD183" s="2">
        <v>0</v>
      </c>
      <c r="AE183" s="2">
        <v>0</v>
      </c>
      <c r="AF183" s="2">
        <v>0</v>
      </c>
      <c r="AG183" s="2">
        <v>0</v>
      </c>
      <c r="AH183" t="s">
        <v>67</v>
      </c>
      <c r="AI183">
        <v>4</v>
      </c>
    </row>
    <row r="184" spans="1:35" x14ac:dyDescent="0.25">
      <c r="A184" t="s">
        <v>1139</v>
      </c>
      <c r="B184" t="s">
        <v>699</v>
      </c>
      <c r="C184" t="s">
        <v>866</v>
      </c>
      <c r="D184" t="s">
        <v>1056</v>
      </c>
      <c r="E184" s="2">
        <v>90.043478260869563</v>
      </c>
      <c r="F184" s="2">
        <v>5.5496739130434767</v>
      </c>
      <c r="G184" s="2">
        <v>7.6086956521739135E-2</v>
      </c>
      <c r="H184" s="2">
        <v>0</v>
      </c>
      <c r="I184" s="2">
        <v>0</v>
      </c>
      <c r="J184" s="2">
        <v>0</v>
      </c>
      <c r="K184" s="2">
        <v>0</v>
      </c>
      <c r="L184" s="2">
        <v>2.4660869565217398</v>
      </c>
      <c r="M184" s="2">
        <v>5.3667391304347811</v>
      </c>
      <c r="N184" s="2">
        <v>0</v>
      </c>
      <c r="O184" s="2">
        <v>5.9601641718976327E-2</v>
      </c>
      <c r="P184" s="2">
        <v>5.2057608695652169</v>
      </c>
      <c r="Q184" s="2">
        <v>0</v>
      </c>
      <c r="R184" s="2">
        <v>5.7813858039594393E-2</v>
      </c>
      <c r="S184" s="2">
        <v>6.9052173913043484</v>
      </c>
      <c r="T184" s="2">
        <v>11.323478260869566</v>
      </c>
      <c r="U184" s="2">
        <v>0</v>
      </c>
      <c r="V184" s="2">
        <v>0.2024432641236118</v>
      </c>
      <c r="W184" s="2">
        <v>11.581304347826087</v>
      </c>
      <c r="X184" s="2">
        <v>12.830217391304345</v>
      </c>
      <c r="Y184" s="2">
        <v>0</v>
      </c>
      <c r="Z184" s="2">
        <v>0.27110816030902946</v>
      </c>
      <c r="AA184" s="2">
        <v>0</v>
      </c>
      <c r="AB184" s="2">
        <v>0</v>
      </c>
      <c r="AC184" s="2">
        <v>0</v>
      </c>
      <c r="AD184" s="2">
        <v>0</v>
      </c>
      <c r="AE184" s="2">
        <v>0</v>
      </c>
      <c r="AF184" s="2">
        <v>0</v>
      </c>
      <c r="AG184" s="2">
        <v>0</v>
      </c>
      <c r="AH184" t="s">
        <v>288</v>
      </c>
      <c r="AI184">
        <v>4</v>
      </c>
    </row>
    <row r="185" spans="1:35" x14ac:dyDescent="0.25">
      <c r="A185" t="s">
        <v>1139</v>
      </c>
      <c r="B185" t="s">
        <v>534</v>
      </c>
      <c r="C185" t="s">
        <v>941</v>
      </c>
      <c r="D185" t="s">
        <v>1084</v>
      </c>
      <c r="E185" s="2">
        <v>74.554347826086953</v>
      </c>
      <c r="F185" s="2">
        <v>4.7739130434782604</v>
      </c>
      <c r="G185" s="2">
        <v>0.33641304347826095</v>
      </c>
      <c r="H185" s="2">
        <v>1.3913043478260869</v>
      </c>
      <c r="I185" s="2">
        <v>0</v>
      </c>
      <c r="J185" s="2">
        <v>0</v>
      </c>
      <c r="K185" s="2">
        <v>0</v>
      </c>
      <c r="L185" s="2">
        <v>3.6992391304347825</v>
      </c>
      <c r="M185" s="2">
        <v>0</v>
      </c>
      <c r="N185" s="2">
        <v>4.5771739130434783</v>
      </c>
      <c r="O185" s="2">
        <v>6.1393789182096516E-2</v>
      </c>
      <c r="P185" s="2">
        <v>4.1923913043478276</v>
      </c>
      <c r="Q185" s="2">
        <v>0</v>
      </c>
      <c r="R185" s="2">
        <v>5.6232686980609438E-2</v>
      </c>
      <c r="S185" s="2">
        <v>3.0526086956521747</v>
      </c>
      <c r="T185" s="2">
        <v>9.9776086956521759</v>
      </c>
      <c r="U185" s="2">
        <v>0</v>
      </c>
      <c r="V185" s="2">
        <v>0.17477474850561311</v>
      </c>
      <c r="W185" s="2">
        <v>6.2265217391304342</v>
      </c>
      <c r="X185" s="2">
        <v>8.3234782608695657</v>
      </c>
      <c r="Y185" s="2">
        <v>0</v>
      </c>
      <c r="Z185" s="2">
        <v>0.19515964426301211</v>
      </c>
      <c r="AA185" s="2">
        <v>0</v>
      </c>
      <c r="AB185" s="2">
        <v>0</v>
      </c>
      <c r="AC185" s="2">
        <v>0</v>
      </c>
      <c r="AD185" s="2">
        <v>0</v>
      </c>
      <c r="AE185" s="2">
        <v>0</v>
      </c>
      <c r="AF185" s="2">
        <v>0</v>
      </c>
      <c r="AG185" s="2">
        <v>0</v>
      </c>
      <c r="AH185" t="s">
        <v>123</v>
      </c>
      <c r="AI185">
        <v>4</v>
      </c>
    </row>
    <row r="186" spans="1:35" x14ac:dyDescent="0.25">
      <c r="A186" t="s">
        <v>1139</v>
      </c>
      <c r="B186" t="s">
        <v>663</v>
      </c>
      <c r="C186" t="s">
        <v>839</v>
      </c>
      <c r="D186" t="s">
        <v>1103</v>
      </c>
      <c r="E186" s="2">
        <v>73.717391304347828</v>
      </c>
      <c r="F186" s="2">
        <v>5.4847826086956522</v>
      </c>
      <c r="G186" s="2">
        <v>1.0869565217391304E-2</v>
      </c>
      <c r="H186" s="2">
        <v>0.61956521739130432</v>
      </c>
      <c r="I186" s="2">
        <v>0</v>
      </c>
      <c r="J186" s="2">
        <v>0</v>
      </c>
      <c r="K186" s="2">
        <v>0</v>
      </c>
      <c r="L186" s="2">
        <v>1.5966304347826081</v>
      </c>
      <c r="M186" s="2">
        <v>0</v>
      </c>
      <c r="N186" s="2">
        <v>5.9304347826086987</v>
      </c>
      <c r="O186" s="2">
        <v>8.0448245355352443E-2</v>
      </c>
      <c r="P186" s="2">
        <v>5.8282608695652183</v>
      </c>
      <c r="Q186" s="2">
        <v>0</v>
      </c>
      <c r="R186" s="2">
        <v>7.9062223532881171E-2</v>
      </c>
      <c r="S186" s="2">
        <v>1.3952173913043473</v>
      </c>
      <c r="T186" s="2">
        <v>11.646521739130435</v>
      </c>
      <c r="U186" s="2">
        <v>0</v>
      </c>
      <c r="V186" s="2">
        <v>0.17691536419935122</v>
      </c>
      <c r="W186" s="2">
        <v>4.9456521739130412</v>
      </c>
      <c r="X186" s="2">
        <v>5.4864130434782599</v>
      </c>
      <c r="Y186" s="2">
        <v>0</v>
      </c>
      <c r="Z186" s="2">
        <v>0.14151430256561481</v>
      </c>
      <c r="AA186" s="2">
        <v>0</v>
      </c>
      <c r="AB186" s="2">
        <v>0</v>
      </c>
      <c r="AC186" s="2">
        <v>0</v>
      </c>
      <c r="AD186" s="2">
        <v>0</v>
      </c>
      <c r="AE186" s="2">
        <v>0.42391304347826086</v>
      </c>
      <c r="AF186" s="2">
        <v>0</v>
      </c>
      <c r="AG186" s="2">
        <v>0</v>
      </c>
      <c r="AH186" t="s">
        <v>252</v>
      </c>
      <c r="AI186">
        <v>4</v>
      </c>
    </row>
    <row r="187" spans="1:35" x14ac:dyDescent="0.25">
      <c r="A187" t="s">
        <v>1139</v>
      </c>
      <c r="B187" t="s">
        <v>755</v>
      </c>
      <c r="C187" t="s">
        <v>840</v>
      </c>
      <c r="D187" t="s">
        <v>1045</v>
      </c>
      <c r="E187" s="2">
        <v>75.336956521739125</v>
      </c>
      <c r="F187" s="2">
        <v>4.9097826086956529</v>
      </c>
      <c r="G187" s="2">
        <v>0.84782608695652173</v>
      </c>
      <c r="H187" s="2">
        <v>0.52173913043478259</v>
      </c>
      <c r="I187" s="2">
        <v>0</v>
      </c>
      <c r="J187" s="2">
        <v>0</v>
      </c>
      <c r="K187" s="2">
        <v>0</v>
      </c>
      <c r="L187" s="2">
        <v>3.14217391304348</v>
      </c>
      <c r="M187" s="2">
        <v>0</v>
      </c>
      <c r="N187" s="2">
        <v>4.8347826086956509</v>
      </c>
      <c r="O187" s="2">
        <v>6.4175443658923664E-2</v>
      </c>
      <c r="P187" s="2">
        <v>5.0445652173913054</v>
      </c>
      <c r="Q187" s="2">
        <v>0</v>
      </c>
      <c r="R187" s="2">
        <v>6.6960034627037965E-2</v>
      </c>
      <c r="S187" s="2">
        <v>4.6821739130434779</v>
      </c>
      <c r="T187" s="2">
        <v>6.1220652173913024</v>
      </c>
      <c r="U187" s="2">
        <v>0</v>
      </c>
      <c r="V187" s="2">
        <v>0.14341220603087576</v>
      </c>
      <c r="W187" s="2">
        <v>5.1875</v>
      </c>
      <c r="X187" s="2">
        <v>11.104456521739133</v>
      </c>
      <c r="Y187" s="2">
        <v>0</v>
      </c>
      <c r="Z187" s="2">
        <v>0.21625450872889918</v>
      </c>
      <c r="AA187" s="2">
        <v>0</v>
      </c>
      <c r="AB187" s="2">
        <v>0</v>
      </c>
      <c r="AC187" s="2">
        <v>0</v>
      </c>
      <c r="AD187" s="2">
        <v>0</v>
      </c>
      <c r="AE187" s="2">
        <v>0</v>
      </c>
      <c r="AF187" s="2">
        <v>0</v>
      </c>
      <c r="AG187" s="2">
        <v>0</v>
      </c>
      <c r="AH187" t="s">
        <v>344</v>
      </c>
      <c r="AI187">
        <v>4</v>
      </c>
    </row>
    <row r="188" spans="1:35" x14ac:dyDescent="0.25">
      <c r="A188" t="s">
        <v>1139</v>
      </c>
      <c r="B188" t="s">
        <v>768</v>
      </c>
      <c r="C188" t="s">
        <v>828</v>
      </c>
      <c r="D188" t="s">
        <v>1083</v>
      </c>
      <c r="E188" s="2">
        <v>84.152173913043484</v>
      </c>
      <c r="F188" s="2">
        <v>5.4413043478260859</v>
      </c>
      <c r="G188" s="2">
        <v>0.2608695652173913</v>
      </c>
      <c r="H188" s="2">
        <v>0.52445652173913049</v>
      </c>
      <c r="I188" s="2">
        <v>0</v>
      </c>
      <c r="J188" s="2">
        <v>0</v>
      </c>
      <c r="K188" s="2">
        <v>0</v>
      </c>
      <c r="L188" s="2">
        <v>0.41402173913043483</v>
      </c>
      <c r="M188" s="2">
        <v>0</v>
      </c>
      <c r="N188" s="2">
        <v>5.8967391304347823</v>
      </c>
      <c r="O188" s="2">
        <v>7.0072332730560571E-2</v>
      </c>
      <c r="P188" s="2">
        <v>6.5663043478260885</v>
      </c>
      <c r="Q188" s="2">
        <v>0</v>
      </c>
      <c r="R188" s="2">
        <v>7.8028933092224251E-2</v>
      </c>
      <c r="S188" s="2">
        <v>2.175217391304348</v>
      </c>
      <c r="T188" s="2">
        <v>2.6664130434782614</v>
      </c>
      <c r="U188" s="2">
        <v>0</v>
      </c>
      <c r="V188" s="2">
        <v>5.7534228881425994E-2</v>
      </c>
      <c r="W188" s="2">
        <v>3.2089130434782618</v>
      </c>
      <c r="X188" s="2">
        <v>6.4693478260869588</v>
      </c>
      <c r="Y188" s="2">
        <v>0</v>
      </c>
      <c r="Z188" s="2">
        <v>0.11500904159132011</v>
      </c>
      <c r="AA188" s="2">
        <v>0</v>
      </c>
      <c r="AB188" s="2">
        <v>0</v>
      </c>
      <c r="AC188" s="2">
        <v>0</v>
      </c>
      <c r="AD188" s="2">
        <v>0</v>
      </c>
      <c r="AE188" s="2">
        <v>0</v>
      </c>
      <c r="AF188" s="2">
        <v>0</v>
      </c>
      <c r="AG188" s="2">
        <v>0</v>
      </c>
      <c r="AH188" t="s">
        <v>357</v>
      </c>
      <c r="AI188">
        <v>4</v>
      </c>
    </row>
    <row r="189" spans="1:35" x14ac:dyDescent="0.25">
      <c r="A189" t="s">
        <v>1139</v>
      </c>
      <c r="B189" t="s">
        <v>613</v>
      </c>
      <c r="C189" t="s">
        <v>965</v>
      </c>
      <c r="D189" t="s">
        <v>1106</v>
      </c>
      <c r="E189" s="2">
        <v>35.847826086956523</v>
      </c>
      <c r="F189" s="2">
        <v>5.9347826086956523</v>
      </c>
      <c r="G189" s="2">
        <v>0</v>
      </c>
      <c r="H189" s="2">
        <v>0</v>
      </c>
      <c r="I189" s="2">
        <v>0</v>
      </c>
      <c r="J189" s="2">
        <v>0</v>
      </c>
      <c r="K189" s="2">
        <v>0</v>
      </c>
      <c r="L189" s="2">
        <v>0.3084782608695652</v>
      </c>
      <c r="M189" s="2">
        <v>0</v>
      </c>
      <c r="N189" s="2">
        <v>4.4945652173913047</v>
      </c>
      <c r="O189" s="2">
        <v>0.12537901758641601</v>
      </c>
      <c r="P189" s="2">
        <v>2.6989130434782611</v>
      </c>
      <c r="Q189" s="2">
        <v>0</v>
      </c>
      <c r="R189" s="2">
        <v>7.5288053365676177E-2</v>
      </c>
      <c r="S189" s="2">
        <v>0.58065217391304347</v>
      </c>
      <c r="T189" s="2">
        <v>3.362173913043478</v>
      </c>
      <c r="U189" s="2">
        <v>0</v>
      </c>
      <c r="V189" s="2">
        <v>0.10998787143723467</v>
      </c>
      <c r="W189" s="2">
        <v>0.6728260869565218</v>
      </c>
      <c r="X189" s="2">
        <v>6.4857608695652171</v>
      </c>
      <c r="Y189" s="2">
        <v>0</v>
      </c>
      <c r="Z189" s="2">
        <v>0.19969375379017584</v>
      </c>
      <c r="AA189" s="2">
        <v>0</v>
      </c>
      <c r="AB189" s="2">
        <v>0</v>
      </c>
      <c r="AC189" s="2">
        <v>0</v>
      </c>
      <c r="AD189" s="2">
        <v>0</v>
      </c>
      <c r="AE189" s="2">
        <v>0</v>
      </c>
      <c r="AF189" s="2">
        <v>0</v>
      </c>
      <c r="AG189" s="2">
        <v>0</v>
      </c>
      <c r="AH189" t="s">
        <v>202</v>
      </c>
      <c r="AI189">
        <v>4</v>
      </c>
    </row>
    <row r="190" spans="1:35" x14ac:dyDescent="0.25">
      <c r="A190" t="s">
        <v>1139</v>
      </c>
      <c r="B190" t="s">
        <v>778</v>
      </c>
      <c r="C190" t="s">
        <v>845</v>
      </c>
      <c r="D190" t="s">
        <v>1023</v>
      </c>
      <c r="E190" s="2">
        <v>53.869565217391305</v>
      </c>
      <c r="F190" s="2">
        <v>4.8673913043478265</v>
      </c>
      <c r="G190" s="2">
        <v>0.43478260869565216</v>
      </c>
      <c r="H190" s="2">
        <v>0.29891304347826086</v>
      </c>
      <c r="I190" s="2">
        <v>0</v>
      </c>
      <c r="J190" s="2">
        <v>0</v>
      </c>
      <c r="K190" s="2">
        <v>0</v>
      </c>
      <c r="L190" s="2">
        <v>1.0476086956521735</v>
      </c>
      <c r="M190" s="2">
        <v>0</v>
      </c>
      <c r="N190" s="2">
        <v>0</v>
      </c>
      <c r="O190" s="2">
        <v>0</v>
      </c>
      <c r="P190" s="2">
        <v>4.87608695652174</v>
      </c>
      <c r="Q190" s="2">
        <v>0</v>
      </c>
      <c r="R190" s="2">
        <v>9.0516545601291382E-2</v>
      </c>
      <c r="S190" s="2">
        <v>1.5014130434782609</v>
      </c>
      <c r="T190" s="2">
        <v>0.92608695652173911</v>
      </c>
      <c r="U190" s="2">
        <v>0</v>
      </c>
      <c r="V190" s="2">
        <v>4.5062550443906377E-2</v>
      </c>
      <c r="W190" s="2">
        <v>6.0085869565217385</v>
      </c>
      <c r="X190" s="2">
        <v>0</v>
      </c>
      <c r="Y190" s="2">
        <v>0</v>
      </c>
      <c r="Z190" s="2">
        <v>0.11153954802259886</v>
      </c>
      <c r="AA190" s="2">
        <v>0</v>
      </c>
      <c r="AB190" s="2">
        <v>0</v>
      </c>
      <c r="AC190" s="2">
        <v>0</v>
      </c>
      <c r="AD190" s="2">
        <v>0</v>
      </c>
      <c r="AE190" s="2">
        <v>0</v>
      </c>
      <c r="AF190" s="2">
        <v>0</v>
      </c>
      <c r="AG190" s="2">
        <v>0.25815217391304346</v>
      </c>
      <c r="AH190" t="s">
        <v>367</v>
      </c>
      <c r="AI190">
        <v>4</v>
      </c>
    </row>
    <row r="191" spans="1:35" x14ac:dyDescent="0.25">
      <c r="A191" t="s">
        <v>1139</v>
      </c>
      <c r="B191" t="s">
        <v>750</v>
      </c>
      <c r="C191" t="s">
        <v>837</v>
      </c>
      <c r="D191" t="s">
        <v>1066</v>
      </c>
      <c r="E191" s="2">
        <v>66.358695652173907</v>
      </c>
      <c r="F191" s="2">
        <v>4.5315217391304348</v>
      </c>
      <c r="G191" s="2">
        <v>0</v>
      </c>
      <c r="H191" s="2">
        <v>0.34239130434782611</v>
      </c>
      <c r="I191" s="2">
        <v>0</v>
      </c>
      <c r="J191" s="2">
        <v>0</v>
      </c>
      <c r="K191" s="2">
        <v>0</v>
      </c>
      <c r="L191" s="2">
        <v>2.0965217391304347</v>
      </c>
      <c r="M191" s="2">
        <v>0</v>
      </c>
      <c r="N191" s="2">
        <v>4.786956521739131</v>
      </c>
      <c r="O191" s="2">
        <v>7.2137592137592146E-2</v>
      </c>
      <c r="P191" s="2">
        <v>4.7641304347826079</v>
      </c>
      <c r="Q191" s="2">
        <v>0</v>
      </c>
      <c r="R191" s="2">
        <v>7.1793611793611795E-2</v>
      </c>
      <c r="S191" s="2">
        <v>5.9244565217391321</v>
      </c>
      <c r="T191" s="2">
        <v>1.526086956521739</v>
      </c>
      <c r="U191" s="2">
        <v>0</v>
      </c>
      <c r="V191" s="2">
        <v>0.1122768222768223</v>
      </c>
      <c r="W191" s="2">
        <v>6.6199999999999983</v>
      </c>
      <c r="X191" s="2">
        <v>5.145652173913045</v>
      </c>
      <c r="Y191" s="2">
        <v>0</v>
      </c>
      <c r="Z191" s="2">
        <v>0.17730384930384932</v>
      </c>
      <c r="AA191" s="2">
        <v>0</v>
      </c>
      <c r="AB191" s="2">
        <v>0</v>
      </c>
      <c r="AC191" s="2">
        <v>0</v>
      </c>
      <c r="AD191" s="2">
        <v>0</v>
      </c>
      <c r="AE191" s="2">
        <v>0</v>
      </c>
      <c r="AF191" s="2">
        <v>0</v>
      </c>
      <c r="AG191" s="2">
        <v>0</v>
      </c>
      <c r="AH191" t="s">
        <v>339</v>
      </c>
      <c r="AI191">
        <v>4</v>
      </c>
    </row>
    <row r="192" spans="1:35" x14ac:dyDescent="0.25">
      <c r="A192" t="s">
        <v>1139</v>
      </c>
      <c r="B192" t="s">
        <v>732</v>
      </c>
      <c r="C192" t="s">
        <v>843</v>
      </c>
      <c r="D192" t="s">
        <v>1050</v>
      </c>
      <c r="E192" s="2">
        <v>69.521739130434781</v>
      </c>
      <c r="F192" s="2">
        <v>4.8597826086956522</v>
      </c>
      <c r="G192" s="2">
        <v>0</v>
      </c>
      <c r="H192" s="2">
        <v>1.298913043478261</v>
      </c>
      <c r="I192" s="2">
        <v>0</v>
      </c>
      <c r="J192" s="2">
        <v>0</v>
      </c>
      <c r="K192" s="2">
        <v>0</v>
      </c>
      <c r="L192" s="2">
        <v>5.0552173913043479</v>
      </c>
      <c r="M192" s="2">
        <v>5.711956521739129</v>
      </c>
      <c r="N192" s="2">
        <v>0</v>
      </c>
      <c r="O192" s="2">
        <v>8.2160725453408356E-2</v>
      </c>
      <c r="P192" s="2">
        <v>5.3641304347826102</v>
      </c>
      <c r="Q192" s="2">
        <v>0</v>
      </c>
      <c r="R192" s="2">
        <v>7.7157598499061938E-2</v>
      </c>
      <c r="S192" s="2">
        <v>11.858369565217391</v>
      </c>
      <c r="T192" s="2">
        <v>4.4646739130434785</v>
      </c>
      <c r="U192" s="2">
        <v>0</v>
      </c>
      <c r="V192" s="2">
        <v>0.23479049405878677</v>
      </c>
      <c r="W192" s="2">
        <v>5.8630434782608702</v>
      </c>
      <c r="X192" s="2">
        <v>6.4821739130434786</v>
      </c>
      <c r="Y192" s="2">
        <v>0</v>
      </c>
      <c r="Z192" s="2">
        <v>0.17757348342714199</v>
      </c>
      <c r="AA192" s="2">
        <v>0</v>
      </c>
      <c r="AB192" s="2">
        <v>0</v>
      </c>
      <c r="AC192" s="2">
        <v>0</v>
      </c>
      <c r="AD192" s="2">
        <v>0</v>
      </c>
      <c r="AE192" s="2">
        <v>0</v>
      </c>
      <c r="AF192" s="2">
        <v>0</v>
      </c>
      <c r="AG192" s="2">
        <v>0</v>
      </c>
      <c r="AH192" t="s">
        <v>321</v>
      </c>
      <c r="AI192">
        <v>4</v>
      </c>
    </row>
    <row r="193" spans="1:35" x14ac:dyDescent="0.25">
      <c r="A193" t="s">
        <v>1139</v>
      </c>
      <c r="B193" t="s">
        <v>531</v>
      </c>
      <c r="C193" t="s">
        <v>940</v>
      </c>
      <c r="D193" t="s">
        <v>1086</v>
      </c>
      <c r="E193" s="2">
        <v>66.163043478260875</v>
      </c>
      <c r="F193" s="2">
        <v>30.025217391304331</v>
      </c>
      <c r="G193" s="2">
        <v>0.30978260869565216</v>
      </c>
      <c r="H193" s="2">
        <v>0.29347826086956524</v>
      </c>
      <c r="I193" s="2">
        <v>1.3315217391304348</v>
      </c>
      <c r="J193" s="2">
        <v>0</v>
      </c>
      <c r="K193" s="2">
        <v>0</v>
      </c>
      <c r="L193" s="2">
        <v>3.7573913043478249</v>
      </c>
      <c r="M193" s="2">
        <v>4.8319565217391318</v>
      </c>
      <c r="N193" s="2">
        <v>0</v>
      </c>
      <c r="O193" s="2">
        <v>7.3031049778215881E-2</v>
      </c>
      <c r="P193" s="2">
        <v>4.9394565217391309</v>
      </c>
      <c r="Q193" s="2">
        <v>8.6697826086956589</v>
      </c>
      <c r="R193" s="2">
        <v>0.20569245933957625</v>
      </c>
      <c r="S193" s="2">
        <v>4.7789130434782621</v>
      </c>
      <c r="T193" s="2">
        <v>4.4752173913043478</v>
      </c>
      <c r="U193" s="2">
        <v>0</v>
      </c>
      <c r="V193" s="2">
        <v>0.13986857236734024</v>
      </c>
      <c r="W193" s="2">
        <v>9.2080434782608727</v>
      </c>
      <c r="X193" s="2">
        <v>8.0541304347826053</v>
      </c>
      <c r="Y193" s="2">
        <v>0</v>
      </c>
      <c r="Z193" s="2">
        <v>0.26090356497453582</v>
      </c>
      <c r="AA193" s="2">
        <v>0</v>
      </c>
      <c r="AB193" s="2">
        <v>0</v>
      </c>
      <c r="AC193" s="2">
        <v>0</v>
      </c>
      <c r="AD193" s="2">
        <v>0</v>
      </c>
      <c r="AE193" s="2">
        <v>0</v>
      </c>
      <c r="AF193" s="2">
        <v>0</v>
      </c>
      <c r="AG193" s="2">
        <v>0.16304347826086957</v>
      </c>
      <c r="AH193" t="s">
        <v>119</v>
      </c>
      <c r="AI193">
        <v>4</v>
      </c>
    </row>
    <row r="194" spans="1:35" x14ac:dyDescent="0.25">
      <c r="A194" t="s">
        <v>1139</v>
      </c>
      <c r="B194" t="s">
        <v>728</v>
      </c>
      <c r="C194" t="s">
        <v>912</v>
      </c>
      <c r="D194" t="s">
        <v>1043</v>
      </c>
      <c r="E194" s="2">
        <v>68.847826086956516</v>
      </c>
      <c r="F194" s="2">
        <v>42.200217391304342</v>
      </c>
      <c r="G194" s="2">
        <v>0.47282608695652173</v>
      </c>
      <c r="H194" s="2">
        <v>0.30434782608695654</v>
      </c>
      <c r="I194" s="2">
        <v>0.64130434782608692</v>
      </c>
      <c r="J194" s="2">
        <v>0</v>
      </c>
      <c r="K194" s="2">
        <v>0</v>
      </c>
      <c r="L194" s="2">
        <v>5.0814130434782605</v>
      </c>
      <c r="M194" s="2">
        <v>4.375978260869565</v>
      </c>
      <c r="N194" s="2">
        <v>0</v>
      </c>
      <c r="O194" s="2">
        <v>6.3560151562993369E-2</v>
      </c>
      <c r="P194" s="2">
        <v>5.3246739130434797</v>
      </c>
      <c r="Q194" s="2">
        <v>2.8261956521739116</v>
      </c>
      <c r="R194" s="2">
        <v>0.11838964319545311</v>
      </c>
      <c r="S194" s="2">
        <v>7.0670652173913036</v>
      </c>
      <c r="T194" s="2">
        <v>13.99978260869565</v>
      </c>
      <c r="U194" s="2">
        <v>0</v>
      </c>
      <c r="V194" s="2">
        <v>0.30599147458162296</v>
      </c>
      <c r="W194" s="2">
        <v>12.331847826086957</v>
      </c>
      <c r="X194" s="2">
        <v>10.306847826086953</v>
      </c>
      <c r="Y194" s="2">
        <v>5.134130434782608</v>
      </c>
      <c r="Z194" s="2">
        <v>0.40339437953899587</v>
      </c>
      <c r="AA194" s="2">
        <v>0</v>
      </c>
      <c r="AB194" s="2">
        <v>0</v>
      </c>
      <c r="AC194" s="2">
        <v>0</v>
      </c>
      <c r="AD194" s="2">
        <v>0</v>
      </c>
      <c r="AE194" s="2">
        <v>0</v>
      </c>
      <c r="AF194" s="2">
        <v>0</v>
      </c>
      <c r="AG194" s="2">
        <v>0</v>
      </c>
      <c r="AH194" t="s">
        <v>317</v>
      </c>
      <c r="AI194">
        <v>4</v>
      </c>
    </row>
    <row r="195" spans="1:35" x14ac:dyDescent="0.25">
      <c r="A195" t="s">
        <v>1139</v>
      </c>
      <c r="B195" t="s">
        <v>493</v>
      </c>
      <c r="C195" t="s">
        <v>926</v>
      </c>
      <c r="D195" t="s">
        <v>1028</v>
      </c>
      <c r="E195" s="2">
        <v>87.576086956521735</v>
      </c>
      <c r="F195" s="2">
        <v>44.910326086956523</v>
      </c>
      <c r="G195" s="2">
        <v>0</v>
      </c>
      <c r="H195" s="2">
        <v>0</v>
      </c>
      <c r="I195" s="2">
        <v>5.5027173913043477</v>
      </c>
      <c r="J195" s="2">
        <v>0</v>
      </c>
      <c r="K195" s="2">
        <v>0</v>
      </c>
      <c r="L195" s="2">
        <v>5.4429347826086953</v>
      </c>
      <c r="M195" s="2">
        <v>5.4782608695652177</v>
      </c>
      <c r="N195" s="2">
        <v>0</v>
      </c>
      <c r="O195" s="2">
        <v>6.2554300608166816E-2</v>
      </c>
      <c r="P195" s="2">
        <v>5.5135869565217392</v>
      </c>
      <c r="Q195" s="2">
        <v>0</v>
      </c>
      <c r="R195" s="2">
        <v>6.2957676554548841E-2</v>
      </c>
      <c r="S195" s="2">
        <v>10.597826086956522</v>
      </c>
      <c r="T195" s="2">
        <v>8.9755434782608692</v>
      </c>
      <c r="U195" s="2">
        <v>0</v>
      </c>
      <c r="V195" s="2">
        <v>0.22350130321459602</v>
      </c>
      <c r="W195" s="2">
        <v>16.627717391304348</v>
      </c>
      <c r="X195" s="2">
        <v>10.5</v>
      </c>
      <c r="Y195" s="2">
        <v>0</v>
      </c>
      <c r="Z195" s="2">
        <v>0.30976169790244507</v>
      </c>
      <c r="AA195" s="2">
        <v>0</v>
      </c>
      <c r="AB195" s="2">
        <v>0</v>
      </c>
      <c r="AC195" s="2">
        <v>6.2771739130434785</v>
      </c>
      <c r="AD195" s="2">
        <v>0</v>
      </c>
      <c r="AE195" s="2">
        <v>0</v>
      </c>
      <c r="AF195" s="2">
        <v>0</v>
      </c>
      <c r="AG195" s="2">
        <v>0</v>
      </c>
      <c r="AH195" t="s">
        <v>81</v>
      </c>
      <c r="AI195">
        <v>4</v>
      </c>
    </row>
    <row r="196" spans="1:35" x14ac:dyDescent="0.25">
      <c r="A196" t="s">
        <v>1139</v>
      </c>
      <c r="B196" t="s">
        <v>751</v>
      </c>
      <c r="C196" t="s">
        <v>882</v>
      </c>
      <c r="D196" t="s">
        <v>1054</v>
      </c>
      <c r="E196" s="2">
        <v>77.021739130434781</v>
      </c>
      <c r="F196" s="2">
        <v>5.5652173913043477</v>
      </c>
      <c r="G196" s="2">
        <v>0</v>
      </c>
      <c r="H196" s="2">
        <v>0.13858695652173914</v>
      </c>
      <c r="I196" s="2">
        <v>0</v>
      </c>
      <c r="J196" s="2">
        <v>0</v>
      </c>
      <c r="K196" s="2">
        <v>0</v>
      </c>
      <c r="L196" s="2">
        <v>9.2904347826086937</v>
      </c>
      <c r="M196" s="2">
        <v>5.8070652173913047</v>
      </c>
      <c r="N196" s="2">
        <v>0</v>
      </c>
      <c r="O196" s="2">
        <v>7.5395145357042059E-2</v>
      </c>
      <c r="P196" s="2">
        <v>4.1793478260869561</v>
      </c>
      <c r="Q196" s="2">
        <v>3.1277173913043477</v>
      </c>
      <c r="R196" s="2">
        <v>9.4870166525543323E-2</v>
      </c>
      <c r="S196" s="2">
        <v>4.5827173913043469</v>
      </c>
      <c r="T196" s="2">
        <v>9.2332608695652176</v>
      </c>
      <c r="U196" s="2">
        <v>0</v>
      </c>
      <c r="V196" s="2">
        <v>0.17937764606265874</v>
      </c>
      <c r="W196" s="2">
        <v>4.8608695652173903</v>
      </c>
      <c r="X196" s="2">
        <v>6.6301086956521758</v>
      </c>
      <c r="Y196" s="2">
        <v>5.3857608695652166</v>
      </c>
      <c r="Z196" s="2">
        <v>0.21911656788032741</v>
      </c>
      <c r="AA196" s="2">
        <v>0</v>
      </c>
      <c r="AB196" s="2">
        <v>0</v>
      </c>
      <c r="AC196" s="2">
        <v>0</v>
      </c>
      <c r="AD196" s="2">
        <v>0</v>
      </c>
      <c r="AE196" s="2">
        <v>0</v>
      </c>
      <c r="AF196" s="2">
        <v>0</v>
      </c>
      <c r="AG196" s="2">
        <v>0</v>
      </c>
      <c r="AH196" t="s">
        <v>340</v>
      </c>
      <c r="AI196">
        <v>4</v>
      </c>
    </row>
    <row r="197" spans="1:35" x14ac:dyDescent="0.25">
      <c r="A197" t="s">
        <v>1139</v>
      </c>
      <c r="B197" t="s">
        <v>652</v>
      </c>
      <c r="C197" t="s">
        <v>865</v>
      </c>
      <c r="D197" t="s">
        <v>1016</v>
      </c>
      <c r="E197" s="2">
        <v>60</v>
      </c>
      <c r="F197" s="2">
        <v>5.5380434782608692</v>
      </c>
      <c r="G197" s="2">
        <v>0</v>
      </c>
      <c r="H197" s="2">
        <v>0</v>
      </c>
      <c r="I197" s="2">
        <v>0</v>
      </c>
      <c r="J197" s="2">
        <v>0</v>
      </c>
      <c r="K197" s="2">
        <v>0</v>
      </c>
      <c r="L197" s="2">
        <v>2.6796739130434775</v>
      </c>
      <c r="M197" s="2">
        <v>0</v>
      </c>
      <c r="N197" s="2">
        <v>5.9380434782608713</v>
      </c>
      <c r="O197" s="2">
        <v>9.8967391304347854E-2</v>
      </c>
      <c r="P197" s="2">
        <v>0.83804347826086956</v>
      </c>
      <c r="Q197" s="2">
        <v>0</v>
      </c>
      <c r="R197" s="2">
        <v>1.3967391304347826E-2</v>
      </c>
      <c r="S197" s="2">
        <v>4.2185869565217393</v>
      </c>
      <c r="T197" s="2">
        <v>5.5557608695652174</v>
      </c>
      <c r="U197" s="2">
        <v>0</v>
      </c>
      <c r="V197" s="2">
        <v>0.16290579710144926</v>
      </c>
      <c r="W197" s="2">
        <v>0.86434782608695682</v>
      </c>
      <c r="X197" s="2">
        <v>3.7364130434782608</v>
      </c>
      <c r="Y197" s="2">
        <v>0</v>
      </c>
      <c r="Z197" s="2">
        <v>7.6679347826086958E-2</v>
      </c>
      <c r="AA197" s="2">
        <v>0</v>
      </c>
      <c r="AB197" s="2">
        <v>0</v>
      </c>
      <c r="AC197" s="2">
        <v>0</v>
      </c>
      <c r="AD197" s="2">
        <v>0</v>
      </c>
      <c r="AE197" s="2">
        <v>0</v>
      </c>
      <c r="AF197" s="2">
        <v>0</v>
      </c>
      <c r="AG197" s="2">
        <v>0</v>
      </c>
      <c r="AH197" t="s">
        <v>241</v>
      </c>
      <c r="AI197">
        <v>4</v>
      </c>
    </row>
    <row r="198" spans="1:35" x14ac:dyDescent="0.25">
      <c r="A198" t="s">
        <v>1139</v>
      </c>
      <c r="B198" t="s">
        <v>556</v>
      </c>
      <c r="C198" t="s">
        <v>886</v>
      </c>
      <c r="D198" t="s">
        <v>1061</v>
      </c>
      <c r="E198" s="2">
        <v>96.010869565217391</v>
      </c>
      <c r="F198" s="2">
        <v>11.304347826086957</v>
      </c>
      <c r="G198" s="2">
        <v>9.1304347826086957E-2</v>
      </c>
      <c r="H198" s="2">
        <v>0.41152173913043494</v>
      </c>
      <c r="I198" s="2">
        <v>1.4646739130434783</v>
      </c>
      <c r="J198" s="2">
        <v>0</v>
      </c>
      <c r="K198" s="2">
        <v>0</v>
      </c>
      <c r="L198" s="2">
        <v>5.5857608695652177</v>
      </c>
      <c r="M198" s="2">
        <v>0</v>
      </c>
      <c r="N198" s="2">
        <v>10.850543478260869</v>
      </c>
      <c r="O198" s="2">
        <v>0.11301369863013698</v>
      </c>
      <c r="P198" s="2">
        <v>0</v>
      </c>
      <c r="Q198" s="2">
        <v>0</v>
      </c>
      <c r="R198" s="2">
        <v>0</v>
      </c>
      <c r="S198" s="2">
        <v>5.3751086956521759</v>
      </c>
      <c r="T198" s="2">
        <v>9.544673913043475</v>
      </c>
      <c r="U198" s="2">
        <v>0</v>
      </c>
      <c r="V198" s="2">
        <v>0.15539680742669534</v>
      </c>
      <c r="W198" s="2">
        <v>4.4461956521739117</v>
      </c>
      <c r="X198" s="2">
        <v>11.703913043478261</v>
      </c>
      <c r="Y198" s="2">
        <v>0</v>
      </c>
      <c r="Z198" s="2">
        <v>0.16821125325483979</v>
      </c>
      <c r="AA198" s="2">
        <v>0</v>
      </c>
      <c r="AB198" s="2">
        <v>0</v>
      </c>
      <c r="AC198" s="2">
        <v>0</v>
      </c>
      <c r="AD198" s="2">
        <v>0</v>
      </c>
      <c r="AE198" s="2">
        <v>0</v>
      </c>
      <c r="AF198" s="2">
        <v>0</v>
      </c>
      <c r="AG198" s="2">
        <v>0</v>
      </c>
      <c r="AH198" t="s">
        <v>145</v>
      </c>
      <c r="AI198">
        <v>4</v>
      </c>
    </row>
    <row r="199" spans="1:35" x14ac:dyDescent="0.25">
      <c r="A199" t="s">
        <v>1139</v>
      </c>
      <c r="B199" t="s">
        <v>502</v>
      </c>
      <c r="C199" t="s">
        <v>823</v>
      </c>
      <c r="D199" t="s">
        <v>1080</v>
      </c>
      <c r="E199" s="2">
        <v>118.08695652173913</v>
      </c>
      <c r="F199" s="2">
        <v>5.2173913043478262</v>
      </c>
      <c r="G199" s="2">
        <v>0.33913043478260868</v>
      </c>
      <c r="H199" s="2">
        <v>0.63336956521739129</v>
      </c>
      <c r="I199" s="2">
        <v>4.8451086956521738</v>
      </c>
      <c r="J199" s="2">
        <v>0</v>
      </c>
      <c r="K199" s="2">
        <v>0</v>
      </c>
      <c r="L199" s="2">
        <v>12.200760869565221</v>
      </c>
      <c r="M199" s="2">
        <v>5.3152173913043477</v>
      </c>
      <c r="N199" s="2">
        <v>10.434782608695652</v>
      </c>
      <c r="O199" s="2">
        <v>0.13337628865979381</v>
      </c>
      <c r="P199" s="2">
        <v>0</v>
      </c>
      <c r="Q199" s="2">
        <v>0</v>
      </c>
      <c r="R199" s="2">
        <v>0</v>
      </c>
      <c r="S199" s="2">
        <v>12.984347826086957</v>
      </c>
      <c r="T199" s="2">
        <v>18.288913043478264</v>
      </c>
      <c r="U199" s="2">
        <v>0</v>
      </c>
      <c r="V199" s="2">
        <v>0.26483247422680417</v>
      </c>
      <c r="W199" s="2">
        <v>14.101956521739137</v>
      </c>
      <c r="X199" s="2">
        <v>31.779130434782601</v>
      </c>
      <c r="Y199" s="2">
        <v>3.767608695652175</v>
      </c>
      <c r="Z199" s="2">
        <v>0.42044182621502213</v>
      </c>
      <c r="AA199" s="2">
        <v>0</v>
      </c>
      <c r="AB199" s="2">
        <v>0</v>
      </c>
      <c r="AC199" s="2">
        <v>0</v>
      </c>
      <c r="AD199" s="2">
        <v>0</v>
      </c>
      <c r="AE199" s="2">
        <v>0</v>
      </c>
      <c r="AF199" s="2">
        <v>0</v>
      </c>
      <c r="AG199" s="2">
        <v>0</v>
      </c>
      <c r="AH199" t="s">
        <v>90</v>
      </c>
      <c r="AI199">
        <v>4</v>
      </c>
    </row>
    <row r="200" spans="1:35" x14ac:dyDescent="0.25">
      <c r="A200" t="s">
        <v>1139</v>
      </c>
      <c r="B200" t="s">
        <v>578</v>
      </c>
      <c r="C200" t="s">
        <v>853</v>
      </c>
      <c r="D200" t="s">
        <v>1018</v>
      </c>
      <c r="E200" s="2">
        <v>65.826086956521735</v>
      </c>
      <c r="F200" s="2">
        <v>4.6086956521739131</v>
      </c>
      <c r="G200" s="2">
        <v>0.77989130434782605</v>
      </c>
      <c r="H200" s="2">
        <v>0.57608695652173914</v>
      </c>
      <c r="I200" s="2">
        <v>0</v>
      </c>
      <c r="J200" s="2">
        <v>0</v>
      </c>
      <c r="K200" s="2">
        <v>0</v>
      </c>
      <c r="L200" s="2">
        <v>2.717391304347826E-2</v>
      </c>
      <c r="M200" s="2">
        <v>1.1241304347826087</v>
      </c>
      <c r="N200" s="2">
        <v>0</v>
      </c>
      <c r="O200" s="2">
        <v>1.7077278731836197E-2</v>
      </c>
      <c r="P200" s="2">
        <v>5.2364130434782608</v>
      </c>
      <c r="Q200" s="2">
        <v>5.3369565217391308</v>
      </c>
      <c r="R200" s="2">
        <v>0.16062582562747688</v>
      </c>
      <c r="S200" s="2">
        <v>4.3098913043478255</v>
      </c>
      <c r="T200" s="2">
        <v>4.9028260869565221</v>
      </c>
      <c r="U200" s="2">
        <v>0</v>
      </c>
      <c r="V200" s="2">
        <v>0.13995541611624837</v>
      </c>
      <c r="W200" s="2">
        <v>2.3714130434782614</v>
      </c>
      <c r="X200" s="2">
        <v>14.198913043478262</v>
      </c>
      <c r="Y200" s="2">
        <v>4.8994565217391308</v>
      </c>
      <c r="Z200" s="2">
        <v>0.32615918097754298</v>
      </c>
      <c r="AA200" s="2">
        <v>0</v>
      </c>
      <c r="AB200" s="2">
        <v>0</v>
      </c>
      <c r="AC200" s="2">
        <v>0</v>
      </c>
      <c r="AD200" s="2">
        <v>0</v>
      </c>
      <c r="AE200" s="2">
        <v>0</v>
      </c>
      <c r="AF200" s="2">
        <v>0</v>
      </c>
      <c r="AG200" s="2">
        <v>0</v>
      </c>
      <c r="AH200" t="s">
        <v>167</v>
      </c>
      <c r="AI200">
        <v>4</v>
      </c>
    </row>
    <row r="201" spans="1:35" x14ac:dyDescent="0.25">
      <c r="A201" t="s">
        <v>1139</v>
      </c>
      <c r="B201" t="s">
        <v>533</v>
      </c>
      <c r="C201" t="s">
        <v>873</v>
      </c>
      <c r="D201" t="s">
        <v>1017</v>
      </c>
      <c r="E201" s="2">
        <v>87.880434782608702</v>
      </c>
      <c r="F201" s="2">
        <v>5.5652173913043477</v>
      </c>
      <c r="G201" s="2">
        <v>0</v>
      </c>
      <c r="H201" s="2">
        <v>0</v>
      </c>
      <c r="I201" s="2">
        <v>0</v>
      </c>
      <c r="J201" s="2">
        <v>0</v>
      </c>
      <c r="K201" s="2">
        <v>0</v>
      </c>
      <c r="L201" s="2">
        <v>9.9549999999999965</v>
      </c>
      <c r="M201" s="2">
        <v>5.5652173913043477</v>
      </c>
      <c r="N201" s="2">
        <v>0</v>
      </c>
      <c r="O201" s="2">
        <v>6.3327149041434744E-2</v>
      </c>
      <c r="P201" s="2">
        <v>5.3569565217391286</v>
      </c>
      <c r="Q201" s="2">
        <v>6.7943478260869554</v>
      </c>
      <c r="R201" s="2">
        <v>0.13827087198515767</v>
      </c>
      <c r="S201" s="2">
        <v>7.0169565217391288</v>
      </c>
      <c r="T201" s="2">
        <v>19.978913043478261</v>
      </c>
      <c r="U201" s="2">
        <v>0</v>
      </c>
      <c r="V201" s="2">
        <v>0.30718862090290661</v>
      </c>
      <c r="W201" s="2">
        <v>5.1856521739130423</v>
      </c>
      <c r="X201" s="2">
        <v>21.695326086956523</v>
      </c>
      <c r="Y201" s="2">
        <v>0</v>
      </c>
      <c r="Z201" s="2">
        <v>0.30588126159554729</v>
      </c>
      <c r="AA201" s="2">
        <v>0</v>
      </c>
      <c r="AB201" s="2">
        <v>0</v>
      </c>
      <c r="AC201" s="2">
        <v>0</v>
      </c>
      <c r="AD201" s="2">
        <v>0</v>
      </c>
      <c r="AE201" s="2">
        <v>0</v>
      </c>
      <c r="AF201" s="2">
        <v>0</v>
      </c>
      <c r="AG201" s="2">
        <v>0</v>
      </c>
      <c r="AH201" t="s">
        <v>122</v>
      </c>
      <c r="AI201">
        <v>4</v>
      </c>
    </row>
    <row r="202" spans="1:35" x14ac:dyDescent="0.25">
      <c r="A202" t="s">
        <v>1139</v>
      </c>
      <c r="B202" t="s">
        <v>456</v>
      </c>
      <c r="C202" t="s">
        <v>908</v>
      </c>
      <c r="D202" t="s">
        <v>1068</v>
      </c>
      <c r="E202" s="2">
        <v>97.141304347826093</v>
      </c>
      <c r="F202" s="2">
        <v>4.8559782608695654</v>
      </c>
      <c r="G202" s="2">
        <v>1.7527173913043479</v>
      </c>
      <c r="H202" s="2">
        <v>0.77989130434782605</v>
      </c>
      <c r="I202" s="2">
        <v>0.40217391304347827</v>
      </c>
      <c r="J202" s="2">
        <v>0</v>
      </c>
      <c r="K202" s="2">
        <v>1.5842391304347827</v>
      </c>
      <c r="L202" s="2">
        <v>5.017282608695651</v>
      </c>
      <c r="M202" s="2">
        <v>0</v>
      </c>
      <c r="N202" s="2">
        <v>5.3097826086956523</v>
      </c>
      <c r="O202" s="2">
        <v>5.4660400581850732E-2</v>
      </c>
      <c r="P202" s="2">
        <v>0</v>
      </c>
      <c r="Q202" s="2">
        <v>9.2771739130434785</v>
      </c>
      <c r="R202" s="2">
        <v>9.550184625713326E-2</v>
      </c>
      <c r="S202" s="2">
        <v>3.5898913043478271</v>
      </c>
      <c r="T202" s="2">
        <v>8.7146739130434767</v>
      </c>
      <c r="U202" s="2">
        <v>0</v>
      </c>
      <c r="V202" s="2">
        <v>0.12666666666666665</v>
      </c>
      <c r="W202" s="2">
        <v>2.5095652173913052</v>
      </c>
      <c r="X202" s="2">
        <v>11.762065217391303</v>
      </c>
      <c r="Y202" s="2">
        <v>0</v>
      </c>
      <c r="Z202" s="2">
        <v>0.14691619111558687</v>
      </c>
      <c r="AA202" s="2">
        <v>0</v>
      </c>
      <c r="AB202" s="2">
        <v>0</v>
      </c>
      <c r="AC202" s="2">
        <v>0</v>
      </c>
      <c r="AD202" s="2">
        <v>0</v>
      </c>
      <c r="AE202" s="2">
        <v>0</v>
      </c>
      <c r="AF202" s="2">
        <v>0</v>
      </c>
      <c r="AG202" s="2">
        <v>8.6956521739130432E-2</v>
      </c>
      <c r="AH202" t="s">
        <v>44</v>
      </c>
      <c r="AI202">
        <v>4</v>
      </c>
    </row>
    <row r="203" spans="1:35" x14ac:dyDescent="0.25">
      <c r="A203" t="s">
        <v>1139</v>
      </c>
      <c r="B203" t="s">
        <v>545</v>
      </c>
      <c r="C203" t="s">
        <v>935</v>
      </c>
      <c r="D203" t="s">
        <v>1038</v>
      </c>
      <c r="E203" s="2">
        <v>46.663043478260867</v>
      </c>
      <c r="F203" s="2">
        <v>12.505434782608695</v>
      </c>
      <c r="G203" s="2">
        <v>0.22913043478260867</v>
      </c>
      <c r="H203" s="2">
        <v>0.59782608695652173</v>
      </c>
      <c r="I203" s="2">
        <v>0.78260869565217395</v>
      </c>
      <c r="J203" s="2">
        <v>0</v>
      </c>
      <c r="K203" s="2">
        <v>0</v>
      </c>
      <c r="L203" s="2">
        <v>4.454891304347826</v>
      </c>
      <c r="M203" s="2">
        <v>4.8407608695652176</v>
      </c>
      <c r="N203" s="2">
        <v>0</v>
      </c>
      <c r="O203" s="2">
        <v>0.10373864430468205</v>
      </c>
      <c r="P203" s="2">
        <v>5.6793478260869561</v>
      </c>
      <c r="Q203" s="2">
        <v>0</v>
      </c>
      <c r="R203" s="2">
        <v>0.12170976007453994</v>
      </c>
      <c r="S203" s="2">
        <v>4.7845652173913047</v>
      </c>
      <c r="T203" s="2">
        <v>1.1068478260869565</v>
      </c>
      <c r="U203" s="2">
        <v>0</v>
      </c>
      <c r="V203" s="2">
        <v>0.12625436757512229</v>
      </c>
      <c r="W203" s="2">
        <v>4.1252173913043491</v>
      </c>
      <c r="X203" s="2">
        <v>2.7997826086956525</v>
      </c>
      <c r="Y203" s="2">
        <v>2.890434782608696</v>
      </c>
      <c r="Z203" s="2">
        <v>0.21034707663638486</v>
      </c>
      <c r="AA203" s="2">
        <v>0</v>
      </c>
      <c r="AB203" s="2">
        <v>0</v>
      </c>
      <c r="AC203" s="2">
        <v>0</v>
      </c>
      <c r="AD203" s="2">
        <v>0</v>
      </c>
      <c r="AE203" s="2">
        <v>0</v>
      </c>
      <c r="AF203" s="2">
        <v>0</v>
      </c>
      <c r="AG203" s="2">
        <v>0</v>
      </c>
      <c r="AH203" t="s">
        <v>134</v>
      </c>
      <c r="AI203">
        <v>4</v>
      </c>
    </row>
    <row r="204" spans="1:35" x14ac:dyDescent="0.25">
      <c r="A204" t="s">
        <v>1139</v>
      </c>
      <c r="B204" t="s">
        <v>720</v>
      </c>
      <c r="C204" t="s">
        <v>827</v>
      </c>
      <c r="D204" t="s">
        <v>1052</v>
      </c>
      <c r="E204" s="2">
        <v>108.90217391304348</v>
      </c>
      <c r="F204" s="2">
        <v>5.9429347826086953</v>
      </c>
      <c r="G204" s="2">
        <v>8.6956521739130432E-2</v>
      </c>
      <c r="H204" s="2">
        <v>0.82336956521739135</v>
      </c>
      <c r="I204" s="2">
        <v>0.60869565217391308</v>
      </c>
      <c r="J204" s="2">
        <v>0</v>
      </c>
      <c r="K204" s="2">
        <v>0</v>
      </c>
      <c r="L204" s="2">
        <v>5.5682608695652167</v>
      </c>
      <c r="M204" s="2">
        <v>6.9646739130434785</v>
      </c>
      <c r="N204" s="2">
        <v>0</v>
      </c>
      <c r="O204" s="2">
        <v>6.3953488372093026E-2</v>
      </c>
      <c r="P204" s="2">
        <v>7.3486956521739133</v>
      </c>
      <c r="Q204" s="2">
        <v>4.7255434782608692</v>
      </c>
      <c r="R204" s="2">
        <v>0.11087234254915661</v>
      </c>
      <c r="S204" s="2">
        <v>3.4499999999999997</v>
      </c>
      <c r="T204" s="2">
        <v>4.6244565217391296</v>
      </c>
      <c r="U204" s="2">
        <v>0</v>
      </c>
      <c r="V204" s="2">
        <v>7.4144126160295434E-2</v>
      </c>
      <c r="W204" s="2">
        <v>4.141413043478261</v>
      </c>
      <c r="X204" s="2">
        <v>7.4246739130434802</v>
      </c>
      <c r="Y204" s="2">
        <v>4.906956521739132</v>
      </c>
      <c r="Z204" s="2">
        <v>0.15126459726519614</v>
      </c>
      <c r="AA204" s="2">
        <v>0</v>
      </c>
      <c r="AB204" s="2">
        <v>0</v>
      </c>
      <c r="AC204" s="2">
        <v>0</v>
      </c>
      <c r="AD204" s="2">
        <v>0</v>
      </c>
      <c r="AE204" s="2">
        <v>0</v>
      </c>
      <c r="AF204" s="2">
        <v>0</v>
      </c>
      <c r="AG204" s="2">
        <v>0.61956521739130432</v>
      </c>
      <c r="AH204" t="s">
        <v>309</v>
      </c>
      <c r="AI204">
        <v>4</v>
      </c>
    </row>
    <row r="205" spans="1:35" x14ac:dyDescent="0.25">
      <c r="A205" t="s">
        <v>1139</v>
      </c>
      <c r="B205" t="s">
        <v>637</v>
      </c>
      <c r="C205" t="s">
        <v>915</v>
      </c>
      <c r="D205" t="s">
        <v>1070</v>
      </c>
      <c r="E205" s="2">
        <v>80.771739130434781</v>
      </c>
      <c r="F205" s="2">
        <v>5.5652173913043477</v>
      </c>
      <c r="G205" s="2">
        <v>0.29347826086956524</v>
      </c>
      <c r="H205" s="2">
        <v>0.36152173913043478</v>
      </c>
      <c r="I205" s="2">
        <v>1.0978260869565217</v>
      </c>
      <c r="J205" s="2">
        <v>0</v>
      </c>
      <c r="K205" s="2">
        <v>0</v>
      </c>
      <c r="L205" s="2">
        <v>6.167934782608695</v>
      </c>
      <c r="M205" s="2">
        <v>0</v>
      </c>
      <c r="N205" s="2">
        <v>4.8695652173913047</v>
      </c>
      <c r="O205" s="2">
        <v>6.0287982774862067E-2</v>
      </c>
      <c r="P205" s="2">
        <v>0</v>
      </c>
      <c r="Q205" s="2">
        <v>0</v>
      </c>
      <c r="R205" s="2">
        <v>0</v>
      </c>
      <c r="S205" s="2">
        <v>11.581195652173911</v>
      </c>
      <c r="T205" s="2">
        <v>15.662065217391305</v>
      </c>
      <c r="U205" s="2">
        <v>0</v>
      </c>
      <c r="V205" s="2">
        <v>0.33728704077513116</v>
      </c>
      <c r="W205" s="2">
        <v>4.2884782608695655</v>
      </c>
      <c r="X205" s="2">
        <v>17.842934782608697</v>
      </c>
      <c r="Y205" s="2">
        <v>0</v>
      </c>
      <c r="Z205" s="2">
        <v>0.27399946171443951</v>
      </c>
      <c r="AA205" s="2">
        <v>0</v>
      </c>
      <c r="AB205" s="2">
        <v>0</v>
      </c>
      <c r="AC205" s="2">
        <v>0</v>
      </c>
      <c r="AD205" s="2">
        <v>0</v>
      </c>
      <c r="AE205" s="2">
        <v>0</v>
      </c>
      <c r="AF205" s="2">
        <v>0</v>
      </c>
      <c r="AG205" s="2">
        <v>0</v>
      </c>
      <c r="AH205" t="s">
        <v>226</v>
      </c>
      <c r="AI205">
        <v>4</v>
      </c>
    </row>
    <row r="206" spans="1:35" x14ac:dyDescent="0.25">
      <c r="A206" t="s">
        <v>1139</v>
      </c>
      <c r="B206" t="s">
        <v>603</v>
      </c>
      <c r="C206" t="s">
        <v>860</v>
      </c>
      <c r="D206" t="s">
        <v>1104</v>
      </c>
      <c r="E206" s="2">
        <v>107.96739130434783</v>
      </c>
      <c r="F206" s="2">
        <v>0</v>
      </c>
      <c r="G206" s="2">
        <v>0.22282608695652173</v>
      </c>
      <c r="H206" s="2">
        <v>0.66304347826086951</v>
      </c>
      <c r="I206" s="2">
        <v>0</v>
      </c>
      <c r="J206" s="2">
        <v>0</v>
      </c>
      <c r="K206" s="2">
        <v>0</v>
      </c>
      <c r="L206" s="2">
        <v>4.2049999999999992</v>
      </c>
      <c r="M206" s="2">
        <v>9.8125</v>
      </c>
      <c r="N206" s="2">
        <v>0</v>
      </c>
      <c r="O206" s="2">
        <v>9.0883922279271112E-2</v>
      </c>
      <c r="P206" s="2">
        <v>5.0434782608695654</v>
      </c>
      <c r="Q206" s="2">
        <v>8.1195652173913047</v>
      </c>
      <c r="R206" s="2">
        <v>0.12191684284707542</v>
      </c>
      <c r="S206" s="2">
        <v>15.06847826086957</v>
      </c>
      <c r="T206" s="2">
        <v>10.176630434782609</v>
      </c>
      <c r="U206" s="2">
        <v>0</v>
      </c>
      <c r="V206" s="2">
        <v>0.23382160475183733</v>
      </c>
      <c r="W206" s="2">
        <v>11.29336956521739</v>
      </c>
      <c r="X206" s="2">
        <v>13.510869565217391</v>
      </c>
      <c r="Y206" s="2">
        <v>0</v>
      </c>
      <c r="Z206" s="2">
        <v>0.22973824624987413</v>
      </c>
      <c r="AA206" s="2">
        <v>0</v>
      </c>
      <c r="AB206" s="2">
        <v>0</v>
      </c>
      <c r="AC206" s="2">
        <v>0</v>
      </c>
      <c r="AD206" s="2">
        <v>0</v>
      </c>
      <c r="AE206" s="2">
        <v>0.28260869565217389</v>
      </c>
      <c r="AF206" s="2">
        <v>0</v>
      </c>
      <c r="AG206" s="2">
        <v>0</v>
      </c>
      <c r="AH206" t="s">
        <v>192</v>
      </c>
      <c r="AI206">
        <v>4</v>
      </c>
    </row>
    <row r="207" spans="1:35" x14ac:dyDescent="0.25">
      <c r="A207" t="s">
        <v>1139</v>
      </c>
      <c r="B207" t="s">
        <v>544</v>
      </c>
      <c r="C207" t="s">
        <v>834</v>
      </c>
      <c r="D207" t="s">
        <v>1091</v>
      </c>
      <c r="E207" s="2">
        <v>81.391304347826093</v>
      </c>
      <c r="F207" s="2">
        <v>5.6945652173913057</v>
      </c>
      <c r="G207" s="2">
        <v>0.4891304347826087</v>
      </c>
      <c r="H207" s="2">
        <v>0.86956521739130432</v>
      </c>
      <c r="I207" s="2">
        <v>0</v>
      </c>
      <c r="J207" s="2">
        <v>0</v>
      </c>
      <c r="K207" s="2">
        <v>0</v>
      </c>
      <c r="L207" s="2">
        <v>3.8972826086956518</v>
      </c>
      <c r="M207" s="2">
        <v>4.4771739130434796</v>
      </c>
      <c r="N207" s="2">
        <v>0</v>
      </c>
      <c r="O207" s="2">
        <v>5.5008012820512833E-2</v>
      </c>
      <c r="P207" s="2">
        <v>4.9478260869565238</v>
      </c>
      <c r="Q207" s="2">
        <v>0</v>
      </c>
      <c r="R207" s="2">
        <v>6.0790598290598311E-2</v>
      </c>
      <c r="S207" s="2">
        <v>6.8689130434782601</v>
      </c>
      <c r="T207" s="2">
        <v>10.332608695652173</v>
      </c>
      <c r="U207" s="2">
        <v>0</v>
      </c>
      <c r="V207" s="2">
        <v>0.2113434829059829</v>
      </c>
      <c r="W207" s="2">
        <v>7.461956521739137</v>
      </c>
      <c r="X207" s="2">
        <v>4.7057608695652178</v>
      </c>
      <c r="Y207" s="2">
        <v>0</v>
      </c>
      <c r="Z207" s="2">
        <v>0.14949652777777783</v>
      </c>
      <c r="AA207" s="2">
        <v>0</v>
      </c>
      <c r="AB207" s="2">
        <v>0</v>
      </c>
      <c r="AC207" s="2">
        <v>0</v>
      </c>
      <c r="AD207" s="2">
        <v>0</v>
      </c>
      <c r="AE207" s="2">
        <v>8.6956521739130432E-2</v>
      </c>
      <c r="AF207" s="2">
        <v>0</v>
      </c>
      <c r="AG207" s="2">
        <v>0</v>
      </c>
      <c r="AH207" t="s">
        <v>133</v>
      </c>
      <c r="AI207">
        <v>4</v>
      </c>
    </row>
    <row r="208" spans="1:35" x14ac:dyDescent="0.25">
      <c r="A208" t="s">
        <v>1139</v>
      </c>
      <c r="B208" t="s">
        <v>452</v>
      </c>
      <c r="C208" t="s">
        <v>905</v>
      </c>
      <c r="D208" t="s">
        <v>1052</v>
      </c>
      <c r="E208" s="2">
        <v>102.95652173913044</v>
      </c>
      <c r="F208" s="2">
        <v>0</v>
      </c>
      <c r="G208" s="2">
        <v>1.7445652173913044</v>
      </c>
      <c r="H208" s="2">
        <v>0.77989130434782605</v>
      </c>
      <c r="I208" s="2">
        <v>5.2608695652173916</v>
      </c>
      <c r="J208" s="2">
        <v>0</v>
      </c>
      <c r="K208" s="2">
        <v>0.61521739130434783</v>
      </c>
      <c r="L208" s="2">
        <v>1.3070652173913047</v>
      </c>
      <c r="M208" s="2">
        <v>0</v>
      </c>
      <c r="N208" s="2">
        <v>0</v>
      </c>
      <c r="O208" s="2">
        <v>0</v>
      </c>
      <c r="P208" s="2">
        <v>0</v>
      </c>
      <c r="Q208" s="2">
        <v>4.5980434782608706</v>
      </c>
      <c r="R208" s="2">
        <v>4.4660050675675682E-2</v>
      </c>
      <c r="S208" s="2">
        <v>2.4454347826086957</v>
      </c>
      <c r="T208" s="2">
        <v>6.1060869565217404</v>
      </c>
      <c r="U208" s="2">
        <v>0</v>
      </c>
      <c r="V208" s="2">
        <v>8.3059543918918927E-2</v>
      </c>
      <c r="W208" s="2">
        <v>3.3195652173913048</v>
      </c>
      <c r="X208" s="2">
        <v>4.183369565217391</v>
      </c>
      <c r="Y208" s="2">
        <v>0</v>
      </c>
      <c r="Z208" s="2">
        <v>7.2874788851351346E-2</v>
      </c>
      <c r="AA208" s="2">
        <v>0</v>
      </c>
      <c r="AB208" s="2">
        <v>0</v>
      </c>
      <c r="AC208" s="2">
        <v>0</v>
      </c>
      <c r="AD208" s="2">
        <v>0</v>
      </c>
      <c r="AE208" s="2">
        <v>0</v>
      </c>
      <c r="AF208" s="2">
        <v>0</v>
      </c>
      <c r="AG208" s="2">
        <v>0.2543478260869565</v>
      </c>
      <c r="AH208" t="s">
        <v>40</v>
      </c>
      <c r="AI208">
        <v>4</v>
      </c>
    </row>
    <row r="209" spans="1:35" x14ac:dyDescent="0.25">
      <c r="A209" t="s">
        <v>1139</v>
      </c>
      <c r="B209" t="s">
        <v>733</v>
      </c>
      <c r="C209" t="s">
        <v>892</v>
      </c>
      <c r="D209" t="s">
        <v>1053</v>
      </c>
      <c r="E209" s="2">
        <v>64.141304347826093</v>
      </c>
      <c r="F209" s="2">
        <v>5.5652173913043477</v>
      </c>
      <c r="G209" s="2">
        <v>0.76086956521739135</v>
      </c>
      <c r="H209" s="2">
        <v>0.82608695652173914</v>
      </c>
      <c r="I209" s="2">
        <v>0</v>
      </c>
      <c r="J209" s="2">
        <v>0</v>
      </c>
      <c r="K209" s="2">
        <v>0.78260869565217395</v>
      </c>
      <c r="L209" s="2">
        <v>5.9130434782608692</v>
      </c>
      <c r="M209" s="2">
        <v>4.3478260869565215</v>
      </c>
      <c r="N209" s="2">
        <v>0</v>
      </c>
      <c r="O209" s="2">
        <v>6.7785121165904072E-2</v>
      </c>
      <c r="P209" s="2">
        <v>5.5652173913043477</v>
      </c>
      <c r="Q209" s="2">
        <v>3.1957608695652167</v>
      </c>
      <c r="R209" s="2">
        <v>0.13658871377732584</v>
      </c>
      <c r="S209" s="2">
        <v>3.9285869565217384</v>
      </c>
      <c r="T209" s="2">
        <v>4.5393478260869573</v>
      </c>
      <c r="U209" s="2">
        <v>0</v>
      </c>
      <c r="V209" s="2">
        <v>0.13201999661074393</v>
      </c>
      <c r="W209" s="2">
        <v>3.8326086956521728</v>
      </c>
      <c r="X209" s="2">
        <v>3.100869565217391</v>
      </c>
      <c r="Y209" s="2">
        <v>0</v>
      </c>
      <c r="Z209" s="2">
        <v>0.1080969327232672</v>
      </c>
      <c r="AA209" s="2">
        <v>0</v>
      </c>
      <c r="AB209" s="2">
        <v>0</v>
      </c>
      <c r="AC209" s="2">
        <v>0</v>
      </c>
      <c r="AD209" s="2">
        <v>0</v>
      </c>
      <c r="AE209" s="2">
        <v>0</v>
      </c>
      <c r="AF209" s="2">
        <v>0</v>
      </c>
      <c r="AG209" s="2">
        <v>0</v>
      </c>
      <c r="AH209" t="s">
        <v>322</v>
      </c>
      <c r="AI209">
        <v>4</v>
      </c>
    </row>
    <row r="210" spans="1:35" x14ac:dyDescent="0.25">
      <c r="A210" t="s">
        <v>1139</v>
      </c>
      <c r="B210" t="s">
        <v>506</v>
      </c>
      <c r="C210" t="s">
        <v>905</v>
      </c>
      <c r="D210" t="s">
        <v>1052</v>
      </c>
      <c r="E210" s="2">
        <v>160.71739130434781</v>
      </c>
      <c r="F210" s="2">
        <v>5.0434782608695654</v>
      </c>
      <c r="G210" s="2">
        <v>1.0706521739130435</v>
      </c>
      <c r="H210" s="2">
        <v>0.81380434782608713</v>
      </c>
      <c r="I210" s="2">
        <v>5.3967391304347823</v>
      </c>
      <c r="J210" s="2">
        <v>0</v>
      </c>
      <c r="K210" s="2">
        <v>0</v>
      </c>
      <c r="L210" s="2">
        <v>5.948586956521738</v>
      </c>
      <c r="M210" s="2">
        <v>10.602282608695653</v>
      </c>
      <c r="N210" s="2">
        <v>5.3913043478260869</v>
      </c>
      <c r="O210" s="2">
        <v>9.9513729203300427E-2</v>
      </c>
      <c r="P210" s="2">
        <v>0</v>
      </c>
      <c r="Q210" s="2">
        <v>6.9403260869565218</v>
      </c>
      <c r="R210" s="2">
        <v>4.3183416745570136E-2</v>
      </c>
      <c r="S210" s="2">
        <v>5.6686956521739145</v>
      </c>
      <c r="T210" s="2">
        <v>5.471521739130436</v>
      </c>
      <c r="U210" s="2">
        <v>0</v>
      </c>
      <c r="V210" s="2">
        <v>6.9315568781279605E-2</v>
      </c>
      <c r="W210" s="2">
        <v>5.609565217391304</v>
      </c>
      <c r="X210" s="2">
        <v>6.0372826086956506</v>
      </c>
      <c r="Y210" s="2">
        <v>0</v>
      </c>
      <c r="Z210" s="2">
        <v>7.2467875016907879E-2</v>
      </c>
      <c r="AA210" s="2">
        <v>0</v>
      </c>
      <c r="AB210" s="2">
        <v>5.938260869565215</v>
      </c>
      <c r="AC210" s="2">
        <v>0</v>
      </c>
      <c r="AD210" s="2">
        <v>0</v>
      </c>
      <c r="AE210" s="2">
        <v>2.2970652173913044</v>
      </c>
      <c r="AF210" s="2">
        <v>0</v>
      </c>
      <c r="AG210" s="2">
        <v>0</v>
      </c>
      <c r="AH210" t="s">
        <v>94</v>
      </c>
      <c r="AI210">
        <v>4</v>
      </c>
    </row>
    <row r="211" spans="1:35" x14ac:dyDescent="0.25">
      <c r="A211" t="s">
        <v>1139</v>
      </c>
      <c r="B211" t="s">
        <v>572</v>
      </c>
      <c r="C211" t="s">
        <v>847</v>
      </c>
      <c r="D211" t="s">
        <v>1027</v>
      </c>
      <c r="E211" s="2">
        <v>107.23913043478261</v>
      </c>
      <c r="F211" s="2">
        <v>31.828804347826086</v>
      </c>
      <c r="G211" s="2">
        <v>0</v>
      </c>
      <c r="H211" s="2">
        <v>0</v>
      </c>
      <c r="I211" s="2">
        <v>5.5652173913043477</v>
      </c>
      <c r="J211" s="2">
        <v>0</v>
      </c>
      <c r="K211" s="2">
        <v>0</v>
      </c>
      <c r="L211" s="2">
        <v>4.2119565217391308</v>
      </c>
      <c r="M211" s="2">
        <v>5.0434782608695654</v>
      </c>
      <c r="N211" s="2">
        <v>0</v>
      </c>
      <c r="O211" s="2">
        <v>4.7030204743563758E-2</v>
      </c>
      <c r="P211" s="2">
        <v>5.0625</v>
      </c>
      <c r="Q211" s="2">
        <v>0</v>
      </c>
      <c r="R211" s="2">
        <v>4.7207581593350902E-2</v>
      </c>
      <c r="S211" s="2">
        <v>8.25</v>
      </c>
      <c r="T211" s="2">
        <v>3.4538043478260869</v>
      </c>
      <c r="U211" s="2">
        <v>0</v>
      </c>
      <c r="V211" s="2">
        <v>0.10913744171903506</v>
      </c>
      <c r="W211" s="2">
        <v>18.122282608695652</v>
      </c>
      <c r="X211" s="2">
        <v>1.138586956521739</v>
      </c>
      <c r="Y211" s="2">
        <v>0</v>
      </c>
      <c r="Z211" s="2">
        <v>0.17960673018447193</v>
      </c>
      <c r="AA211" s="2">
        <v>0</v>
      </c>
      <c r="AB211" s="2">
        <v>0</v>
      </c>
      <c r="AC211" s="2">
        <v>4.1684782608695654</v>
      </c>
      <c r="AD211" s="2">
        <v>0</v>
      </c>
      <c r="AE211" s="2">
        <v>0</v>
      </c>
      <c r="AF211" s="2">
        <v>0</v>
      </c>
      <c r="AG211" s="2">
        <v>0</v>
      </c>
      <c r="AH211" t="s">
        <v>161</v>
      </c>
      <c r="AI211">
        <v>4</v>
      </c>
    </row>
    <row r="212" spans="1:35" x14ac:dyDescent="0.25">
      <c r="A212" t="s">
        <v>1139</v>
      </c>
      <c r="B212" t="s">
        <v>469</v>
      </c>
      <c r="C212" t="s">
        <v>913</v>
      </c>
      <c r="D212" t="s">
        <v>1039</v>
      </c>
      <c r="E212" s="2">
        <v>106.48913043478261</v>
      </c>
      <c r="F212" s="2">
        <v>4.9565217391304346</v>
      </c>
      <c r="G212" s="2">
        <v>0.36956521739130432</v>
      </c>
      <c r="H212" s="2">
        <v>0.45826086956521744</v>
      </c>
      <c r="I212" s="2">
        <v>4.1603260869565215</v>
      </c>
      <c r="J212" s="2">
        <v>0</v>
      </c>
      <c r="K212" s="2">
        <v>0</v>
      </c>
      <c r="L212" s="2">
        <v>3.3693478260869574</v>
      </c>
      <c r="M212" s="2">
        <v>5.6859782608695637</v>
      </c>
      <c r="N212" s="2">
        <v>0</v>
      </c>
      <c r="O212" s="2">
        <v>5.339491681126874E-2</v>
      </c>
      <c r="P212" s="2">
        <v>0</v>
      </c>
      <c r="Q212" s="2">
        <v>5.4178260869565218</v>
      </c>
      <c r="R212" s="2">
        <v>5.0876799020108193E-2</v>
      </c>
      <c r="S212" s="2">
        <v>4.654021739130437</v>
      </c>
      <c r="T212" s="2">
        <v>4.498804347826086</v>
      </c>
      <c r="U212" s="2">
        <v>0</v>
      </c>
      <c r="V212" s="2">
        <v>8.5950801265693585E-2</v>
      </c>
      <c r="W212" s="2">
        <v>3.9766304347826096</v>
      </c>
      <c r="X212" s="2">
        <v>10.129782608695651</v>
      </c>
      <c r="Y212" s="2">
        <v>0</v>
      </c>
      <c r="Z212" s="2">
        <v>0.13246810248035112</v>
      </c>
      <c r="AA212" s="2">
        <v>0</v>
      </c>
      <c r="AB212" s="2">
        <v>5.5316304347826097</v>
      </c>
      <c r="AC212" s="2">
        <v>0</v>
      </c>
      <c r="AD212" s="2">
        <v>0</v>
      </c>
      <c r="AE212" s="2">
        <v>0.77554347826086967</v>
      </c>
      <c r="AF212" s="2">
        <v>0</v>
      </c>
      <c r="AG212" s="2">
        <v>0</v>
      </c>
      <c r="AH212" t="s">
        <v>57</v>
      </c>
      <c r="AI212">
        <v>4</v>
      </c>
    </row>
    <row r="213" spans="1:35" x14ac:dyDescent="0.25">
      <c r="A213" t="s">
        <v>1139</v>
      </c>
      <c r="B213" t="s">
        <v>431</v>
      </c>
      <c r="C213" t="s">
        <v>900</v>
      </c>
      <c r="D213" t="s">
        <v>1055</v>
      </c>
      <c r="E213" s="2">
        <v>89.369565217391298</v>
      </c>
      <c r="F213" s="2">
        <v>5.709999999999992</v>
      </c>
      <c r="G213" s="2">
        <v>0.67391304347826086</v>
      </c>
      <c r="H213" s="2">
        <v>0.39782608695652177</v>
      </c>
      <c r="I213" s="2">
        <v>1.2119565217391304</v>
      </c>
      <c r="J213" s="2">
        <v>0</v>
      </c>
      <c r="K213" s="2">
        <v>0</v>
      </c>
      <c r="L213" s="2">
        <v>4.2638043478260883</v>
      </c>
      <c r="M213" s="2">
        <v>0</v>
      </c>
      <c r="N213" s="2">
        <v>17.067934782608731</v>
      </c>
      <c r="O213" s="2">
        <v>0.19098151301386565</v>
      </c>
      <c r="P213" s="2">
        <v>0</v>
      </c>
      <c r="Q213" s="2">
        <v>12.40565217391306</v>
      </c>
      <c r="R213" s="2">
        <v>0.13881294089029453</v>
      </c>
      <c r="S213" s="2">
        <v>3.2841304347826092</v>
      </c>
      <c r="T213" s="2">
        <v>14.173804347826087</v>
      </c>
      <c r="U213" s="2">
        <v>0</v>
      </c>
      <c r="V213" s="2">
        <v>0.19534541474093897</v>
      </c>
      <c r="W213" s="2">
        <v>4.4304347826086943</v>
      </c>
      <c r="X213" s="2">
        <v>12.746521739130438</v>
      </c>
      <c r="Y213" s="2">
        <v>0</v>
      </c>
      <c r="Z213" s="2">
        <v>0.19220141084894191</v>
      </c>
      <c r="AA213" s="2">
        <v>0</v>
      </c>
      <c r="AB213" s="2">
        <v>0</v>
      </c>
      <c r="AC213" s="2">
        <v>0</v>
      </c>
      <c r="AD213" s="2">
        <v>46.120326086956545</v>
      </c>
      <c r="AE213" s="2">
        <v>0</v>
      </c>
      <c r="AF213" s="2">
        <v>0</v>
      </c>
      <c r="AG213" s="2">
        <v>0</v>
      </c>
      <c r="AH213" t="s">
        <v>19</v>
      </c>
      <c r="AI213">
        <v>4</v>
      </c>
    </row>
    <row r="214" spans="1:35" x14ac:dyDescent="0.25">
      <c r="A214" t="s">
        <v>1139</v>
      </c>
      <c r="B214" t="s">
        <v>522</v>
      </c>
      <c r="C214" t="s">
        <v>937</v>
      </c>
      <c r="D214" t="s">
        <v>1085</v>
      </c>
      <c r="E214" s="2">
        <v>62.369565217391305</v>
      </c>
      <c r="F214" s="2">
        <v>5.5652173913043477</v>
      </c>
      <c r="G214" s="2">
        <v>0.47826086956521741</v>
      </c>
      <c r="H214" s="2">
        <v>0.28804347826086957</v>
      </c>
      <c r="I214" s="2">
        <v>0.23369565217391305</v>
      </c>
      <c r="J214" s="2">
        <v>0</v>
      </c>
      <c r="K214" s="2">
        <v>0</v>
      </c>
      <c r="L214" s="2">
        <v>4.0531521739130429</v>
      </c>
      <c r="M214" s="2">
        <v>9.3532608695652169</v>
      </c>
      <c r="N214" s="2">
        <v>0</v>
      </c>
      <c r="O214" s="2">
        <v>0.14996514464970373</v>
      </c>
      <c r="P214" s="2">
        <v>5.4048913043478262</v>
      </c>
      <c r="Q214" s="2">
        <v>5.2092391304347823</v>
      </c>
      <c r="R214" s="2">
        <v>0.17018124782154062</v>
      </c>
      <c r="S214" s="2">
        <v>1.8797826086956522</v>
      </c>
      <c r="T214" s="2">
        <v>4.0690217391304353</v>
      </c>
      <c r="U214" s="2">
        <v>0</v>
      </c>
      <c r="V214" s="2">
        <v>9.5379923318229351E-2</v>
      </c>
      <c r="W214" s="2">
        <v>2.7613043478260861</v>
      </c>
      <c r="X214" s="2">
        <v>8.7821739130434793</v>
      </c>
      <c r="Y214" s="2">
        <v>0</v>
      </c>
      <c r="Z214" s="2">
        <v>0.18508191007319624</v>
      </c>
      <c r="AA214" s="2">
        <v>0</v>
      </c>
      <c r="AB214" s="2">
        <v>0</v>
      </c>
      <c r="AC214" s="2">
        <v>0</v>
      </c>
      <c r="AD214" s="2">
        <v>0</v>
      </c>
      <c r="AE214" s="2">
        <v>1.1684782608695652</v>
      </c>
      <c r="AF214" s="2">
        <v>0</v>
      </c>
      <c r="AG214" s="2">
        <v>0</v>
      </c>
      <c r="AH214" t="s">
        <v>110</v>
      </c>
      <c r="AI214">
        <v>4</v>
      </c>
    </row>
    <row r="215" spans="1:35" x14ac:dyDescent="0.25">
      <c r="A215" t="s">
        <v>1139</v>
      </c>
      <c r="B215" t="s">
        <v>525</v>
      </c>
      <c r="C215" t="s">
        <v>874</v>
      </c>
      <c r="D215" t="s">
        <v>1056</v>
      </c>
      <c r="E215" s="2">
        <v>51.239130434782609</v>
      </c>
      <c r="F215" s="2">
        <v>0</v>
      </c>
      <c r="G215" s="2">
        <v>0.6875</v>
      </c>
      <c r="H215" s="2">
        <v>0.60869565217391308</v>
      </c>
      <c r="I215" s="2">
        <v>0.77173913043478259</v>
      </c>
      <c r="J215" s="2">
        <v>0</v>
      </c>
      <c r="K215" s="2">
        <v>0</v>
      </c>
      <c r="L215" s="2">
        <v>2.4810869565217395</v>
      </c>
      <c r="M215" s="2">
        <v>5.1630434782608692</v>
      </c>
      <c r="N215" s="2">
        <v>0</v>
      </c>
      <c r="O215" s="2">
        <v>0.10076368264743317</v>
      </c>
      <c r="P215" s="2">
        <v>9.9728260869565215</v>
      </c>
      <c r="Q215" s="2">
        <v>0</v>
      </c>
      <c r="R215" s="2">
        <v>0.1946330080610946</v>
      </c>
      <c r="S215" s="2">
        <v>0.79989130434782607</v>
      </c>
      <c r="T215" s="2">
        <v>2.4438043478260876</v>
      </c>
      <c r="U215" s="2">
        <v>0</v>
      </c>
      <c r="V215" s="2">
        <v>6.3305048790835816E-2</v>
      </c>
      <c r="W215" s="2">
        <v>2.1435869565217391</v>
      </c>
      <c r="X215" s="2">
        <v>6.3489130434782624</v>
      </c>
      <c r="Y215" s="2">
        <v>0</v>
      </c>
      <c r="Z215" s="2">
        <v>0.16574246924056005</v>
      </c>
      <c r="AA215" s="2">
        <v>0</v>
      </c>
      <c r="AB215" s="2">
        <v>0</v>
      </c>
      <c r="AC215" s="2">
        <v>0</v>
      </c>
      <c r="AD215" s="2">
        <v>45.538043478260867</v>
      </c>
      <c r="AE215" s="2">
        <v>0</v>
      </c>
      <c r="AF215" s="2">
        <v>0</v>
      </c>
      <c r="AG215" s="2">
        <v>0</v>
      </c>
      <c r="AH215" t="s">
        <v>113</v>
      </c>
      <c r="AI215">
        <v>4</v>
      </c>
    </row>
    <row r="216" spans="1:35" x14ac:dyDescent="0.25">
      <c r="A216" t="s">
        <v>1139</v>
      </c>
      <c r="B216" t="s">
        <v>520</v>
      </c>
      <c r="C216" t="s">
        <v>936</v>
      </c>
      <c r="D216" t="s">
        <v>1024</v>
      </c>
      <c r="E216" s="2">
        <v>86.434782608695656</v>
      </c>
      <c r="F216" s="2">
        <v>5.4782608695652177</v>
      </c>
      <c r="G216" s="2">
        <v>1.1304347826086956</v>
      </c>
      <c r="H216" s="2">
        <v>0.66847826086956519</v>
      </c>
      <c r="I216" s="2">
        <v>5.7554347826086953</v>
      </c>
      <c r="J216" s="2">
        <v>0</v>
      </c>
      <c r="K216" s="2">
        <v>0</v>
      </c>
      <c r="L216" s="2">
        <v>9.8838043478260875</v>
      </c>
      <c r="M216" s="2">
        <v>0</v>
      </c>
      <c r="N216" s="2">
        <v>14.641630434782611</v>
      </c>
      <c r="O216" s="2">
        <v>0.16939512072434609</v>
      </c>
      <c r="P216" s="2">
        <v>4.1406521739130433</v>
      </c>
      <c r="Q216" s="2">
        <v>5.7026086956521747</v>
      </c>
      <c r="R216" s="2">
        <v>0.11388078470824949</v>
      </c>
      <c r="S216" s="2">
        <v>7.3563043478260868</v>
      </c>
      <c r="T216" s="2">
        <v>9.8638043478260879</v>
      </c>
      <c r="U216" s="2">
        <v>0</v>
      </c>
      <c r="V216" s="2">
        <v>0.1992266096579477</v>
      </c>
      <c r="W216" s="2">
        <v>9.3849999999999998</v>
      </c>
      <c r="X216" s="2">
        <v>11.605869565217391</v>
      </c>
      <c r="Y216" s="2">
        <v>0</v>
      </c>
      <c r="Z216" s="2">
        <v>0.24285211267605633</v>
      </c>
      <c r="AA216" s="2">
        <v>0.11956521739130435</v>
      </c>
      <c r="AB216" s="2">
        <v>0</v>
      </c>
      <c r="AC216" s="2">
        <v>0</v>
      </c>
      <c r="AD216" s="2">
        <v>0</v>
      </c>
      <c r="AE216" s="2">
        <v>0</v>
      </c>
      <c r="AF216" s="2">
        <v>0</v>
      </c>
      <c r="AG216" s="2">
        <v>0</v>
      </c>
      <c r="AH216" t="s">
        <v>108</v>
      </c>
      <c r="AI216">
        <v>4</v>
      </c>
    </row>
    <row r="217" spans="1:35" x14ac:dyDescent="0.25">
      <c r="A217" t="s">
        <v>1139</v>
      </c>
      <c r="B217" t="s">
        <v>746</v>
      </c>
      <c r="C217" t="s">
        <v>829</v>
      </c>
      <c r="D217" t="s">
        <v>1042</v>
      </c>
      <c r="E217" s="2">
        <v>111.28260869565217</v>
      </c>
      <c r="F217" s="2">
        <v>0</v>
      </c>
      <c r="G217" s="2">
        <v>0</v>
      </c>
      <c r="H217" s="2">
        <v>0</v>
      </c>
      <c r="I217" s="2">
        <v>5.2173913043478262</v>
      </c>
      <c r="J217" s="2">
        <v>0</v>
      </c>
      <c r="K217" s="2">
        <v>0</v>
      </c>
      <c r="L217" s="2">
        <v>5.563478260869565</v>
      </c>
      <c r="M217" s="2">
        <v>5.1304347826086953</v>
      </c>
      <c r="N217" s="2">
        <v>9.6711956521739122</v>
      </c>
      <c r="O217" s="2">
        <v>0.13300937683141237</v>
      </c>
      <c r="P217" s="2">
        <v>0.63043478260869568</v>
      </c>
      <c r="Q217" s="2">
        <v>7.517391304347826</v>
      </c>
      <c r="R217" s="2">
        <v>7.3217425278374687E-2</v>
      </c>
      <c r="S217" s="2">
        <v>5.1061956521739109</v>
      </c>
      <c r="T217" s="2">
        <v>9.4298913043478247</v>
      </c>
      <c r="U217" s="2">
        <v>0</v>
      </c>
      <c r="V217" s="2">
        <v>0.13062316858761475</v>
      </c>
      <c r="W217" s="2">
        <v>4.9188043478260877</v>
      </c>
      <c r="X217" s="2">
        <v>5.5786956521739119</v>
      </c>
      <c r="Y217" s="2">
        <v>5.1477173913043472</v>
      </c>
      <c r="Z217" s="2">
        <v>0.14058995897636256</v>
      </c>
      <c r="AA217" s="2">
        <v>0</v>
      </c>
      <c r="AB217" s="2">
        <v>0</v>
      </c>
      <c r="AC217" s="2">
        <v>0</v>
      </c>
      <c r="AD217" s="2">
        <v>0</v>
      </c>
      <c r="AE217" s="2">
        <v>0</v>
      </c>
      <c r="AF217" s="2">
        <v>0</v>
      </c>
      <c r="AG217" s="2">
        <v>0</v>
      </c>
      <c r="AH217" t="s">
        <v>335</v>
      </c>
      <c r="AI217">
        <v>4</v>
      </c>
    </row>
    <row r="218" spans="1:35" x14ac:dyDescent="0.25">
      <c r="A218" t="s">
        <v>1139</v>
      </c>
      <c r="B218" t="s">
        <v>777</v>
      </c>
      <c r="C218" t="s">
        <v>840</v>
      </c>
      <c r="D218" t="s">
        <v>1045</v>
      </c>
      <c r="E218" s="2">
        <v>71.989130434782609</v>
      </c>
      <c r="F218" s="2">
        <v>0</v>
      </c>
      <c r="G218" s="2">
        <v>0</v>
      </c>
      <c r="H218" s="2">
        <v>0</v>
      </c>
      <c r="I218" s="2">
        <v>5.2614130434782611</v>
      </c>
      <c r="J218" s="2">
        <v>0</v>
      </c>
      <c r="K218" s="2">
        <v>0</v>
      </c>
      <c r="L218" s="2">
        <v>4.5809782608695659</v>
      </c>
      <c r="M218" s="2">
        <v>5.7391304347826084</v>
      </c>
      <c r="N218" s="2">
        <v>0</v>
      </c>
      <c r="O218" s="2">
        <v>7.9722180280839494E-2</v>
      </c>
      <c r="P218" s="2">
        <v>4.5132608695652179</v>
      </c>
      <c r="Q218" s="2">
        <v>6.6657608695652177</v>
      </c>
      <c r="R218" s="2">
        <v>0.15528763400271781</v>
      </c>
      <c r="S218" s="2">
        <v>5.0234782608695649</v>
      </c>
      <c r="T218" s="2">
        <v>4.1676086956521745</v>
      </c>
      <c r="U218" s="2">
        <v>0</v>
      </c>
      <c r="V218" s="2">
        <v>0.12767325985203082</v>
      </c>
      <c r="W218" s="2">
        <v>4.9693478260869561</v>
      </c>
      <c r="X218" s="2">
        <v>4.9136956521739128</v>
      </c>
      <c r="Y218" s="2">
        <v>4.023586956521739</v>
      </c>
      <c r="Z218" s="2">
        <v>0.19317680809300922</v>
      </c>
      <c r="AA218" s="2">
        <v>0</v>
      </c>
      <c r="AB218" s="2">
        <v>0</v>
      </c>
      <c r="AC218" s="2">
        <v>0</v>
      </c>
      <c r="AD218" s="2">
        <v>0</v>
      </c>
      <c r="AE218" s="2">
        <v>0</v>
      </c>
      <c r="AF218" s="2">
        <v>0</v>
      </c>
      <c r="AG218" s="2">
        <v>0</v>
      </c>
      <c r="AH218" t="s">
        <v>366</v>
      </c>
      <c r="AI218">
        <v>4</v>
      </c>
    </row>
    <row r="219" spans="1:35" x14ac:dyDescent="0.25">
      <c r="A219" t="s">
        <v>1139</v>
      </c>
      <c r="B219" t="s">
        <v>800</v>
      </c>
      <c r="C219" t="s">
        <v>900</v>
      </c>
      <c r="D219" t="s">
        <v>1055</v>
      </c>
      <c r="E219" s="2">
        <v>95.413043478260875</v>
      </c>
      <c r="F219" s="2">
        <v>0</v>
      </c>
      <c r="G219" s="2">
        <v>0</v>
      </c>
      <c r="H219" s="2">
        <v>0</v>
      </c>
      <c r="I219" s="2">
        <v>9.3152173913043477</v>
      </c>
      <c r="J219" s="2">
        <v>0</v>
      </c>
      <c r="K219" s="2">
        <v>0</v>
      </c>
      <c r="L219" s="2">
        <v>5.8579347826086954</v>
      </c>
      <c r="M219" s="2">
        <v>5.4456521739130439</v>
      </c>
      <c r="N219" s="2">
        <v>5.8447826086956525</v>
      </c>
      <c r="O219" s="2">
        <v>0.1183321941216678</v>
      </c>
      <c r="P219" s="2">
        <v>5.8885869565217392</v>
      </c>
      <c r="Q219" s="2">
        <v>8.9347826086956523</v>
      </c>
      <c r="R219" s="2">
        <v>0.15535999088630667</v>
      </c>
      <c r="S219" s="2">
        <v>2.2571739130434785</v>
      </c>
      <c r="T219" s="2">
        <v>3.1819565217391301</v>
      </c>
      <c r="U219" s="2">
        <v>0</v>
      </c>
      <c r="V219" s="2">
        <v>5.7006151742993845E-2</v>
      </c>
      <c r="W219" s="2">
        <v>4.3578260869565231</v>
      </c>
      <c r="X219" s="2">
        <v>4.9565217391304346</v>
      </c>
      <c r="Y219" s="2">
        <v>0</v>
      </c>
      <c r="Z219" s="2">
        <v>9.7621326042378692E-2</v>
      </c>
      <c r="AA219" s="2">
        <v>0</v>
      </c>
      <c r="AB219" s="2">
        <v>0</v>
      </c>
      <c r="AC219" s="2">
        <v>0</v>
      </c>
      <c r="AD219" s="2">
        <v>0</v>
      </c>
      <c r="AE219" s="2">
        <v>0</v>
      </c>
      <c r="AF219" s="2">
        <v>0</v>
      </c>
      <c r="AG219" s="2">
        <v>0</v>
      </c>
      <c r="AH219" t="s">
        <v>389</v>
      </c>
      <c r="AI219">
        <v>4</v>
      </c>
    </row>
    <row r="220" spans="1:35" x14ac:dyDescent="0.25">
      <c r="A220" t="s">
        <v>1139</v>
      </c>
      <c r="B220" t="s">
        <v>802</v>
      </c>
      <c r="C220" t="s">
        <v>925</v>
      </c>
      <c r="D220" t="s">
        <v>1075</v>
      </c>
      <c r="E220" s="2">
        <v>85.467391304347828</v>
      </c>
      <c r="F220" s="2">
        <v>0</v>
      </c>
      <c r="G220" s="2">
        <v>0</v>
      </c>
      <c r="H220" s="2">
        <v>0</v>
      </c>
      <c r="I220" s="2">
        <v>10.584239130434783</v>
      </c>
      <c r="J220" s="2">
        <v>0</v>
      </c>
      <c r="K220" s="2">
        <v>0</v>
      </c>
      <c r="L220" s="2">
        <v>3.4122826086956528</v>
      </c>
      <c r="M220" s="2">
        <v>5.4375</v>
      </c>
      <c r="N220" s="2">
        <v>3.9429347826086958</v>
      </c>
      <c r="O220" s="2">
        <v>0.10975454661070838</v>
      </c>
      <c r="P220" s="2">
        <v>4.8025000000000002</v>
      </c>
      <c r="Q220" s="2">
        <v>25.524456521739129</v>
      </c>
      <c r="R220" s="2">
        <v>0.35483657637034205</v>
      </c>
      <c r="S220" s="2">
        <v>2.8648913043478252</v>
      </c>
      <c r="T220" s="2">
        <v>9.6474999999999991</v>
      </c>
      <c r="U220" s="2">
        <v>0</v>
      </c>
      <c r="V220" s="2">
        <v>0.14639959303064987</v>
      </c>
      <c r="W220" s="2">
        <v>5.4371739130434777</v>
      </c>
      <c r="X220" s="2">
        <v>7.8202173913043449</v>
      </c>
      <c r="Y220" s="2">
        <v>0</v>
      </c>
      <c r="Z220" s="2">
        <v>0.15511636779855015</v>
      </c>
      <c r="AA220" s="2">
        <v>0</v>
      </c>
      <c r="AB220" s="2">
        <v>0</v>
      </c>
      <c r="AC220" s="2">
        <v>0</v>
      </c>
      <c r="AD220" s="2">
        <v>0</v>
      </c>
      <c r="AE220" s="2">
        <v>0</v>
      </c>
      <c r="AF220" s="2">
        <v>0</v>
      </c>
      <c r="AG220" s="2">
        <v>0</v>
      </c>
      <c r="AH220" t="s">
        <v>391</v>
      </c>
      <c r="AI220">
        <v>4</v>
      </c>
    </row>
    <row r="221" spans="1:35" x14ac:dyDescent="0.25">
      <c r="A221" t="s">
        <v>1139</v>
      </c>
      <c r="B221" t="s">
        <v>617</v>
      </c>
      <c r="C221" t="s">
        <v>822</v>
      </c>
      <c r="D221" t="s">
        <v>1107</v>
      </c>
      <c r="E221" s="2">
        <v>72.043478260869563</v>
      </c>
      <c r="F221" s="2">
        <v>5.3043478260869561</v>
      </c>
      <c r="G221" s="2">
        <v>7.6086956521739135E-2</v>
      </c>
      <c r="H221" s="2">
        <v>0.58152173913043481</v>
      </c>
      <c r="I221" s="2">
        <v>1.5923913043478262</v>
      </c>
      <c r="J221" s="2">
        <v>0</v>
      </c>
      <c r="K221" s="2">
        <v>0</v>
      </c>
      <c r="L221" s="2">
        <v>5.4478260869565212</v>
      </c>
      <c r="M221" s="2">
        <v>8.2092391304347831</v>
      </c>
      <c r="N221" s="2">
        <v>0</v>
      </c>
      <c r="O221" s="2">
        <v>0.11394840072420037</v>
      </c>
      <c r="P221" s="2">
        <v>5.9197826086956526</v>
      </c>
      <c r="Q221" s="2">
        <v>0</v>
      </c>
      <c r="R221" s="2">
        <v>8.2169583584791803E-2</v>
      </c>
      <c r="S221" s="2">
        <v>4.5313043478260866</v>
      </c>
      <c r="T221" s="2">
        <v>0.15489130434782608</v>
      </c>
      <c r="U221" s="2">
        <v>0</v>
      </c>
      <c r="V221" s="2">
        <v>6.5046771273385637E-2</v>
      </c>
      <c r="W221" s="2">
        <v>1.9072826086956527</v>
      </c>
      <c r="X221" s="2">
        <v>3.5028260869565218</v>
      </c>
      <c r="Y221" s="2">
        <v>0</v>
      </c>
      <c r="Z221" s="2">
        <v>7.5095051297525653E-2</v>
      </c>
      <c r="AA221" s="2">
        <v>0</v>
      </c>
      <c r="AB221" s="2">
        <v>0</v>
      </c>
      <c r="AC221" s="2">
        <v>0</v>
      </c>
      <c r="AD221" s="2">
        <v>0</v>
      </c>
      <c r="AE221" s="2">
        <v>0</v>
      </c>
      <c r="AF221" s="2">
        <v>0</v>
      </c>
      <c r="AG221" s="2">
        <v>0</v>
      </c>
      <c r="AH221" t="s">
        <v>206</v>
      </c>
      <c r="AI221">
        <v>4</v>
      </c>
    </row>
    <row r="222" spans="1:35" x14ac:dyDescent="0.25">
      <c r="A222" t="s">
        <v>1139</v>
      </c>
      <c r="B222" t="s">
        <v>466</v>
      </c>
      <c r="C222" t="s">
        <v>843</v>
      </c>
      <c r="D222" t="s">
        <v>1050</v>
      </c>
      <c r="E222" s="2">
        <v>129.67391304347825</v>
      </c>
      <c r="F222" s="2">
        <v>8.8423913043478262</v>
      </c>
      <c r="G222" s="2">
        <v>0</v>
      </c>
      <c r="H222" s="2">
        <v>1.3478260869565217</v>
      </c>
      <c r="I222" s="2">
        <v>2.1739130434782608</v>
      </c>
      <c r="J222" s="2">
        <v>0</v>
      </c>
      <c r="K222" s="2">
        <v>0</v>
      </c>
      <c r="L222" s="2">
        <v>7.732608695652174</v>
      </c>
      <c r="M222" s="2">
        <v>11.241847826086957</v>
      </c>
      <c r="N222" s="2">
        <v>0</v>
      </c>
      <c r="O222" s="2">
        <v>8.6693210393964798E-2</v>
      </c>
      <c r="P222" s="2">
        <v>5.5788043478260869</v>
      </c>
      <c r="Q222" s="2">
        <v>12.691304347826089</v>
      </c>
      <c r="R222" s="2">
        <v>0.14089270746018445</v>
      </c>
      <c r="S222" s="2">
        <v>7.9199999999999973</v>
      </c>
      <c r="T222" s="2">
        <v>16.010760869565214</v>
      </c>
      <c r="U222" s="2">
        <v>0</v>
      </c>
      <c r="V222" s="2">
        <v>0.18454568315171832</v>
      </c>
      <c r="W222" s="2">
        <v>19.2075</v>
      </c>
      <c r="X222" s="2">
        <v>12.40836956521739</v>
      </c>
      <c r="Y222" s="2">
        <v>4.664782608695651</v>
      </c>
      <c r="Z222" s="2">
        <v>0.27978373847443422</v>
      </c>
      <c r="AA222" s="2">
        <v>0</v>
      </c>
      <c r="AB222" s="2">
        <v>0</v>
      </c>
      <c r="AC222" s="2">
        <v>0</v>
      </c>
      <c r="AD222" s="2">
        <v>0</v>
      </c>
      <c r="AE222" s="2">
        <v>0</v>
      </c>
      <c r="AF222" s="2">
        <v>0</v>
      </c>
      <c r="AG222" s="2">
        <v>0.27173913043478259</v>
      </c>
      <c r="AH222" t="s">
        <v>54</v>
      </c>
      <c r="AI222">
        <v>4</v>
      </c>
    </row>
    <row r="223" spans="1:35" x14ac:dyDescent="0.25">
      <c r="A223" t="s">
        <v>1139</v>
      </c>
      <c r="B223" t="s">
        <v>588</v>
      </c>
      <c r="C223" t="s">
        <v>876</v>
      </c>
      <c r="D223" t="s">
        <v>1067</v>
      </c>
      <c r="E223" s="2">
        <v>31.532608695652176</v>
      </c>
      <c r="F223" s="2">
        <v>0</v>
      </c>
      <c r="G223" s="2">
        <v>0.28260869565217389</v>
      </c>
      <c r="H223" s="2">
        <v>0</v>
      </c>
      <c r="I223" s="2">
        <v>0</v>
      </c>
      <c r="J223" s="2">
        <v>0.14130434782608695</v>
      </c>
      <c r="K223" s="2">
        <v>0</v>
      </c>
      <c r="L223" s="2">
        <v>1.3184782608695651</v>
      </c>
      <c r="M223" s="2">
        <v>5.5842391304347823</v>
      </c>
      <c r="N223" s="2">
        <v>0</v>
      </c>
      <c r="O223" s="2">
        <v>0.17709410548086865</v>
      </c>
      <c r="P223" s="2">
        <v>0</v>
      </c>
      <c r="Q223" s="2">
        <v>0</v>
      </c>
      <c r="R223" s="2">
        <v>0</v>
      </c>
      <c r="S223" s="2">
        <v>0.50054347826086965</v>
      </c>
      <c r="T223" s="2">
        <v>2.6769565217391302</v>
      </c>
      <c r="U223" s="2">
        <v>0</v>
      </c>
      <c r="V223" s="2">
        <v>0.10076870044812132</v>
      </c>
      <c r="W223" s="2">
        <v>0.70597826086956506</v>
      </c>
      <c r="X223" s="2">
        <v>2.1842391304347828</v>
      </c>
      <c r="Y223" s="2">
        <v>0</v>
      </c>
      <c r="Z223" s="2">
        <v>9.1658048948638396E-2</v>
      </c>
      <c r="AA223" s="2">
        <v>0</v>
      </c>
      <c r="AB223" s="2">
        <v>0</v>
      </c>
      <c r="AC223" s="2">
        <v>0</v>
      </c>
      <c r="AD223" s="2">
        <v>0</v>
      </c>
      <c r="AE223" s="2">
        <v>0</v>
      </c>
      <c r="AF223" s="2">
        <v>0</v>
      </c>
      <c r="AG223" s="2">
        <v>0</v>
      </c>
      <c r="AH223" t="s">
        <v>177</v>
      </c>
      <c r="AI223">
        <v>4</v>
      </c>
    </row>
    <row r="224" spans="1:35" x14ac:dyDescent="0.25">
      <c r="A224" t="s">
        <v>1139</v>
      </c>
      <c r="B224" t="s">
        <v>716</v>
      </c>
      <c r="C224" t="s">
        <v>958</v>
      </c>
      <c r="D224" t="s">
        <v>1040</v>
      </c>
      <c r="E224" s="2">
        <v>123.78260869565217</v>
      </c>
      <c r="F224" s="2">
        <v>11.515217391304347</v>
      </c>
      <c r="G224" s="2">
        <v>0</v>
      </c>
      <c r="H224" s="2">
        <v>1.2717391304347827</v>
      </c>
      <c r="I224" s="2">
        <v>0</v>
      </c>
      <c r="J224" s="2">
        <v>0</v>
      </c>
      <c r="K224" s="2">
        <v>0</v>
      </c>
      <c r="L224" s="2">
        <v>4.2059782608695651</v>
      </c>
      <c r="M224" s="2">
        <v>0</v>
      </c>
      <c r="N224" s="2">
        <v>9.8206521739130466</v>
      </c>
      <c r="O224" s="2">
        <v>7.9337899543379026E-2</v>
      </c>
      <c r="P224" s="2">
        <v>5.3054347826086969</v>
      </c>
      <c r="Q224" s="2">
        <v>0</v>
      </c>
      <c r="R224" s="2">
        <v>4.2860906217070609E-2</v>
      </c>
      <c r="S224" s="2">
        <v>1.7852173913043476</v>
      </c>
      <c r="T224" s="2">
        <v>6.8021739130434762</v>
      </c>
      <c r="U224" s="2">
        <v>0</v>
      </c>
      <c r="V224" s="2">
        <v>6.937478047067086E-2</v>
      </c>
      <c r="W224" s="2">
        <v>2.7570652173913048</v>
      </c>
      <c r="X224" s="2">
        <v>3.0438043478260872</v>
      </c>
      <c r="Y224" s="2">
        <v>3.1676086956521741</v>
      </c>
      <c r="Z224" s="2">
        <v>7.2453459782226906E-2</v>
      </c>
      <c r="AA224" s="2">
        <v>0</v>
      </c>
      <c r="AB224" s="2">
        <v>0</v>
      </c>
      <c r="AC224" s="2">
        <v>0</v>
      </c>
      <c r="AD224" s="2">
        <v>0</v>
      </c>
      <c r="AE224" s="2">
        <v>4.909782608695652</v>
      </c>
      <c r="AF224" s="2">
        <v>26.082608695652176</v>
      </c>
      <c r="AG224" s="2">
        <v>0</v>
      </c>
      <c r="AH224" t="s">
        <v>305</v>
      </c>
      <c r="AI224">
        <v>4</v>
      </c>
    </row>
    <row r="225" spans="1:35" x14ac:dyDescent="0.25">
      <c r="A225" t="s">
        <v>1139</v>
      </c>
      <c r="B225" t="s">
        <v>729</v>
      </c>
      <c r="C225" t="s">
        <v>903</v>
      </c>
      <c r="D225" t="s">
        <v>1064</v>
      </c>
      <c r="E225" s="2">
        <v>46.793478260869563</v>
      </c>
      <c r="F225" s="2">
        <v>5.4782608695652177</v>
      </c>
      <c r="G225" s="2">
        <v>1.9130434782608707</v>
      </c>
      <c r="H225" s="2">
        <v>0.18402173913043482</v>
      </c>
      <c r="I225" s="2">
        <v>0.35869565217391303</v>
      </c>
      <c r="J225" s="2">
        <v>0</v>
      </c>
      <c r="K225" s="2">
        <v>0</v>
      </c>
      <c r="L225" s="2">
        <v>0</v>
      </c>
      <c r="M225" s="2">
        <v>0</v>
      </c>
      <c r="N225" s="2">
        <v>4.81445652173913</v>
      </c>
      <c r="O225" s="2">
        <v>0.10288734030197444</v>
      </c>
      <c r="P225" s="2">
        <v>4.3688043478260861</v>
      </c>
      <c r="Q225" s="2">
        <v>0</v>
      </c>
      <c r="R225" s="2">
        <v>9.3363530778164908E-2</v>
      </c>
      <c r="S225" s="2">
        <v>4.413804347826086</v>
      </c>
      <c r="T225" s="2">
        <v>7.2530434782608681</v>
      </c>
      <c r="U225" s="2">
        <v>0</v>
      </c>
      <c r="V225" s="2">
        <v>0.24932636469221831</v>
      </c>
      <c r="W225" s="2">
        <v>5.6176086956521756</v>
      </c>
      <c r="X225" s="2">
        <v>8.268152173913041</v>
      </c>
      <c r="Y225" s="2">
        <v>0</v>
      </c>
      <c r="Z225" s="2">
        <v>0.29674564459930314</v>
      </c>
      <c r="AA225" s="2">
        <v>0</v>
      </c>
      <c r="AB225" s="2">
        <v>0</v>
      </c>
      <c r="AC225" s="2">
        <v>0</v>
      </c>
      <c r="AD225" s="2">
        <v>0</v>
      </c>
      <c r="AE225" s="2">
        <v>0.54836956521739122</v>
      </c>
      <c r="AF225" s="2">
        <v>0</v>
      </c>
      <c r="AG225" s="2">
        <v>0</v>
      </c>
      <c r="AH225" t="s">
        <v>318</v>
      </c>
      <c r="AI225">
        <v>4</v>
      </c>
    </row>
    <row r="226" spans="1:35" x14ac:dyDescent="0.25">
      <c r="A226" t="s">
        <v>1139</v>
      </c>
      <c r="B226" t="s">
        <v>783</v>
      </c>
      <c r="C226" t="s">
        <v>907</v>
      </c>
      <c r="D226" t="s">
        <v>1053</v>
      </c>
      <c r="E226" s="2">
        <v>81.565217391304344</v>
      </c>
      <c r="F226" s="2">
        <v>5.7391304347826084</v>
      </c>
      <c r="G226" s="2">
        <v>0</v>
      </c>
      <c r="H226" s="2">
        <v>0.42391304347826086</v>
      </c>
      <c r="I226" s="2">
        <v>0</v>
      </c>
      <c r="J226" s="2">
        <v>0</v>
      </c>
      <c r="K226" s="2">
        <v>0</v>
      </c>
      <c r="L226" s="2">
        <v>8.6525000000000016</v>
      </c>
      <c r="M226" s="2">
        <v>5.7391304347826084</v>
      </c>
      <c r="N226" s="2">
        <v>0</v>
      </c>
      <c r="O226" s="2">
        <v>7.0362473347547971E-2</v>
      </c>
      <c r="P226" s="2">
        <v>5.7391304347826084</v>
      </c>
      <c r="Q226" s="2">
        <v>0</v>
      </c>
      <c r="R226" s="2">
        <v>7.0362473347547971E-2</v>
      </c>
      <c r="S226" s="2">
        <v>8.6504347826086967</v>
      </c>
      <c r="T226" s="2">
        <v>18.391956521739129</v>
      </c>
      <c r="U226" s="2">
        <v>0</v>
      </c>
      <c r="V226" s="2">
        <v>0.33154317697228142</v>
      </c>
      <c r="W226" s="2">
        <v>7.3155434782608681</v>
      </c>
      <c r="X226" s="2">
        <v>18.350108695652171</v>
      </c>
      <c r="Y226" s="2">
        <v>3.6307608695652172</v>
      </c>
      <c r="Z226" s="2">
        <v>0.35917777185501065</v>
      </c>
      <c r="AA226" s="2">
        <v>0</v>
      </c>
      <c r="AB226" s="2">
        <v>0</v>
      </c>
      <c r="AC226" s="2">
        <v>0</v>
      </c>
      <c r="AD226" s="2">
        <v>0</v>
      </c>
      <c r="AE226" s="2">
        <v>0</v>
      </c>
      <c r="AF226" s="2">
        <v>0</v>
      </c>
      <c r="AG226" s="2">
        <v>0</v>
      </c>
      <c r="AH226" t="s">
        <v>372</v>
      </c>
      <c r="AI226">
        <v>4</v>
      </c>
    </row>
    <row r="227" spans="1:35" x14ac:dyDescent="0.25">
      <c r="A227" t="s">
        <v>1139</v>
      </c>
      <c r="B227" t="s">
        <v>818</v>
      </c>
      <c r="C227" t="s">
        <v>939</v>
      </c>
      <c r="D227" t="s">
        <v>1049</v>
      </c>
      <c r="E227" s="2">
        <v>79.097826086956516</v>
      </c>
      <c r="F227" s="2">
        <v>5.3869565217391306</v>
      </c>
      <c r="G227" s="2">
        <v>0</v>
      </c>
      <c r="H227" s="2">
        <v>0.33152173913043476</v>
      </c>
      <c r="I227" s="2">
        <v>0</v>
      </c>
      <c r="J227" s="2">
        <v>0</v>
      </c>
      <c r="K227" s="2">
        <v>0</v>
      </c>
      <c r="L227" s="2">
        <v>5.9598913043478268</v>
      </c>
      <c r="M227" s="2">
        <v>0</v>
      </c>
      <c r="N227" s="2">
        <v>4.6749999999999998</v>
      </c>
      <c r="O227" s="2">
        <v>5.910402638449911E-2</v>
      </c>
      <c r="P227" s="2">
        <v>3.9717391304347829</v>
      </c>
      <c r="Q227" s="2">
        <v>0</v>
      </c>
      <c r="R227" s="2">
        <v>5.0212999862580744E-2</v>
      </c>
      <c r="S227" s="2">
        <v>6.0078260869565208</v>
      </c>
      <c r="T227" s="2">
        <v>7.3347826086956527</v>
      </c>
      <c r="U227" s="2">
        <v>0</v>
      </c>
      <c r="V227" s="2">
        <v>0.16868489762264671</v>
      </c>
      <c r="W227" s="2">
        <v>9.931195652173912</v>
      </c>
      <c r="X227" s="2">
        <v>6.2481521739130441</v>
      </c>
      <c r="Y227" s="2">
        <v>0</v>
      </c>
      <c r="Z227" s="2">
        <v>0.20454857771059504</v>
      </c>
      <c r="AA227" s="2">
        <v>0</v>
      </c>
      <c r="AB227" s="2">
        <v>0</v>
      </c>
      <c r="AC227" s="2">
        <v>0</v>
      </c>
      <c r="AD227" s="2">
        <v>0</v>
      </c>
      <c r="AE227" s="2">
        <v>0</v>
      </c>
      <c r="AF227" s="2">
        <v>0</v>
      </c>
      <c r="AG227" s="2">
        <v>0</v>
      </c>
      <c r="AH227" t="s">
        <v>407</v>
      </c>
      <c r="AI227">
        <v>4</v>
      </c>
    </row>
    <row r="228" spans="1:35" x14ac:dyDescent="0.25">
      <c r="A228" t="s">
        <v>1139</v>
      </c>
      <c r="B228" t="s">
        <v>805</v>
      </c>
      <c r="C228" t="s">
        <v>892</v>
      </c>
      <c r="D228" t="s">
        <v>1053</v>
      </c>
      <c r="E228" s="2">
        <v>92.076086956521735</v>
      </c>
      <c r="F228" s="2">
        <v>3.9869565217391307</v>
      </c>
      <c r="G228" s="2">
        <v>0</v>
      </c>
      <c r="H228" s="2">
        <v>1.0211956521739132</v>
      </c>
      <c r="I228" s="2">
        <v>0</v>
      </c>
      <c r="J228" s="2">
        <v>0</v>
      </c>
      <c r="K228" s="2">
        <v>0</v>
      </c>
      <c r="L228" s="2">
        <v>3.8493478260869556</v>
      </c>
      <c r="M228" s="2">
        <v>0</v>
      </c>
      <c r="N228" s="2">
        <v>7.6423913043478251</v>
      </c>
      <c r="O228" s="2">
        <v>8.3000826348719151E-2</v>
      </c>
      <c r="P228" s="2">
        <v>0.11304347826086955</v>
      </c>
      <c r="Q228" s="2">
        <v>6.614130434782612</v>
      </c>
      <c r="R228" s="2">
        <v>7.306103175540081E-2</v>
      </c>
      <c r="S228" s="2">
        <v>10.040217391304346</v>
      </c>
      <c r="T228" s="2">
        <v>16.65641304347826</v>
      </c>
      <c r="U228" s="2">
        <v>0</v>
      </c>
      <c r="V228" s="2">
        <v>0.28994097509148858</v>
      </c>
      <c r="W228" s="2">
        <v>12.699239130434782</v>
      </c>
      <c r="X228" s="2">
        <v>13.14054347826087</v>
      </c>
      <c r="Y228" s="2">
        <v>0</v>
      </c>
      <c r="Z228" s="2">
        <v>0.28063510801558256</v>
      </c>
      <c r="AA228" s="2">
        <v>0</v>
      </c>
      <c r="AB228" s="2">
        <v>0</v>
      </c>
      <c r="AC228" s="2">
        <v>0</v>
      </c>
      <c r="AD228" s="2">
        <v>0</v>
      </c>
      <c r="AE228" s="2">
        <v>0</v>
      </c>
      <c r="AF228" s="2">
        <v>0</v>
      </c>
      <c r="AG228" s="2">
        <v>0</v>
      </c>
      <c r="AH228" t="s">
        <v>394</v>
      </c>
      <c r="AI228">
        <v>4</v>
      </c>
    </row>
    <row r="229" spans="1:35" x14ac:dyDescent="0.25">
      <c r="A229" t="s">
        <v>1139</v>
      </c>
      <c r="B229" t="s">
        <v>748</v>
      </c>
      <c r="C229" t="s">
        <v>927</v>
      </c>
      <c r="D229" t="s">
        <v>1076</v>
      </c>
      <c r="E229" s="2">
        <v>89.141304347826093</v>
      </c>
      <c r="F229" s="2">
        <v>3.6141304347826089</v>
      </c>
      <c r="G229" s="2">
        <v>0</v>
      </c>
      <c r="H229" s="2">
        <v>1.3369565217391304</v>
      </c>
      <c r="I229" s="2">
        <v>0</v>
      </c>
      <c r="J229" s="2">
        <v>0</v>
      </c>
      <c r="K229" s="2">
        <v>0</v>
      </c>
      <c r="L229" s="2">
        <v>5.0006521739130418</v>
      </c>
      <c r="M229" s="2">
        <v>5.3913043478260869</v>
      </c>
      <c r="N229" s="2">
        <v>0</v>
      </c>
      <c r="O229" s="2">
        <v>6.0480429215949268E-2</v>
      </c>
      <c r="P229" s="2">
        <v>3.4048913043478262</v>
      </c>
      <c r="Q229" s="2">
        <v>0.30978260869565216</v>
      </c>
      <c r="R229" s="2">
        <v>4.1671747347884404E-2</v>
      </c>
      <c r="S229" s="2">
        <v>4.566304347826085</v>
      </c>
      <c r="T229" s="2">
        <v>4.6792391304347829</v>
      </c>
      <c r="U229" s="2">
        <v>0</v>
      </c>
      <c r="V229" s="2">
        <v>0.10371783928789169</v>
      </c>
      <c r="W229" s="2">
        <v>5.8159782608695636</v>
      </c>
      <c r="X229" s="2">
        <v>6.1117391304347821</v>
      </c>
      <c r="Y229" s="2">
        <v>0</v>
      </c>
      <c r="Z229" s="2">
        <v>0.13380685282282645</v>
      </c>
      <c r="AA229" s="2">
        <v>0</v>
      </c>
      <c r="AB229" s="2">
        <v>5.2635869565217392</v>
      </c>
      <c r="AC229" s="2">
        <v>0</v>
      </c>
      <c r="AD229" s="2">
        <v>0</v>
      </c>
      <c r="AE229" s="2">
        <v>0</v>
      </c>
      <c r="AF229" s="2">
        <v>0</v>
      </c>
      <c r="AG229" s="2">
        <v>0</v>
      </c>
      <c r="AH229" t="s">
        <v>337</v>
      </c>
      <c r="AI229">
        <v>4</v>
      </c>
    </row>
    <row r="230" spans="1:35" x14ac:dyDescent="0.25">
      <c r="A230" t="s">
        <v>1139</v>
      </c>
      <c r="B230" t="s">
        <v>635</v>
      </c>
      <c r="C230" t="s">
        <v>969</v>
      </c>
      <c r="D230" t="s">
        <v>1066</v>
      </c>
      <c r="E230" s="2">
        <v>115.29347826086956</v>
      </c>
      <c r="F230" s="2">
        <v>5.4782608695652177</v>
      </c>
      <c r="G230" s="2">
        <v>0</v>
      </c>
      <c r="H230" s="2">
        <v>1.6195652173913044</v>
      </c>
      <c r="I230" s="2">
        <v>0</v>
      </c>
      <c r="J230" s="2">
        <v>0</v>
      </c>
      <c r="K230" s="2">
        <v>0</v>
      </c>
      <c r="L230" s="2">
        <v>10.524456521739131</v>
      </c>
      <c r="M230" s="2">
        <v>8.8695652173913047</v>
      </c>
      <c r="N230" s="2">
        <v>0</v>
      </c>
      <c r="O230" s="2">
        <v>7.6930329028000385E-2</v>
      </c>
      <c r="P230" s="2">
        <v>4.9111956521739133</v>
      </c>
      <c r="Q230" s="2">
        <v>5.1059782608695654</v>
      </c>
      <c r="R230" s="2">
        <v>8.6884133119637982E-2</v>
      </c>
      <c r="S230" s="2">
        <v>7.4536956521739111</v>
      </c>
      <c r="T230" s="2">
        <v>11.041956521739131</v>
      </c>
      <c r="U230" s="2">
        <v>0</v>
      </c>
      <c r="V230" s="2">
        <v>0.16042236259074197</v>
      </c>
      <c r="W230" s="2">
        <v>12.658260869565217</v>
      </c>
      <c r="X230" s="2">
        <v>15.047499999999996</v>
      </c>
      <c r="Y230" s="2">
        <v>0</v>
      </c>
      <c r="Z230" s="2">
        <v>0.24030640143301588</v>
      </c>
      <c r="AA230" s="2">
        <v>0</v>
      </c>
      <c r="AB230" s="2">
        <v>0</v>
      </c>
      <c r="AC230" s="2">
        <v>0</v>
      </c>
      <c r="AD230" s="2">
        <v>0</v>
      </c>
      <c r="AE230" s="2">
        <v>0</v>
      </c>
      <c r="AF230" s="2">
        <v>0</v>
      </c>
      <c r="AG230" s="2">
        <v>0</v>
      </c>
      <c r="AH230" t="s">
        <v>224</v>
      </c>
      <c r="AI230">
        <v>4</v>
      </c>
    </row>
    <row r="231" spans="1:35" x14ac:dyDescent="0.25">
      <c r="A231" t="s">
        <v>1139</v>
      </c>
      <c r="B231" t="s">
        <v>713</v>
      </c>
      <c r="C231" t="s">
        <v>887</v>
      </c>
      <c r="D231" t="s">
        <v>1031</v>
      </c>
      <c r="E231" s="2">
        <v>69.336956521739125</v>
      </c>
      <c r="F231" s="2">
        <v>7.75</v>
      </c>
      <c r="G231" s="2">
        <v>0</v>
      </c>
      <c r="H231" s="2">
        <v>1.2934782608695652</v>
      </c>
      <c r="I231" s="2">
        <v>0</v>
      </c>
      <c r="J231" s="2">
        <v>0</v>
      </c>
      <c r="K231" s="2">
        <v>0</v>
      </c>
      <c r="L231" s="2">
        <v>4.9808695652173922</v>
      </c>
      <c r="M231" s="2">
        <v>5.9119565217391301</v>
      </c>
      <c r="N231" s="2">
        <v>0</v>
      </c>
      <c r="O231" s="2">
        <v>8.5264147985577673E-2</v>
      </c>
      <c r="P231" s="2">
        <v>4.7315217391304349</v>
      </c>
      <c r="Q231" s="2">
        <v>5.3396739130434785</v>
      </c>
      <c r="R231" s="2">
        <v>0.14525003919109578</v>
      </c>
      <c r="S231" s="2">
        <v>5.8540217391304337</v>
      </c>
      <c r="T231" s="2">
        <v>5.4944565217391297</v>
      </c>
      <c r="U231" s="2">
        <v>0</v>
      </c>
      <c r="V231" s="2">
        <v>0.16367142185295497</v>
      </c>
      <c r="W231" s="2">
        <v>5.7367391304347839</v>
      </c>
      <c r="X231" s="2">
        <v>8.0084782608695644</v>
      </c>
      <c r="Y231" s="2">
        <v>0</v>
      </c>
      <c r="Z231" s="2">
        <v>0.19823796833359461</v>
      </c>
      <c r="AA231" s="2">
        <v>0</v>
      </c>
      <c r="AB231" s="2">
        <v>0</v>
      </c>
      <c r="AC231" s="2">
        <v>0</v>
      </c>
      <c r="AD231" s="2">
        <v>0</v>
      </c>
      <c r="AE231" s="2">
        <v>0</v>
      </c>
      <c r="AF231" s="2">
        <v>0</v>
      </c>
      <c r="AG231" s="2">
        <v>0</v>
      </c>
      <c r="AH231" t="s">
        <v>302</v>
      </c>
      <c r="AI231">
        <v>4</v>
      </c>
    </row>
    <row r="232" spans="1:35" x14ac:dyDescent="0.25">
      <c r="A232" t="s">
        <v>1139</v>
      </c>
      <c r="B232" t="s">
        <v>422</v>
      </c>
      <c r="C232" t="s">
        <v>892</v>
      </c>
      <c r="D232" t="s">
        <v>1053</v>
      </c>
      <c r="E232" s="2">
        <v>109.29347826086956</v>
      </c>
      <c r="F232" s="2">
        <v>5.4782608695652177</v>
      </c>
      <c r="G232" s="2">
        <v>0</v>
      </c>
      <c r="H232" s="2">
        <v>0.93478260869565222</v>
      </c>
      <c r="I232" s="2">
        <v>0</v>
      </c>
      <c r="J232" s="2">
        <v>0</v>
      </c>
      <c r="K232" s="2">
        <v>0</v>
      </c>
      <c r="L232" s="2">
        <v>5.7953260869565213</v>
      </c>
      <c r="M232" s="2">
        <v>5.3913043478260869</v>
      </c>
      <c r="N232" s="2">
        <v>5.1304347826086953</v>
      </c>
      <c r="O232" s="2">
        <v>9.6270512182993526E-2</v>
      </c>
      <c r="P232" s="2">
        <v>4.9972826086956523</v>
      </c>
      <c r="Q232" s="2">
        <v>6.3097826086956523</v>
      </c>
      <c r="R232" s="2">
        <v>0.10345599204375933</v>
      </c>
      <c r="S232" s="2">
        <v>5.663913043478261</v>
      </c>
      <c r="T232" s="2">
        <v>6.1768478260869539</v>
      </c>
      <c r="U232" s="2">
        <v>0</v>
      </c>
      <c r="V232" s="2">
        <v>0.10833913475882644</v>
      </c>
      <c r="W232" s="2">
        <v>5.6107608695652171</v>
      </c>
      <c r="X232" s="2">
        <v>7.0659782608695636</v>
      </c>
      <c r="Y232" s="2">
        <v>0</v>
      </c>
      <c r="Z232" s="2">
        <v>0.11598806563898556</v>
      </c>
      <c r="AA232" s="2">
        <v>0</v>
      </c>
      <c r="AB232" s="2">
        <v>0</v>
      </c>
      <c r="AC232" s="2">
        <v>0</v>
      </c>
      <c r="AD232" s="2">
        <v>0</v>
      </c>
      <c r="AE232" s="2">
        <v>6.5217391304347824E-2</v>
      </c>
      <c r="AF232" s="2">
        <v>0</v>
      </c>
      <c r="AG232" s="2">
        <v>0</v>
      </c>
      <c r="AH232" t="s">
        <v>10</v>
      </c>
      <c r="AI232">
        <v>4</v>
      </c>
    </row>
    <row r="233" spans="1:35" x14ac:dyDescent="0.25">
      <c r="A233" t="s">
        <v>1139</v>
      </c>
      <c r="B233" t="s">
        <v>706</v>
      </c>
      <c r="C233" t="s">
        <v>880</v>
      </c>
      <c r="D233" t="s">
        <v>1058</v>
      </c>
      <c r="E233" s="2">
        <v>80.793478260869563</v>
      </c>
      <c r="F233" s="2">
        <v>4.9565217391304346</v>
      </c>
      <c r="G233" s="2">
        <v>0</v>
      </c>
      <c r="H233" s="2">
        <v>1.2391304347826086</v>
      </c>
      <c r="I233" s="2">
        <v>0</v>
      </c>
      <c r="J233" s="2">
        <v>0</v>
      </c>
      <c r="K233" s="2">
        <v>0</v>
      </c>
      <c r="L233" s="2">
        <v>3.6169565217391311</v>
      </c>
      <c r="M233" s="2">
        <v>5.3233695652173916</v>
      </c>
      <c r="N233" s="2">
        <v>0</v>
      </c>
      <c r="O233" s="2">
        <v>6.5888604870173562E-2</v>
      </c>
      <c r="P233" s="2">
        <v>0</v>
      </c>
      <c r="Q233" s="2">
        <v>9.756304347826088</v>
      </c>
      <c r="R233" s="2">
        <v>0.12075608771693799</v>
      </c>
      <c r="S233" s="2">
        <v>4.3870652173913047</v>
      </c>
      <c r="T233" s="2">
        <v>5.1860869565217396</v>
      </c>
      <c r="U233" s="2">
        <v>0</v>
      </c>
      <c r="V233" s="2">
        <v>0.11848916991793355</v>
      </c>
      <c r="W233" s="2">
        <v>5.2501086956521741</v>
      </c>
      <c r="X233" s="2">
        <v>4.5697826086956521</v>
      </c>
      <c r="Y233" s="2">
        <v>0</v>
      </c>
      <c r="Z233" s="2">
        <v>0.12154311852549443</v>
      </c>
      <c r="AA233" s="2">
        <v>0</v>
      </c>
      <c r="AB233" s="2">
        <v>0</v>
      </c>
      <c r="AC233" s="2">
        <v>0</v>
      </c>
      <c r="AD233" s="2">
        <v>0</v>
      </c>
      <c r="AE233" s="2">
        <v>0</v>
      </c>
      <c r="AF233" s="2">
        <v>0</v>
      </c>
      <c r="AG233" s="2">
        <v>0</v>
      </c>
      <c r="AH233" t="s">
        <v>295</v>
      </c>
      <c r="AI233">
        <v>4</v>
      </c>
    </row>
    <row r="234" spans="1:35" x14ac:dyDescent="0.25">
      <c r="A234" t="s">
        <v>1139</v>
      </c>
      <c r="B234" t="s">
        <v>553</v>
      </c>
      <c r="C234" t="s">
        <v>881</v>
      </c>
      <c r="D234" t="s">
        <v>1030</v>
      </c>
      <c r="E234" s="2">
        <v>68.880434782608702</v>
      </c>
      <c r="F234" s="2">
        <v>5.1820652173913047</v>
      </c>
      <c r="G234" s="2">
        <v>0</v>
      </c>
      <c r="H234" s="2">
        <v>0.79347826086956519</v>
      </c>
      <c r="I234" s="2">
        <v>0</v>
      </c>
      <c r="J234" s="2">
        <v>0</v>
      </c>
      <c r="K234" s="2">
        <v>0</v>
      </c>
      <c r="L234" s="2">
        <v>3.3609782608695649</v>
      </c>
      <c r="M234" s="2">
        <v>4.9347826086956523</v>
      </c>
      <c r="N234" s="2">
        <v>0</v>
      </c>
      <c r="O234" s="2">
        <v>7.1642733154489505E-2</v>
      </c>
      <c r="P234" s="2">
        <v>0</v>
      </c>
      <c r="Q234" s="2">
        <v>8.6928260869565221</v>
      </c>
      <c r="R234" s="2">
        <v>0.1262016727157961</v>
      </c>
      <c r="S234" s="2">
        <v>5.5693478260869567</v>
      </c>
      <c r="T234" s="2">
        <v>4.2588043478260875</v>
      </c>
      <c r="U234" s="2">
        <v>0</v>
      </c>
      <c r="V234" s="2">
        <v>0.14268423544263845</v>
      </c>
      <c r="W234" s="2">
        <v>3.3005434782608698</v>
      </c>
      <c r="X234" s="2">
        <v>4.2302173913043477</v>
      </c>
      <c r="Y234" s="2">
        <v>0</v>
      </c>
      <c r="Z234" s="2">
        <v>0.10933091368155277</v>
      </c>
      <c r="AA234" s="2">
        <v>0</v>
      </c>
      <c r="AB234" s="2">
        <v>0</v>
      </c>
      <c r="AC234" s="2">
        <v>0</v>
      </c>
      <c r="AD234" s="2">
        <v>0</v>
      </c>
      <c r="AE234" s="2">
        <v>2.1739130434782608E-2</v>
      </c>
      <c r="AF234" s="2">
        <v>0</v>
      </c>
      <c r="AG234" s="2">
        <v>0</v>
      </c>
      <c r="AH234" t="s">
        <v>142</v>
      </c>
      <c r="AI234">
        <v>4</v>
      </c>
    </row>
    <row r="235" spans="1:35" x14ac:dyDescent="0.25">
      <c r="A235" t="s">
        <v>1139</v>
      </c>
      <c r="B235" t="s">
        <v>680</v>
      </c>
      <c r="C235" t="s">
        <v>950</v>
      </c>
      <c r="D235" t="s">
        <v>1076</v>
      </c>
      <c r="E235" s="2">
        <v>64.532608695652172</v>
      </c>
      <c r="F235" s="2">
        <v>4.8260869565217392</v>
      </c>
      <c r="G235" s="2">
        <v>0.29347826086956524</v>
      </c>
      <c r="H235" s="2">
        <v>1.4782608695652173</v>
      </c>
      <c r="I235" s="2">
        <v>0</v>
      </c>
      <c r="J235" s="2">
        <v>0</v>
      </c>
      <c r="K235" s="2">
        <v>0</v>
      </c>
      <c r="L235" s="2">
        <v>3.6998913043478261</v>
      </c>
      <c r="M235" s="2">
        <v>0</v>
      </c>
      <c r="N235" s="2">
        <v>5.3913043478260869</v>
      </c>
      <c r="O235" s="2">
        <v>8.3543877379147716E-2</v>
      </c>
      <c r="P235" s="2">
        <v>4.5489130434782608</v>
      </c>
      <c r="Q235" s="2">
        <v>0</v>
      </c>
      <c r="R235" s="2">
        <v>7.0490146538655887E-2</v>
      </c>
      <c r="S235" s="2">
        <v>3.438478260869565</v>
      </c>
      <c r="T235" s="2">
        <v>4.299239130434783</v>
      </c>
      <c r="U235" s="2">
        <v>0</v>
      </c>
      <c r="V235" s="2">
        <v>0.11990399191510864</v>
      </c>
      <c r="W235" s="2">
        <v>4.1341304347826089</v>
      </c>
      <c r="X235" s="2">
        <v>8.6913043478260867</v>
      </c>
      <c r="Y235" s="2">
        <v>0</v>
      </c>
      <c r="Z235" s="2">
        <v>0.19874347313457977</v>
      </c>
      <c r="AA235" s="2">
        <v>0</v>
      </c>
      <c r="AB235" s="2">
        <v>0</v>
      </c>
      <c r="AC235" s="2">
        <v>0</v>
      </c>
      <c r="AD235" s="2">
        <v>0</v>
      </c>
      <c r="AE235" s="2">
        <v>1.0869565217391304E-2</v>
      </c>
      <c r="AF235" s="2">
        <v>0</v>
      </c>
      <c r="AG235" s="2">
        <v>0</v>
      </c>
      <c r="AH235" t="s">
        <v>269</v>
      </c>
      <c r="AI235">
        <v>4</v>
      </c>
    </row>
    <row r="236" spans="1:35" x14ac:dyDescent="0.25">
      <c r="A236" t="s">
        <v>1139</v>
      </c>
      <c r="B236" t="s">
        <v>550</v>
      </c>
      <c r="C236" t="s">
        <v>946</v>
      </c>
      <c r="D236" t="s">
        <v>1092</v>
      </c>
      <c r="E236" s="2">
        <v>73.728260869565219</v>
      </c>
      <c r="F236" s="2">
        <v>5.1739130434782608</v>
      </c>
      <c r="G236" s="2">
        <v>0</v>
      </c>
      <c r="H236" s="2">
        <v>1.0108695652173914</v>
      </c>
      <c r="I236" s="2">
        <v>0.3016304347826087</v>
      </c>
      <c r="J236" s="2">
        <v>0</v>
      </c>
      <c r="K236" s="2">
        <v>0</v>
      </c>
      <c r="L236" s="2">
        <v>2.5189130434782614</v>
      </c>
      <c r="M236" s="2">
        <v>0</v>
      </c>
      <c r="N236" s="2">
        <v>4.8695652173913047</v>
      </c>
      <c r="O236" s="2">
        <v>6.6047471620227047E-2</v>
      </c>
      <c r="P236" s="2">
        <v>5.4483695652173916</v>
      </c>
      <c r="Q236" s="2">
        <v>0</v>
      </c>
      <c r="R236" s="2">
        <v>7.3897980244729475E-2</v>
      </c>
      <c r="S236" s="2">
        <v>5.1170652173913034</v>
      </c>
      <c r="T236" s="2">
        <v>5.6318478260869567</v>
      </c>
      <c r="U236" s="2">
        <v>0</v>
      </c>
      <c r="V236" s="2">
        <v>0.14579094795813061</v>
      </c>
      <c r="W236" s="2">
        <v>4.6311956521739139</v>
      </c>
      <c r="X236" s="2">
        <v>3.6500000000000012</v>
      </c>
      <c r="Y236" s="2">
        <v>0</v>
      </c>
      <c r="Z236" s="2">
        <v>0.11232050715022854</v>
      </c>
      <c r="AA236" s="2">
        <v>0</v>
      </c>
      <c r="AB236" s="2">
        <v>0</v>
      </c>
      <c r="AC236" s="2">
        <v>0</v>
      </c>
      <c r="AD236" s="2">
        <v>0</v>
      </c>
      <c r="AE236" s="2">
        <v>0</v>
      </c>
      <c r="AF236" s="2">
        <v>0</v>
      </c>
      <c r="AG236" s="2">
        <v>0</v>
      </c>
      <c r="AH236" t="s">
        <v>139</v>
      </c>
      <c r="AI236">
        <v>4</v>
      </c>
    </row>
    <row r="237" spans="1:35" x14ac:dyDescent="0.25">
      <c r="A237" t="s">
        <v>1139</v>
      </c>
      <c r="B237" t="s">
        <v>781</v>
      </c>
      <c r="C237" t="s">
        <v>843</v>
      </c>
      <c r="D237" t="s">
        <v>1050</v>
      </c>
      <c r="E237" s="2">
        <v>79.684782608695656</v>
      </c>
      <c r="F237" s="2">
        <v>5.0434782608695654</v>
      </c>
      <c r="G237" s="2">
        <v>1.0869565217391304E-2</v>
      </c>
      <c r="H237" s="2">
        <v>0.70652173913043481</v>
      </c>
      <c r="I237" s="2">
        <v>2.3152173913043477</v>
      </c>
      <c r="J237" s="2">
        <v>0</v>
      </c>
      <c r="K237" s="2">
        <v>0</v>
      </c>
      <c r="L237" s="2">
        <v>4.3934782608695659</v>
      </c>
      <c r="M237" s="2">
        <v>5.6521739130434785</v>
      </c>
      <c r="N237" s="2">
        <v>3.2173913043478262</v>
      </c>
      <c r="O237" s="2">
        <v>0.11130814350020461</v>
      </c>
      <c r="P237" s="2">
        <v>5.1793478260869561</v>
      </c>
      <c r="Q237" s="2">
        <v>1.5951086956521738</v>
      </c>
      <c r="R237" s="2">
        <v>8.5015686809439356E-2</v>
      </c>
      <c r="S237" s="2">
        <v>4.9790217391304363</v>
      </c>
      <c r="T237" s="2">
        <v>3.7904347826086964</v>
      </c>
      <c r="U237" s="2">
        <v>0</v>
      </c>
      <c r="V237" s="2">
        <v>0.11005183467466925</v>
      </c>
      <c r="W237" s="2">
        <v>4.1615217391304347</v>
      </c>
      <c r="X237" s="2">
        <v>5.6829347826086964</v>
      </c>
      <c r="Y237" s="2">
        <v>0</v>
      </c>
      <c r="Z237" s="2">
        <v>0.1235424907925249</v>
      </c>
      <c r="AA237" s="2">
        <v>0</v>
      </c>
      <c r="AB237" s="2">
        <v>0</v>
      </c>
      <c r="AC237" s="2">
        <v>0</v>
      </c>
      <c r="AD237" s="2">
        <v>0</v>
      </c>
      <c r="AE237" s="2">
        <v>0</v>
      </c>
      <c r="AF237" s="2">
        <v>0</v>
      </c>
      <c r="AG237" s="2">
        <v>0</v>
      </c>
      <c r="AH237" t="s">
        <v>370</v>
      </c>
      <c r="AI237">
        <v>4</v>
      </c>
    </row>
    <row r="238" spans="1:35" x14ac:dyDescent="0.25">
      <c r="A238" t="s">
        <v>1139</v>
      </c>
      <c r="B238" t="s">
        <v>698</v>
      </c>
      <c r="C238" t="s">
        <v>989</v>
      </c>
      <c r="D238" t="s">
        <v>1055</v>
      </c>
      <c r="E238" s="2">
        <v>79.684782608695656</v>
      </c>
      <c r="F238" s="2">
        <v>5.7391304347826084</v>
      </c>
      <c r="G238" s="2">
        <v>0</v>
      </c>
      <c r="H238" s="2">
        <v>0.21739130434782608</v>
      </c>
      <c r="I238" s="2">
        <v>0</v>
      </c>
      <c r="J238" s="2">
        <v>0</v>
      </c>
      <c r="K238" s="2">
        <v>0</v>
      </c>
      <c r="L238" s="2">
        <v>7.5501086956521739</v>
      </c>
      <c r="M238" s="2">
        <v>0.35510869565217396</v>
      </c>
      <c r="N238" s="2">
        <v>0</v>
      </c>
      <c r="O238" s="2">
        <v>4.4564179511662801E-3</v>
      </c>
      <c r="P238" s="2">
        <v>5.619782608695651</v>
      </c>
      <c r="Q238" s="2">
        <v>0.16141304347826085</v>
      </c>
      <c r="R238" s="2">
        <v>7.2550811621879666E-2</v>
      </c>
      <c r="S238" s="2">
        <v>4.2995652173913053</v>
      </c>
      <c r="T238" s="2">
        <v>4.5774999999999997</v>
      </c>
      <c r="U238" s="2">
        <v>0</v>
      </c>
      <c r="V238" s="2">
        <v>0.11140226435684082</v>
      </c>
      <c r="W238" s="2">
        <v>2.1948913043478262</v>
      </c>
      <c r="X238" s="2">
        <v>7.1542391304347843</v>
      </c>
      <c r="Y238" s="2">
        <v>0</v>
      </c>
      <c r="Z238" s="2">
        <v>0.11732642204337745</v>
      </c>
      <c r="AA238" s="2">
        <v>0</v>
      </c>
      <c r="AB238" s="2">
        <v>0</v>
      </c>
      <c r="AC238" s="2">
        <v>0</v>
      </c>
      <c r="AD238" s="2">
        <v>0</v>
      </c>
      <c r="AE238" s="2">
        <v>0</v>
      </c>
      <c r="AF238" s="2">
        <v>0</v>
      </c>
      <c r="AG238" s="2">
        <v>0</v>
      </c>
      <c r="AH238" t="s">
        <v>287</v>
      </c>
      <c r="AI238">
        <v>4</v>
      </c>
    </row>
    <row r="239" spans="1:35" x14ac:dyDescent="0.25">
      <c r="A239" t="s">
        <v>1139</v>
      </c>
      <c r="B239" t="s">
        <v>529</v>
      </c>
      <c r="C239" t="s">
        <v>892</v>
      </c>
      <c r="D239" t="s">
        <v>1053</v>
      </c>
      <c r="E239" s="2">
        <v>77.108695652173907</v>
      </c>
      <c r="F239" s="2">
        <v>5.7391304347826084</v>
      </c>
      <c r="G239" s="2">
        <v>0</v>
      </c>
      <c r="H239" s="2">
        <v>0.45652173913043476</v>
      </c>
      <c r="I239" s="2">
        <v>0</v>
      </c>
      <c r="J239" s="2">
        <v>0</v>
      </c>
      <c r="K239" s="2">
        <v>0</v>
      </c>
      <c r="L239" s="2">
        <v>0</v>
      </c>
      <c r="M239" s="2">
        <v>5.2657608695652183</v>
      </c>
      <c r="N239" s="2">
        <v>0</v>
      </c>
      <c r="O239" s="2">
        <v>6.8290104313504393E-2</v>
      </c>
      <c r="P239" s="2">
        <v>7.5036956521739144</v>
      </c>
      <c r="Q239" s="2">
        <v>0.74586956521739134</v>
      </c>
      <c r="R239" s="2">
        <v>0.10698618550888077</v>
      </c>
      <c r="S239" s="2">
        <v>0</v>
      </c>
      <c r="T239" s="2">
        <v>0</v>
      </c>
      <c r="U239" s="2">
        <v>0</v>
      </c>
      <c r="V239" s="2">
        <v>0</v>
      </c>
      <c r="W239" s="2">
        <v>0</v>
      </c>
      <c r="X239" s="2">
        <v>0</v>
      </c>
      <c r="Y239" s="2">
        <v>0</v>
      </c>
      <c r="Z239" s="2">
        <v>0</v>
      </c>
      <c r="AA239" s="2">
        <v>0</v>
      </c>
      <c r="AB239" s="2">
        <v>0</v>
      </c>
      <c r="AC239" s="2">
        <v>0</v>
      </c>
      <c r="AD239" s="2">
        <v>0</v>
      </c>
      <c r="AE239" s="2">
        <v>0</v>
      </c>
      <c r="AF239" s="2">
        <v>0</v>
      </c>
      <c r="AG239" s="2">
        <v>0</v>
      </c>
      <c r="AH239" t="s">
        <v>117</v>
      </c>
      <c r="AI239">
        <v>4</v>
      </c>
    </row>
    <row r="240" spans="1:35" x14ac:dyDescent="0.25">
      <c r="A240" t="s">
        <v>1139</v>
      </c>
      <c r="B240" t="s">
        <v>641</v>
      </c>
      <c r="C240" t="s">
        <v>868</v>
      </c>
      <c r="D240" t="s">
        <v>1108</v>
      </c>
      <c r="E240" s="2">
        <v>58.282608695652172</v>
      </c>
      <c r="F240" s="2">
        <v>5.9130434782608692</v>
      </c>
      <c r="G240" s="2">
        <v>0</v>
      </c>
      <c r="H240" s="2">
        <v>0</v>
      </c>
      <c r="I240" s="2">
        <v>0</v>
      </c>
      <c r="J240" s="2">
        <v>0</v>
      </c>
      <c r="K240" s="2">
        <v>0</v>
      </c>
      <c r="L240" s="2">
        <v>4.93945652173913</v>
      </c>
      <c r="M240" s="2">
        <v>0</v>
      </c>
      <c r="N240" s="2">
        <v>4.7826086956521738</v>
      </c>
      <c r="O240" s="2">
        <v>8.2058933233867967E-2</v>
      </c>
      <c r="P240" s="2">
        <v>5.9214130434782604</v>
      </c>
      <c r="Q240" s="2">
        <v>0</v>
      </c>
      <c r="R240" s="2">
        <v>0.1015982842223051</v>
      </c>
      <c r="S240" s="2">
        <v>3.5535869565217406</v>
      </c>
      <c r="T240" s="2">
        <v>6.4553260869565214</v>
      </c>
      <c r="U240" s="2">
        <v>0</v>
      </c>
      <c r="V240" s="2">
        <v>0.17173069750093253</v>
      </c>
      <c r="W240" s="2">
        <v>2.6443478260869568</v>
      </c>
      <c r="X240" s="2">
        <v>5.6547826086956521</v>
      </c>
      <c r="Y240" s="2">
        <v>0</v>
      </c>
      <c r="Z240" s="2">
        <v>0.14239462886982468</v>
      </c>
      <c r="AA240" s="2">
        <v>0</v>
      </c>
      <c r="AB240" s="2">
        <v>0</v>
      </c>
      <c r="AC240" s="2">
        <v>0</v>
      </c>
      <c r="AD240" s="2">
        <v>0</v>
      </c>
      <c r="AE240" s="2">
        <v>0</v>
      </c>
      <c r="AF240" s="2">
        <v>0</v>
      </c>
      <c r="AG240" s="2">
        <v>0</v>
      </c>
      <c r="AH240" t="s">
        <v>230</v>
      </c>
      <c r="AI240">
        <v>4</v>
      </c>
    </row>
    <row r="241" spans="1:35" x14ac:dyDescent="0.25">
      <c r="A241" t="s">
        <v>1139</v>
      </c>
      <c r="B241" t="s">
        <v>477</v>
      </c>
      <c r="C241" t="s">
        <v>892</v>
      </c>
      <c r="D241" t="s">
        <v>1053</v>
      </c>
      <c r="E241" s="2">
        <v>77.402173913043484</v>
      </c>
      <c r="F241" s="2">
        <v>5.7391304347826084</v>
      </c>
      <c r="G241" s="2">
        <v>0</v>
      </c>
      <c r="H241" s="2">
        <v>0.51086956521739135</v>
      </c>
      <c r="I241" s="2">
        <v>0</v>
      </c>
      <c r="J241" s="2">
        <v>0</v>
      </c>
      <c r="K241" s="2">
        <v>0</v>
      </c>
      <c r="L241" s="2">
        <v>4.5046739130434785</v>
      </c>
      <c r="M241" s="2">
        <v>5.4106521739130429</v>
      </c>
      <c r="N241" s="2">
        <v>0</v>
      </c>
      <c r="O241" s="2">
        <v>6.9903103496699884E-2</v>
      </c>
      <c r="P241" s="2">
        <v>5.5733695652173898</v>
      </c>
      <c r="Q241" s="2">
        <v>8.0585869565217401</v>
      </c>
      <c r="R241" s="2">
        <v>0.17611852267939895</v>
      </c>
      <c r="S241" s="2">
        <v>3.0102173913043488</v>
      </c>
      <c r="T241" s="2">
        <v>10.638804347826085</v>
      </c>
      <c r="U241" s="2">
        <v>0</v>
      </c>
      <c r="V241" s="2">
        <v>0.17633899733183539</v>
      </c>
      <c r="W241" s="2">
        <v>2.9183695652173913</v>
      </c>
      <c r="X241" s="2">
        <v>5.6817391304347789</v>
      </c>
      <c r="Y241" s="2">
        <v>0</v>
      </c>
      <c r="Z241" s="2">
        <v>0.11110939474792862</v>
      </c>
      <c r="AA241" s="2">
        <v>0</v>
      </c>
      <c r="AB241" s="2">
        <v>0</v>
      </c>
      <c r="AC241" s="2">
        <v>0</v>
      </c>
      <c r="AD241" s="2">
        <v>0</v>
      </c>
      <c r="AE241" s="2">
        <v>0</v>
      </c>
      <c r="AF241" s="2">
        <v>0</v>
      </c>
      <c r="AG241" s="2">
        <v>0</v>
      </c>
      <c r="AH241" t="s">
        <v>65</v>
      </c>
      <c r="AI241">
        <v>4</v>
      </c>
    </row>
    <row r="242" spans="1:35" x14ac:dyDescent="0.25">
      <c r="A242" t="s">
        <v>1139</v>
      </c>
      <c r="B242" t="s">
        <v>551</v>
      </c>
      <c r="C242" t="s">
        <v>852</v>
      </c>
      <c r="D242" t="s">
        <v>1048</v>
      </c>
      <c r="E242" s="2">
        <v>90.391304347826093</v>
      </c>
      <c r="F242" s="2">
        <v>5.7391304347826084</v>
      </c>
      <c r="G242" s="2">
        <v>0</v>
      </c>
      <c r="H242" s="2">
        <v>0.21739130434782608</v>
      </c>
      <c r="I242" s="2">
        <v>0</v>
      </c>
      <c r="J242" s="2">
        <v>0</v>
      </c>
      <c r="K242" s="2">
        <v>0</v>
      </c>
      <c r="L242" s="2">
        <v>3.2282608695652173</v>
      </c>
      <c r="M242" s="2">
        <v>5.5652173913043477</v>
      </c>
      <c r="N242" s="2">
        <v>0</v>
      </c>
      <c r="O242" s="2">
        <v>6.1568061568061563E-2</v>
      </c>
      <c r="P242" s="2">
        <v>6.272173913043475</v>
      </c>
      <c r="Q242" s="2">
        <v>5.7382608695652166</v>
      </c>
      <c r="R242" s="2">
        <v>0.13287157287157281</v>
      </c>
      <c r="S242" s="2">
        <v>5.6810869565217388</v>
      </c>
      <c r="T242" s="2">
        <v>6.0085869565217376</v>
      </c>
      <c r="U242" s="2">
        <v>0</v>
      </c>
      <c r="V242" s="2">
        <v>0.12932299182299178</v>
      </c>
      <c r="W242" s="2">
        <v>4.5330434782608702</v>
      </c>
      <c r="X242" s="2">
        <v>9.4093478260869556</v>
      </c>
      <c r="Y242" s="2">
        <v>0</v>
      </c>
      <c r="Z242" s="2">
        <v>0.15424482924482924</v>
      </c>
      <c r="AA242" s="2">
        <v>0</v>
      </c>
      <c r="AB242" s="2">
        <v>0</v>
      </c>
      <c r="AC242" s="2">
        <v>0</v>
      </c>
      <c r="AD242" s="2">
        <v>0</v>
      </c>
      <c r="AE242" s="2">
        <v>0</v>
      </c>
      <c r="AF242" s="2">
        <v>0</v>
      </c>
      <c r="AG242" s="2">
        <v>0</v>
      </c>
      <c r="AH242" t="s">
        <v>140</v>
      </c>
      <c r="AI242">
        <v>4</v>
      </c>
    </row>
    <row r="243" spans="1:35" x14ac:dyDescent="0.25">
      <c r="A243" t="s">
        <v>1139</v>
      </c>
      <c r="B243" t="s">
        <v>769</v>
      </c>
      <c r="C243" t="s">
        <v>825</v>
      </c>
      <c r="D243" t="s">
        <v>1056</v>
      </c>
      <c r="E243" s="2">
        <v>67.423913043478265</v>
      </c>
      <c r="F243" s="2">
        <v>5.8152173913043477</v>
      </c>
      <c r="G243" s="2">
        <v>0</v>
      </c>
      <c r="H243" s="2">
        <v>0.4891304347826087</v>
      </c>
      <c r="I243" s="2">
        <v>0</v>
      </c>
      <c r="J243" s="2">
        <v>0</v>
      </c>
      <c r="K243" s="2">
        <v>0</v>
      </c>
      <c r="L243" s="2">
        <v>4.458152173913045</v>
      </c>
      <c r="M243" s="2">
        <v>5.2889130434782592</v>
      </c>
      <c r="N243" s="2">
        <v>0</v>
      </c>
      <c r="O243" s="2">
        <v>7.8442689021441206E-2</v>
      </c>
      <c r="P243" s="2">
        <v>6.0039130434782608</v>
      </c>
      <c r="Q243" s="2">
        <v>0</v>
      </c>
      <c r="R243" s="2">
        <v>8.9047235208769948E-2</v>
      </c>
      <c r="S243" s="2">
        <v>1.0848913043478259</v>
      </c>
      <c r="T243" s="2">
        <v>4.1022826086956528</v>
      </c>
      <c r="U243" s="2">
        <v>0</v>
      </c>
      <c r="V243" s="2">
        <v>7.693374173786878E-2</v>
      </c>
      <c r="W243" s="2">
        <v>1.0767391304347829</v>
      </c>
      <c r="X243" s="2">
        <v>8.9469565217391285</v>
      </c>
      <c r="Y243" s="2">
        <v>0</v>
      </c>
      <c r="Z243" s="2">
        <v>0.14866677414154439</v>
      </c>
      <c r="AA243" s="2">
        <v>0</v>
      </c>
      <c r="AB243" s="2">
        <v>0</v>
      </c>
      <c r="AC243" s="2">
        <v>0</v>
      </c>
      <c r="AD243" s="2">
        <v>0</v>
      </c>
      <c r="AE243" s="2">
        <v>0</v>
      </c>
      <c r="AF243" s="2">
        <v>0</v>
      </c>
      <c r="AG243" s="2">
        <v>0</v>
      </c>
      <c r="AH243" t="s">
        <v>358</v>
      </c>
      <c r="AI243">
        <v>4</v>
      </c>
    </row>
    <row r="244" spans="1:35" x14ac:dyDescent="0.25">
      <c r="A244" t="s">
        <v>1139</v>
      </c>
      <c r="B244" t="s">
        <v>690</v>
      </c>
      <c r="C244" t="s">
        <v>872</v>
      </c>
      <c r="D244" t="s">
        <v>1061</v>
      </c>
      <c r="E244" s="2">
        <v>67.032608695652172</v>
      </c>
      <c r="F244" s="2">
        <v>5.1304347826086953</v>
      </c>
      <c r="G244" s="2">
        <v>0.39130434782608697</v>
      </c>
      <c r="H244" s="2">
        <v>0.28630434782608699</v>
      </c>
      <c r="I244" s="2">
        <v>1.8206521739130435</v>
      </c>
      <c r="J244" s="2">
        <v>0</v>
      </c>
      <c r="K244" s="2">
        <v>0</v>
      </c>
      <c r="L244" s="2">
        <v>1.3379347826086954</v>
      </c>
      <c r="M244" s="2">
        <v>3.7404347826086952</v>
      </c>
      <c r="N244" s="2">
        <v>0</v>
      </c>
      <c r="O244" s="2">
        <v>5.5800227014755954E-2</v>
      </c>
      <c r="P244" s="2">
        <v>0</v>
      </c>
      <c r="Q244" s="2">
        <v>5.8517391304347823</v>
      </c>
      <c r="R244" s="2">
        <v>8.7296902870115128E-2</v>
      </c>
      <c r="S244" s="2">
        <v>3.6206521739130433</v>
      </c>
      <c r="T244" s="2">
        <v>4.4130434782608689E-2</v>
      </c>
      <c r="U244" s="2">
        <v>0</v>
      </c>
      <c r="V244" s="2">
        <v>5.4671639370844814E-2</v>
      </c>
      <c r="W244" s="2">
        <v>0.86695652173913018</v>
      </c>
      <c r="X244" s="2">
        <v>4.3672826086956533</v>
      </c>
      <c r="Y244" s="2">
        <v>0</v>
      </c>
      <c r="Z244" s="2">
        <v>7.8084968380087577E-2</v>
      </c>
      <c r="AA244" s="2">
        <v>0</v>
      </c>
      <c r="AB244" s="2">
        <v>3.1495652173913036</v>
      </c>
      <c r="AC244" s="2">
        <v>0</v>
      </c>
      <c r="AD244" s="2">
        <v>0</v>
      </c>
      <c r="AE244" s="2">
        <v>6.08695652173913E-2</v>
      </c>
      <c r="AF244" s="2">
        <v>0</v>
      </c>
      <c r="AG244" s="2">
        <v>0</v>
      </c>
      <c r="AH244" t="s">
        <v>279</v>
      </c>
      <c r="AI244">
        <v>4</v>
      </c>
    </row>
    <row r="245" spans="1:35" x14ac:dyDescent="0.25">
      <c r="A245" t="s">
        <v>1139</v>
      </c>
      <c r="B245" t="s">
        <v>565</v>
      </c>
      <c r="C245" t="s">
        <v>948</v>
      </c>
      <c r="D245" t="s">
        <v>1093</v>
      </c>
      <c r="E245" s="2">
        <v>29.152173913043477</v>
      </c>
      <c r="F245" s="2">
        <v>2.6086956521739131</v>
      </c>
      <c r="G245" s="2">
        <v>0</v>
      </c>
      <c r="H245" s="2">
        <v>0.20032608695652174</v>
      </c>
      <c r="I245" s="2">
        <v>0</v>
      </c>
      <c r="J245" s="2">
        <v>0</v>
      </c>
      <c r="K245" s="2">
        <v>0</v>
      </c>
      <c r="L245" s="2">
        <v>0.31576086956521743</v>
      </c>
      <c r="M245" s="2">
        <v>0</v>
      </c>
      <c r="N245" s="2">
        <v>0</v>
      </c>
      <c r="O245" s="2">
        <v>0</v>
      </c>
      <c r="P245" s="2">
        <v>0</v>
      </c>
      <c r="Q245" s="2">
        <v>4.9225000000000012</v>
      </c>
      <c r="R245" s="2">
        <v>0.16885533184190907</v>
      </c>
      <c r="S245" s="2">
        <v>1.3351086956521738</v>
      </c>
      <c r="T245" s="2">
        <v>1.9529347826086962</v>
      </c>
      <c r="U245" s="2">
        <v>0</v>
      </c>
      <c r="V245" s="2">
        <v>0.11278896346010442</v>
      </c>
      <c r="W245" s="2">
        <v>1.5374999999999996</v>
      </c>
      <c r="X245" s="2">
        <v>0.31956521739130433</v>
      </c>
      <c r="Y245" s="2">
        <v>0</v>
      </c>
      <c r="Z245" s="2">
        <v>6.3702460850111844E-2</v>
      </c>
      <c r="AA245" s="2">
        <v>0</v>
      </c>
      <c r="AB245" s="2">
        <v>0</v>
      </c>
      <c r="AC245" s="2">
        <v>0</v>
      </c>
      <c r="AD245" s="2">
        <v>0</v>
      </c>
      <c r="AE245" s="2">
        <v>0</v>
      </c>
      <c r="AF245" s="2">
        <v>0</v>
      </c>
      <c r="AG245" s="2">
        <v>0</v>
      </c>
      <c r="AH245" t="s">
        <v>154</v>
      </c>
      <c r="AI245">
        <v>4</v>
      </c>
    </row>
    <row r="246" spans="1:35" x14ac:dyDescent="0.25">
      <c r="A246" t="s">
        <v>1139</v>
      </c>
      <c r="B246" t="s">
        <v>462</v>
      </c>
      <c r="C246" t="s">
        <v>410</v>
      </c>
      <c r="D246" t="s">
        <v>1058</v>
      </c>
      <c r="E246" s="2">
        <v>32.271739130434781</v>
      </c>
      <c r="F246" s="2">
        <v>5.6684782608695654</v>
      </c>
      <c r="G246" s="2">
        <v>0.64673913043478259</v>
      </c>
      <c r="H246" s="2">
        <v>0</v>
      </c>
      <c r="I246" s="2">
        <v>0.30119565217391303</v>
      </c>
      <c r="J246" s="2">
        <v>0</v>
      </c>
      <c r="K246" s="2">
        <v>0.73913043478260865</v>
      </c>
      <c r="L246" s="2">
        <v>2.8645652173913039</v>
      </c>
      <c r="M246" s="2">
        <v>5.3913043478260869</v>
      </c>
      <c r="N246" s="2">
        <v>0</v>
      </c>
      <c r="O246" s="2">
        <v>0.16705961603233413</v>
      </c>
      <c r="P246" s="2">
        <v>6.0854347826086936</v>
      </c>
      <c r="Q246" s="2">
        <v>0</v>
      </c>
      <c r="R246" s="2">
        <v>0.18856854159649708</v>
      </c>
      <c r="S246" s="2">
        <v>4.2053260869565197</v>
      </c>
      <c r="T246" s="2">
        <v>5.1505434782608717</v>
      </c>
      <c r="U246" s="2">
        <v>0</v>
      </c>
      <c r="V246" s="2">
        <v>0.28990906028965985</v>
      </c>
      <c r="W246" s="2">
        <v>3.4405434782608695</v>
      </c>
      <c r="X246" s="2">
        <v>3.8222826086956525</v>
      </c>
      <c r="Y246" s="2">
        <v>0</v>
      </c>
      <c r="Z246" s="2">
        <v>0.22505220613001015</v>
      </c>
      <c r="AA246" s="2">
        <v>0</v>
      </c>
      <c r="AB246" s="2">
        <v>0</v>
      </c>
      <c r="AC246" s="2">
        <v>0</v>
      </c>
      <c r="AD246" s="2">
        <v>0</v>
      </c>
      <c r="AE246" s="2">
        <v>0</v>
      </c>
      <c r="AF246" s="2">
        <v>0</v>
      </c>
      <c r="AG246" s="2">
        <v>0</v>
      </c>
      <c r="AH246" t="s">
        <v>50</v>
      </c>
      <c r="AI246">
        <v>4</v>
      </c>
    </row>
    <row r="247" spans="1:35" x14ac:dyDescent="0.25">
      <c r="A247" t="s">
        <v>1139</v>
      </c>
      <c r="B247" t="s">
        <v>776</v>
      </c>
      <c r="C247" t="s">
        <v>852</v>
      </c>
      <c r="D247" t="s">
        <v>1048</v>
      </c>
      <c r="E247" s="2">
        <v>68.173913043478265</v>
      </c>
      <c r="F247" s="2">
        <v>4.5217391304347823</v>
      </c>
      <c r="G247" s="2">
        <v>1.0434782608695652</v>
      </c>
      <c r="H247" s="2">
        <v>0</v>
      </c>
      <c r="I247" s="2">
        <v>2.3913043478260869</v>
      </c>
      <c r="J247" s="2">
        <v>3.7826086956521738</v>
      </c>
      <c r="K247" s="2">
        <v>0</v>
      </c>
      <c r="L247" s="2">
        <v>1.6027173913043473</v>
      </c>
      <c r="M247" s="2">
        <v>10</v>
      </c>
      <c r="N247" s="2">
        <v>0</v>
      </c>
      <c r="O247" s="2">
        <v>0.14668367346938774</v>
      </c>
      <c r="P247" s="2">
        <v>3.9659782608695653</v>
      </c>
      <c r="Q247" s="2">
        <v>4.0947826086956516</v>
      </c>
      <c r="R247" s="2">
        <v>0.11823820153061222</v>
      </c>
      <c r="S247" s="2">
        <v>4.3941304347826087</v>
      </c>
      <c r="T247" s="2">
        <v>7.4792391304347845</v>
      </c>
      <c r="U247" s="2">
        <v>0</v>
      </c>
      <c r="V247" s="2">
        <v>0.17416294642857144</v>
      </c>
      <c r="W247" s="2">
        <v>4.3711956521739124</v>
      </c>
      <c r="X247" s="2">
        <v>3.8396739130434772</v>
      </c>
      <c r="Y247" s="2">
        <v>0</v>
      </c>
      <c r="Z247" s="2">
        <v>0.12044005102040814</v>
      </c>
      <c r="AA247" s="2">
        <v>0.59782608695652173</v>
      </c>
      <c r="AB247" s="2">
        <v>0</v>
      </c>
      <c r="AC247" s="2">
        <v>0</v>
      </c>
      <c r="AD247" s="2">
        <v>0</v>
      </c>
      <c r="AE247" s="2">
        <v>0</v>
      </c>
      <c r="AF247" s="2">
        <v>0</v>
      </c>
      <c r="AG247" s="2">
        <v>0</v>
      </c>
      <c r="AH247" t="s">
        <v>365</v>
      </c>
      <c r="AI247">
        <v>4</v>
      </c>
    </row>
    <row r="248" spans="1:35" x14ac:dyDescent="0.25">
      <c r="A248" t="s">
        <v>1139</v>
      </c>
      <c r="B248" t="s">
        <v>416</v>
      </c>
      <c r="C248" t="s">
        <v>891</v>
      </c>
      <c r="D248" t="s">
        <v>1051</v>
      </c>
      <c r="E248" s="2">
        <v>55.902173913043477</v>
      </c>
      <c r="F248" s="2">
        <v>10.426630434782609</v>
      </c>
      <c r="G248" s="2">
        <v>0</v>
      </c>
      <c r="H248" s="2">
        <v>0</v>
      </c>
      <c r="I248" s="2">
        <v>0</v>
      </c>
      <c r="J248" s="2">
        <v>0</v>
      </c>
      <c r="K248" s="2">
        <v>0</v>
      </c>
      <c r="L248" s="2">
        <v>3.6904347826086967</v>
      </c>
      <c r="M248" s="2">
        <v>3.2527173913043477</v>
      </c>
      <c r="N248" s="2">
        <v>5.6739130434782608</v>
      </c>
      <c r="O248" s="2">
        <v>0.15968306435932336</v>
      </c>
      <c r="P248" s="2">
        <v>2.2472826086956523</v>
      </c>
      <c r="Q248" s="2">
        <v>0</v>
      </c>
      <c r="R248" s="2">
        <v>4.0200272214660708E-2</v>
      </c>
      <c r="S248" s="2">
        <v>3.151086956521739</v>
      </c>
      <c r="T248" s="2">
        <v>3.6961956521739121</v>
      </c>
      <c r="U248" s="2">
        <v>0</v>
      </c>
      <c r="V248" s="2">
        <v>0.12248687536457319</v>
      </c>
      <c r="W248" s="2">
        <v>2.6239130434782609</v>
      </c>
      <c r="X248" s="2">
        <v>3.9813043478260872</v>
      </c>
      <c r="Y248" s="2">
        <v>0</v>
      </c>
      <c r="Z248" s="2">
        <v>0.1181567178689481</v>
      </c>
      <c r="AA248" s="2">
        <v>0</v>
      </c>
      <c r="AB248" s="2">
        <v>0</v>
      </c>
      <c r="AC248" s="2">
        <v>0</v>
      </c>
      <c r="AD248" s="2">
        <v>0</v>
      </c>
      <c r="AE248" s="2">
        <v>0</v>
      </c>
      <c r="AF248" s="2">
        <v>0</v>
      </c>
      <c r="AG248" s="2">
        <v>0</v>
      </c>
      <c r="AH248" t="s">
        <v>4</v>
      </c>
      <c r="AI248">
        <v>4</v>
      </c>
    </row>
    <row r="249" spans="1:35" x14ac:dyDescent="0.25">
      <c r="A249" t="s">
        <v>1139</v>
      </c>
      <c r="B249" t="s">
        <v>435</v>
      </c>
      <c r="C249" t="s">
        <v>842</v>
      </c>
      <c r="D249" t="s">
        <v>1049</v>
      </c>
      <c r="E249" s="2">
        <v>63.804347826086953</v>
      </c>
      <c r="F249" s="2">
        <v>32.494565217391305</v>
      </c>
      <c r="G249" s="2">
        <v>0</v>
      </c>
      <c r="H249" s="2">
        <v>0</v>
      </c>
      <c r="I249" s="2">
        <v>5.0869565217391308</v>
      </c>
      <c r="J249" s="2">
        <v>0</v>
      </c>
      <c r="K249" s="2">
        <v>0</v>
      </c>
      <c r="L249" s="2">
        <v>4.5081521739130439</v>
      </c>
      <c r="M249" s="2">
        <v>5.2173913043478262</v>
      </c>
      <c r="N249" s="2">
        <v>0</v>
      </c>
      <c r="O249" s="2">
        <v>8.1771720613287913E-2</v>
      </c>
      <c r="P249" s="2">
        <v>0.17391304347826086</v>
      </c>
      <c r="Q249" s="2">
        <v>0</v>
      </c>
      <c r="R249" s="2">
        <v>2.72572402044293E-3</v>
      </c>
      <c r="S249" s="2">
        <v>5.3695652173913047</v>
      </c>
      <c r="T249" s="2">
        <v>5.6059782608695654</v>
      </c>
      <c r="U249" s="2">
        <v>0</v>
      </c>
      <c r="V249" s="2">
        <v>0.17201873935264059</v>
      </c>
      <c r="W249" s="2">
        <v>8.7989130434782616</v>
      </c>
      <c r="X249" s="2">
        <v>9.2472826086956523</v>
      </c>
      <c r="Y249" s="2">
        <v>0</v>
      </c>
      <c r="Z249" s="2">
        <v>0.28283645655877343</v>
      </c>
      <c r="AA249" s="2">
        <v>0</v>
      </c>
      <c r="AB249" s="2">
        <v>0</v>
      </c>
      <c r="AC249" s="2">
        <v>4.7608695652173916</v>
      </c>
      <c r="AD249" s="2">
        <v>0</v>
      </c>
      <c r="AE249" s="2">
        <v>0</v>
      </c>
      <c r="AF249" s="2">
        <v>0</v>
      </c>
      <c r="AG249" s="2">
        <v>0</v>
      </c>
      <c r="AH249" t="s">
        <v>23</v>
      </c>
      <c r="AI249">
        <v>4</v>
      </c>
    </row>
    <row r="250" spans="1:35" x14ac:dyDescent="0.25">
      <c r="A250" t="s">
        <v>1139</v>
      </c>
      <c r="B250" t="s">
        <v>614</v>
      </c>
      <c r="C250" t="s">
        <v>825</v>
      </c>
      <c r="D250" t="s">
        <v>1056</v>
      </c>
      <c r="E250" s="2">
        <v>65.967391304347828</v>
      </c>
      <c r="F250" s="2">
        <v>5.1304347826086953</v>
      </c>
      <c r="G250" s="2">
        <v>0.39130434782608697</v>
      </c>
      <c r="H250" s="2">
        <v>0.57608695652173914</v>
      </c>
      <c r="I250" s="2">
        <v>5.0869565217391308</v>
      </c>
      <c r="J250" s="2">
        <v>0</v>
      </c>
      <c r="K250" s="2">
        <v>0</v>
      </c>
      <c r="L250" s="2">
        <v>5.0403260869565214</v>
      </c>
      <c r="M250" s="2">
        <v>4.9565217391304346</v>
      </c>
      <c r="N250" s="2">
        <v>0</v>
      </c>
      <c r="O250" s="2">
        <v>7.5135936727632219E-2</v>
      </c>
      <c r="P250" s="2">
        <v>0</v>
      </c>
      <c r="Q250" s="2">
        <v>0</v>
      </c>
      <c r="R250" s="2">
        <v>0</v>
      </c>
      <c r="S250" s="2">
        <v>3.2389130434782603</v>
      </c>
      <c r="T250" s="2">
        <v>3.6240217391304346</v>
      </c>
      <c r="U250" s="2">
        <v>0</v>
      </c>
      <c r="V250" s="2">
        <v>0.10403526116328883</v>
      </c>
      <c r="W250" s="2">
        <v>3.7960869565217399</v>
      </c>
      <c r="X250" s="2">
        <v>4.733586956521739</v>
      </c>
      <c r="Y250" s="2">
        <v>0</v>
      </c>
      <c r="Z250" s="2">
        <v>0.12930136760586586</v>
      </c>
      <c r="AA250" s="2">
        <v>0</v>
      </c>
      <c r="AB250" s="2">
        <v>0</v>
      </c>
      <c r="AC250" s="2">
        <v>0</v>
      </c>
      <c r="AD250" s="2">
        <v>0</v>
      </c>
      <c r="AE250" s="2">
        <v>0</v>
      </c>
      <c r="AF250" s="2">
        <v>0</v>
      </c>
      <c r="AG250" s="2">
        <v>0</v>
      </c>
      <c r="AH250" t="s">
        <v>203</v>
      </c>
      <c r="AI250">
        <v>4</v>
      </c>
    </row>
    <row r="251" spans="1:35" x14ac:dyDescent="0.25">
      <c r="A251" t="s">
        <v>1139</v>
      </c>
      <c r="B251" t="s">
        <v>483</v>
      </c>
      <c r="C251" t="s">
        <v>825</v>
      </c>
      <c r="D251" t="s">
        <v>1056</v>
      </c>
      <c r="E251" s="2">
        <v>91.880434782608702</v>
      </c>
      <c r="F251" s="2">
        <v>6</v>
      </c>
      <c r="G251" s="2">
        <v>0</v>
      </c>
      <c r="H251" s="2">
        <v>0.35597826086956524</v>
      </c>
      <c r="I251" s="2">
        <v>0.34782608695652173</v>
      </c>
      <c r="J251" s="2">
        <v>0</v>
      </c>
      <c r="K251" s="2">
        <v>0</v>
      </c>
      <c r="L251" s="2">
        <v>4.1026086956521723</v>
      </c>
      <c r="M251" s="2">
        <v>10.109021739130435</v>
      </c>
      <c r="N251" s="2">
        <v>0</v>
      </c>
      <c r="O251" s="2">
        <v>0.11002366023896841</v>
      </c>
      <c r="P251" s="2">
        <v>6.4918478260869561</v>
      </c>
      <c r="Q251" s="2">
        <v>11.839239130434782</v>
      </c>
      <c r="R251" s="2">
        <v>0.1995102330533538</v>
      </c>
      <c r="S251" s="2">
        <v>5.0873913043478272</v>
      </c>
      <c r="T251" s="2">
        <v>1.703586956521739</v>
      </c>
      <c r="U251" s="2">
        <v>0</v>
      </c>
      <c r="V251" s="2">
        <v>7.391103750147876E-2</v>
      </c>
      <c r="W251" s="2">
        <v>3.872608695652175</v>
      </c>
      <c r="X251" s="2">
        <v>4.3768478260869568</v>
      </c>
      <c r="Y251" s="2">
        <v>4.5268478260869562</v>
      </c>
      <c r="Z251" s="2">
        <v>0.13905359044126345</v>
      </c>
      <c r="AA251" s="2">
        <v>0</v>
      </c>
      <c r="AB251" s="2">
        <v>0</v>
      </c>
      <c r="AC251" s="2">
        <v>0</v>
      </c>
      <c r="AD251" s="2">
        <v>0</v>
      </c>
      <c r="AE251" s="2">
        <v>0</v>
      </c>
      <c r="AF251" s="2">
        <v>0</v>
      </c>
      <c r="AG251" s="2">
        <v>0.18478260869565216</v>
      </c>
      <c r="AH251" t="s">
        <v>71</v>
      </c>
      <c r="AI251">
        <v>4</v>
      </c>
    </row>
    <row r="252" spans="1:35" x14ac:dyDescent="0.25">
      <c r="A252" t="s">
        <v>1139</v>
      </c>
      <c r="B252" t="s">
        <v>660</v>
      </c>
      <c r="C252" t="s">
        <v>898</v>
      </c>
      <c r="D252" t="s">
        <v>1058</v>
      </c>
      <c r="E252" s="2">
        <v>91.239130434782609</v>
      </c>
      <c r="F252" s="2">
        <v>5.3184782608695667</v>
      </c>
      <c r="G252" s="2">
        <v>0.58695652173913049</v>
      </c>
      <c r="H252" s="2">
        <v>0.30706521739130432</v>
      </c>
      <c r="I252" s="2">
        <v>0</v>
      </c>
      <c r="J252" s="2">
        <v>0</v>
      </c>
      <c r="K252" s="2">
        <v>0</v>
      </c>
      <c r="L252" s="2">
        <v>0</v>
      </c>
      <c r="M252" s="2">
        <v>0</v>
      </c>
      <c r="N252" s="2">
        <v>8.3554347826086968</v>
      </c>
      <c r="O252" s="2">
        <v>9.1577317131284267E-2</v>
      </c>
      <c r="P252" s="2">
        <v>4.9184782608695663</v>
      </c>
      <c r="Q252" s="2">
        <v>3.5652173913043472</v>
      </c>
      <c r="R252" s="2">
        <v>9.2983083154634272E-2</v>
      </c>
      <c r="S252" s="2">
        <v>0</v>
      </c>
      <c r="T252" s="2">
        <v>0</v>
      </c>
      <c r="U252" s="2">
        <v>0</v>
      </c>
      <c r="V252" s="2">
        <v>0</v>
      </c>
      <c r="W252" s="2">
        <v>0</v>
      </c>
      <c r="X252" s="2">
        <v>0</v>
      </c>
      <c r="Y252" s="2">
        <v>0</v>
      </c>
      <c r="Z252" s="2">
        <v>0</v>
      </c>
      <c r="AA252" s="2">
        <v>0</v>
      </c>
      <c r="AB252" s="2">
        <v>0</v>
      </c>
      <c r="AC252" s="2">
        <v>0</v>
      </c>
      <c r="AD252" s="2">
        <v>0</v>
      </c>
      <c r="AE252" s="2">
        <v>0</v>
      </c>
      <c r="AF252" s="2">
        <v>0</v>
      </c>
      <c r="AG252" s="2">
        <v>0.39565217391304347</v>
      </c>
      <c r="AH252" t="s">
        <v>249</v>
      </c>
      <c r="AI252">
        <v>4</v>
      </c>
    </row>
    <row r="253" spans="1:35" x14ac:dyDescent="0.25">
      <c r="A253" t="s">
        <v>1139</v>
      </c>
      <c r="B253" t="s">
        <v>695</v>
      </c>
      <c r="C253" t="s">
        <v>869</v>
      </c>
      <c r="D253" t="s">
        <v>1053</v>
      </c>
      <c r="E253" s="2">
        <v>57.543478260869563</v>
      </c>
      <c r="F253" s="2">
        <v>4.8695652173913047</v>
      </c>
      <c r="G253" s="2">
        <v>0.61956521739130432</v>
      </c>
      <c r="H253" s="2">
        <v>0.27173913043478259</v>
      </c>
      <c r="I253" s="2">
        <v>1.0597826086956521</v>
      </c>
      <c r="J253" s="2">
        <v>5.4130434782608692</v>
      </c>
      <c r="K253" s="2">
        <v>0</v>
      </c>
      <c r="L253" s="2">
        <v>5.2758695652173921</v>
      </c>
      <c r="M253" s="2">
        <v>5.5652173913043477</v>
      </c>
      <c r="N253" s="2">
        <v>0</v>
      </c>
      <c r="O253" s="2">
        <v>9.6713260294673212E-2</v>
      </c>
      <c r="P253" s="2">
        <v>5.0597826086956523</v>
      </c>
      <c r="Q253" s="2">
        <v>5.0597826086956523</v>
      </c>
      <c r="R253" s="2">
        <v>0.17585946354363433</v>
      </c>
      <c r="S253" s="2">
        <v>6.120869565217391</v>
      </c>
      <c r="T253" s="2">
        <v>8.5442391304347787</v>
      </c>
      <c r="U253" s="2">
        <v>0</v>
      </c>
      <c r="V253" s="2">
        <v>0.25485266339251977</v>
      </c>
      <c r="W253" s="2">
        <v>3.8696739130434774</v>
      </c>
      <c r="X253" s="2">
        <v>9.881304347826088</v>
      </c>
      <c r="Y253" s="2">
        <v>0.62739130434782608</v>
      </c>
      <c r="Z253" s="2">
        <v>0.24986966377030603</v>
      </c>
      <c r="AA253" s="2">
        <v>0</v>
      </c>
      <c r="AB253" s="2">
        <v>0</v>
      </c>
      <c r="AC253" s="2">
        <v>0</v>
      </c>
      <c r="AD253" s="2">
        <v>0</v>
      </c>
      <c r="AE253" s="2">
        <v>0</v>
      </c>
      <c r="AF253" s="2">
        <v>0</v>
      </c>
      <c r="AG253" s="2">
        <v>0</v>
      </c>
      <c r="AH253" t="s">
        <v>284</v>
      </c>
      <c r="AI253">
        <v>4</v>
      </c>
    </row>
    <row r="254" spans="1:35" x14ac:dyDescent="0.25">
      <c r="A254" t="s">
        <v>1139</v>
      </c>
      <c r="B254" t="s">
        <v>648</v>
      </c>
      <c r="C254" t="s">
        <v>897</v>
      </c>
      <c r="D254" t="s">
        <v>1040</v>
      </c>
      <c r="E254" s="2">
        <v>77.5</v>
      </c>
      <c r="F254" s="2">
        <v>5.5652173913043477</v>
      </c>
      <c r="G254" s="2">
        <v>2.0543478260869565</v>
      </c>
      <c r="H254" s="2">
        <v>0.80163043478260865</v>
      </c>
      <c r="I254" s="2">
        <v>0.34782608695652173</v>
      </c>
      <c r="J254" s="2">
        <v>0</v>
      </c>
      <c r="K254" s="2">
        <v>0</v>
      </c>
      <c r="L254" s="2">
        <v>1.5151086956521738</v>
      </c>
      <c r="M254" s="2">
        <v>5.7154347826086953</v>
      </c>
      <c r="N254" s="2">
        <v>0</v>
      </c>
      <c r="O254" s="2">
        <v>7.3747545582047686E-2</v>
      </c>
      <c r="P254" s="2">
        <v>3.5135869565217392</v>
      </c>
      <c r="Q254" s="2">
        <v>5.3160869565217386</v>
      </c>
      <c r="R254" s="2">
        <v>0.11393127629733521</v>
      </c>
      <c r="S254" s="2">
        <v>4.7555434782608703</v>
      </c>
      <c r="T254" s="2">
        <v>7.8626086956521757</v>
      </c>
      <c r="U254" s="2">
        <v>0</v>
      </c>
      <c r="V254" s="2">
        <v>0.16281486676016835</v>
      </c>
      <c r="W254" s="2">
        <v>5.1967391304347839</v>
      </c>
      <c r="X254" s="2">
        <v>6.185652173913045</v>
      </c>
      <c r="Y254" s="2">
        <v>3.9554347826086955</v>
      </c>
      <c r="Z254" s="2">
        <v>0.19790743338008421</v>
      </c>
      <c r="AA254" s="2">
        <v>0</v>
      </c>
      <c r="AB254" s="2">
        <v>0</v>
      </c>
      <c r="AC254" s="2">
        <v>0</v>
      </c>
      <c r="AD254" s="2">
        <v>0</v>
      </c>
      <c r="AE254" s="2">
        <v>0</v>
      </c>
      <c r="AF254" s="2">
        <v>0</v>
      </c>
      <c r="AG254" s="2">
        <v>0</v>
      </c>
      <c r="AH254" t="s">
        <v>237</v>
      </c>
      <c r="AI254">
        <v>4</v>
      </c>
    </row>
    <row r="255" spans="1:35" x14ac:dyDescent="0.25">
      <c r="A255" t="s">
        <v>1139</v>
      </c>
      <c r="B255" t="s">
        <v>678</v>
      </c>
      <c r="C255" t="s">
        <v>983</v>
      </c>
      <c r="D255" t="s">
        <v>1055</v>
      </c>
      <c r="E255" s="2">
        <v>92.815217391304344</v>
      </c>
      <c r="F255" s="2">
        <v>5.0163043478260869</v>
      </c>
      <c r="G255" s="2">
        <v>0.53260869565217395</v>
      </c>
      <c r="H255" s="2">
        <v>0.74728260869565222</v>
      </c>
      <c r="I255" s="2">
        <v>0</v>
      </c>
      <c r="J255" s="2">
        <v>0</v>
      </c>
      <c r="K255" s="2">
        <v>0</v>
      </c>
      <c r="L255" s="2">
        <v>14.518695652173918</v>
      </c>
      <c r="M255" s="2">
        <v>0</v>
      </c>
      <c r="N255" s="2">
        <v>5.4456521739130439</v>
      </c>
      <c r="O255" s="2">
        <v>5.8671975641175787E-2</v>
      </c>
      <c r="P255" s="2">
        <v>5.1891304347826086</v>
      </c>
      <c r="Q255" s="2">
        <v>7.0173913043478287</v>
      </c>
      <c r="R255" s="2">
        <v>0.13151422883241601</v>
      </c>
      <c r="S255" s="2">
        <v>6.0163043478260878</v>
      </c>
      <c r="T255" s="2">
        <v>10.296521739130434</v>
      </c>
      <c r="U255" s="2">
        <v>0</v>
      </c>
      <c r="V255" s="2">
        <v>0.17575594331888977</v>
      </c>
      <c r="W255" s="2">
        <v>5.9893478260869575</v>
      </c>
      <c r="X255" s="2">
        <v>12.076739130434785</v>
      </c>
      <c r="Y255" s="2">
        <v>1.6934782608695651</v>
      </c>
      <c r="Z255" s="2">
        <v>0.2128914392786041</v>
      </c>
      <c r="AA255" s="2">
        <v>0</v>
      </c>
      <c r="AB255" s="2">
        <v>0</v>
      </c>
      <c r="AC255" s="2">
        <v>0</v>
      </c>
      <c r="AD255" s="2">
        <v>0</v>
      </c>
      <c r="AE255" s="2">
        <v>0</v>
      </c>
      <c r="AF255" s="2">
        <v>0</v>
      </c>
      <c r="AG255" s="2">
        <v>0</v>
      </c>
      <c r="AH255" t="s">
        <v>267</v>
      </c>
      <c r="AI255">
        <v>4</v>
      </c>
    </row>
    <row r="256" spans="1:35" x14ac:dyDescent="0.25">
      <c r="A256" t="s">
        <v>1139</v>
      </c>
      <c r="B256" t="s">
        <v>517</v>
      </c>
      <c r="C256" t="s">
        <v>934</v>
      </c>
      <c r="D256" t="s">
        <v>1084</v>
      </c>
      <c r="E256" s="2">
        <v>61.923913043478258</v>
      </c>
      <c r="F256" s="2">
        <v>5.7391304347826084</v>
      </c>
      <c r="G256" s="2">
        <v>0</v>
      </c>
      <c r="H256" s="2">
        <v>0.39673913043478259</v>
      </c>
      <c r="I256" s="2">
        <v>0</v>
      </c>
      <c r="J256" s="2">
        <v>0</v>
      </c>
      <c r="K256" s="2">
        <v>0</v>
      </c>
      <c r="L256" s="2">
        <v>4.2132608695652172</v>
      </c>
      <c r="M256" s="2">
        <v>0</v>
      </c>
      <c r="N256" s="2">
        <v>0</v>
      </c>
      <c r="O256" s="2">
        <v>0</v>
      </c>
      <c r="P256" s="2">
        <v>5.5788043478260869</v>
      </c>
      <c r="Q256" s="2">
        <v>0</v>
      </c>
      <c r="R256" s="2">
        <v>9.0091276110233459E-2</v>
      </c>
      <c r="S256" s="2">
        <v>2.2933695652173909</v>
      </c>
      <c r="T256" s="2">
        <v>9.2154347826086926</v>
      </c>
      <c r="U256" s="2">
        <v>0</v>
      </c>
      <c r="V256" s="2">
        <v>0.18585395822362644</v>
      </c>
      <c r="W256" s="2">
        <v>5.3264130434782606</v>
      </c>
      <c r="X256" s="2">
        <v>7.711086956521739</v>
      </c>
      <c r="Y256" s="2">
        <v>4.4765217391304351</v>
      </c>
      <c r="Z256" s="2">
        <v>0.28283131472704931</v>
      </c>
      <c r="AA256" s="2">
        <v>0</v>
      </c>
      <c r="AB256" s="2">
        <v>0</v>
      </c>
      <c r="AC256" s="2">
        <v>0</v>
      </c>
      <c r="AD256" s="2">
        <v>0</v>
      </c>
      <c r="AE256" s="2">
        <v>0</v>
      </c>
      <c r="AF256" s="2">
        <v>0</v>
      </c>
      <c r="AG256" s="2">
        <v>0</v>
      </c>
      <c r="AH256" t="s">
        <v>105</v>
      </c>
      <c r="AI256">
        <v>4</v>
      </c>
    </row>
    <row r="257" spans="1:35" x14ac:dyDescent="0.25">
      <c r="A257" t="s">
        <v>1139</v>
      </c>
      <c r="B257" t="s">
        <v>543</v>
      </c>
      <c r="C257" t="s">
        <v>826</v>
      </c>
      <c r="D257" t="s">
        <v>1062</v>
      </c>
      <c r="E257" s="2">
        <v>128.80434782608697</v>
      </c>
      <c r="F257" s="2">
        <v>5.2173913043478262</v>
      </c>
      <c r="G257" s="2">
        <v>0.59782608695652173</v>
      </c>
      <c r="H257" s="2">
        <v>1.0434782608695652</v>
      </c>
      <c r="I257" s="2">
        <v>1.0434782608695652</v>
      </c>
      <c r="J257" s="2">
        <v>0</v>
      </c>
      <c r="K257" s="2">
        <v>0</v>
      </c>
      <c r="L257" s="2">
        <v>4.3690217391304351</v>
      </c>
      <c r="M257" s="2">
        <v>10.707826086956521</v>
      </c>
      <c r="N257" s="2">
        <v>0</v>
      </c>
      <c r="O257" s="2">
        <v>8.3132489451476776E-2</v>
      </c>
      <c r="P257" s="2">
        <v>17.117826086956523</v>
      </c>
      <c r="Q257" s="2">
        <v>10.582282608695653</v>
      </c>
      <c r="R257" s="2">
        <v>0.21505569620253165</v>
      </c>
      <c r="S257" s="2">
        <v>5.4276086956521734</v>
      </c>
      <c r="T257" s="2">
        <v>14.746413043478267</v>
      </c>
      <c r="U257" s="2">
        <v>0</v>
      </c>
      <c r="V257" s="2">
        <v>0.15662531645569622</v>
      </c>
      <c r="W257" s="2">
        <v>5.6081521739130427</v>
      </c>
      <c r="X257" s="2">
        <v>9.9216304347826103</v>
      </c>
      <c r="Y257" s="2">
        <v>3.2765217391304353</v>
      </c>
      <c r="Z257" s="2">
        <v>0.14600675105485234</v>
      </c>
      <c r="AA257" s="2">
        <v>0</v>
      </c>
      <c r="AB257" s="2">
        <v>0</v>
      </c>
      <c r="AC257" s="2">
        <v>0</v>
      </c>
      <c r="AD257" s="2">
        <v>0.10869565217391304</v>
      </c>
      <c r="AE257" s="2">
        <v>0</v>
      </c>
      <c r="AF257" s="2">
        <v>0</v>
      </c>
      <c r="AG257" s="2">
        <v>0</v>
      </c>
      <c r="AH257" t="s">
        <v>132</v>
      </c>
      <c r="AI257">
        <v>4</v>
      </c>
    </row>
    <row r="258" spans="1:35" x14ac:dyDescent="0.25">
      <c r="A258" t="s">
        <v>1139</v>
      </c>
      <c r="B258" t="s">
        <v>760</v>
      </c>
      <c r="C258" t="s">
        <v>938</v>
      </c>
      <c r="D258" t="s">
        <v>1073</v>
      </c>
      <c r="E258" s="2">
        <v>91.978260869565219</v>
      </c>
      <c r="F258" s="2">
        <v>5.3913043478260869</v>
      </c>
      <c r="G258" s="2">
        <v>0.46467391304347827</v>
      </c>
      <c r="H258" s="2">
        <v>0.76086956521739135</v>
      </c>
      <c r="I258" s="2">
        <v>1.2092391304347827</v>
      </c>
      <c r="J258" s="2">
        <v>0.25271739130434784</v>
      </c>
      <c r="K258" s="2">
        <v>0</v>
      </c>
      <c r="L258" s="2">
        <v>4.8860869565217389</v>
      </c>
      <c r="M258" s="2">
        <v>5.5543478260869561</v>
      </c>
      <c r="N258" s="2">
        <v>0</v>
      </c>
      <c r="O258" s="2">
        <v>6.0387615220987942E-2</v>
      </c>
      <c r="P258" s="2">
        <v>0</v>
      </c>
      <c r="Q258" s="2">
        <v>0</v>
      </c>
      <c r="R258" s="2">
        <v>0</v>
      </c>
      <c r="S258" s="2">
        <v>0.71673913043478277</v>
      </c>
      <c r="T258" s="2">
        <v>7.5356521739130411</v>
      </c>
      <c r="U258" s="2">
        <v>0</v>
      </c>
      <c r="V258" s="2">
        <v>8.9721106121484262E-2</v>
      </c>
      <c r="W258" s="2">
        <v>5.5570652173913064</v>
      </c>
      <c r="X258" s="2">
        <v>10.755869565217392</v>
      </c>
      <c r="Y258" s="2">
        <v>0</v>
      </c>
      <c r="Z258" s="2">
        <v>0.17735641692271334</v>
      </c>
      <c r="AA258" s="2">
        <v>0</v>
      </c>
      <c r="AB258" s="2">
        <v>0</v>
      </c>
      <c r="AC258" s="2">
        <v>0.16847826086956522</v>
      </c>
      <c r="AD258" s="2">
        <v>0</v>
      </c>
      <c r="AE258" s="2">
        <v>0</v>
      </c>
      <c r="AF258" s="2">
        <v>0</v>
      </c>
      <c r="AG258" s="2">
        <v>0</v>
      </c>
      <c r="AH258" t="s">
        <v>349</v>
      </c>
      <c r="AI258">
        <v>4</v>
      </c>
    </row>
    <row r="259" spans="1:35" x14ac:dyDescent="0.25">
      <c r="A259" t="s">
        <v>1139</v>
      </c>
      <c r="B259" t="s">
        <v>793</v>
      </c>
      <c r="C259" t="s">
        <v>842</v>
      </c>
      <c r="D259" t="s">
        <v>1049</v>
      </c>
      <c r="E259" s="2">
        <v>88.228260869565219</v>
      </c>
      <c r="F259" s="2">
        <v>5.3043478260869561</v>
      </c>
      <c r="G259" s="2">
        <v>0</v>
      </c>
      <c r="H259" s="2">
        <v>0</v>
      </c>
      <c r="I259" s="2">
        <v>5.1304347826086953</v>
      </c>
      <c r="J259" s="2">
        <v>0</v>
      </c>
      <c r="K259" s="2">
        <v>0</v>
      </c>
      <c r="L259" s="2">
        <v>5.3041304347826088</v>
      </c>
      <c r="M259" s="2">
        <v>4.8733695652173905</v>
      </c>
      <c r="N259" s="2">
        <v>0</v>
      </c>
      <c r="O259" s="2">
        <v>5.5235924602685713E-2</v>
      </c>
      <c r="P259" s="2">
        <v>5.8125</v>
      </c>
      <c r="Q259" s="2">
        <v>5.4010869565217385</v>
      </c>
      <c r="R259" s="2">
        <v>0.12709744979672291</v>
      </c>
      <c r="S259" s="2">
        <v>2.7063043478260869</v>
      </c>
      <c r="T259" s="2">
        <v>4.9338043478260873</v>
      </c>
      <c r="U259" s="2">
        <v>0</v>
      </c>
      <c r="V259" s="2">
        <v>8.6594801034865096E-2</v>
      </c>
      <c r="W259" s="2">
        <v>4.5488043478260876</v>
      </c>
      <c r="X259" s="2">
        <v>4.0553260869565237</v>
      </c>
      <c r="Y259" s="2">
        <v>1.8152173913043478E-2</v>
      </c>
      <c r="Z259" s="2">
        <v>9.7726992731304696E-2</v>
      </c>
      <c r="AA259" s="2">
        <v>0</v>
      </c>
      <c r="AB259" s="2">
        <v>0</v>
      </c>
      <c r="AC259" s="2">
        <v>0</v>
      </c>
      <c r="AD259" s="2">
        <v>0</v>
      </c>
      <c r="AE259" s="2">
        <v>0</v>
      </c>
      <c r="AF259" s="2">
        <v>0</v>
      </c>
      <c r="AG259" s="2">
        <v>0</v>
      </c>
      <c r="AH259" t="s">
        <v>382</v>
      </c>
      <c r="AI259">
        <v>4</v>
      </c>
    </row>
    <row r="260" spans="1:35" x14ac:dyDescent="0.25">
      <c r="A260" t="s">
        <v>1139</v>
      </c>
      <c r="B260" t="s">
        <v>437</v>
      </c>
      <c r="C260" t="s">
        <v>842</v>
      </c>
      <c r="D260" t="s">
        <v>1049</v>
      </c>
      <c r="E260" s="2">
        <v>78.989130434782609</v>
      </c>
      <c r="F260" s="2">
        <v>4.6956521739130439</v>
      </c>
      <c r="G260" s="2">
        <v>0</v>
      </c>
      <c r="H260" s="2">
        <v>0</v>
      </c>
      <c r="I260" s="2">
        <v>0</v>
      </c>
      <c r="J260" s="2">
        <v>0</v>
      </c>
      <c r="K260" s="2">
        <v>0</v>
      </c>
      <c r="L260" s="2">
        <v>5.5514130434782603</v>
      </c>
      <c r="M260" s="2">
        <v>6.473369565217391</v>
      </c>
      <c r="N260" s="2">
        <v>6.0271739130434785</v>
      </c>
      <c r="O260" s="2">
        <v>0.15825650199532132</v>
      </c>
      <c r="P260" s="2">
        <v>5.1603260869565215</v>
      </c>
      <c r="Q260" s="2">
        <v>5.434782608695652E-2</v>
      </c>
      <c r="R260" s="2">
        <v>6.601761387092335E-2</v>
      </c>
      <c r="S260" s="2">
        <v>4.3757608695652195</v>
      </c>
      <c r="T260" s="2">
        <v>7.6199999999999992</v>
      </c>
      <c r="U260" s="2">
        <v>0</v>
      </c>
      <c r="V260" s="2">
        <v>0.15186596945094263</v>
      </c>
      <c r="W260" s="2">
        <v>5.2206521739130434</v>
      </c>
      <c r="X260" s="2">
        <v>7.1018478260869582</v>
      </c>
      <c r="Y260" s="2">
        <v>10.678913043478261</v>
      </c>
      <c r="Z260" s="2">
        <v>0.2911971927893216</v>
      </c>
      <c r="AA260" s="2">
        <v>0</v>
      </c>
      <c r="AB260" s="2">
        <v>0</v>
      </c>
      <c r="AC260" s="2">
        <v>0</v>
      </c>
      <c r="AD260" s="2">
        <v>0</v>
      </c>
      <c r="AE260" s="2">
        <v>0</v>
      </c>
      <c r="AF260" s="2">
        <v>0</v>
      </c>
      <c r="AG260" s="2">
        <v>0</v>
      </c>
      <c r="AH260" t="s">
        <v>25</v>
      </c>
      <c r="AI260">
        <v>4</v>
      </c>
    </row>
    <row r="261" spans="1:35" x14ac:dyDescent="0.25">
      <c r="A261" t="s">
        <v>1139</v>
      </c>
      <c r="B261" t="s">
        <v>468</v>
      </c>
      <c r="C261" t="s">
        <v>906</v>
      </c>
      <c r="D261" t="s">
        <v>1067</v>
      </c>
      <c r="E261" s="2">
        <v>75.608695652173907</v>
      </c>
      <c r="F261" s="2">
        <v>5.3913043478260869</v>
      </c>
      <c r="G261" s="2">
        <v>0</v>
      </c>
      <c r="H261" s="2">
        <v>0</v>
      </c>
      <c r="I261" s="2">
        <v>4.9701086956521738</v>
      </c>
      <c r="J261" s="2">
        <v>0</v>
      </c>
      <c r="K261" s="2">
        <v>0</v>
      </c>
      <c r="L261" s="2">
        <v>6.7578260869565216</v>
      </c>
      <c r="M261" s="2">
        <v>5.2581521739130439</v>
      </c>
      <c r="N261" s="2">
        <v>0</v>
      </c>
      <c r="O261" s="2">
        <v>6.9544278320874078E-2</v>
      </c>
      <c r="P261" s="2">
        <v>5.8293478260869547</v>
      </c>
      <c r="Q261" s="2">
        <v>0</v>
      </c>
      <c r="R261" s="2">
        <v>7.7098907418056334E-2</v>
      </c>
      <c r="S261" s="2">
        <v>6.3141304347826086</v>
      </c>
      <c r="T261" s="2">
        <v>7.4436956521739122</v>
      </c>
      <c r="U261" s="2">
        <v>0</v>
      </c>
      <c r="V261" s="2">
        <v>0.18196089706728003</v>
      </c>
      <c r="W261" s="2">
        <v>6.2633695652173902</v>
      </c>
      <c r="X261" s="2">
        <v>16.395434782608699</v>
      </c>
      <c r="Y261" s="2">
        <v>5.4111956521739133</v>
      </c>
      <c r="Z261" s="2">
        <v>0.37125359401955155</v>
      </c>
      <c r="AA261" s="2">
        <v>0</v>
      </c>
      <c r="AB261" s="2">
        <v>0</v>
      </c>
      <c r="AC261" s="2">
        <v>0</v>
      </c>
      <c r="AD261" s="2">
        <v>0</v>
      </c>
      <c r="AE261" s="2">
        <v>0</v>
      </c>
      <c r="AF261" s="2">
        <v>0</v>
      </c>
      <c r="AG261" s="2">
        <v>0</v>
      </c>
      <c r="AH261" t="s">
        <v>56</v>
      </c>
      <c r="AI261">
        <v>4</v>
      </c>
    </row>
    <row r="262" spans="1:35" x14ac:dyDescent="0.25">
      <c r="A262" t="s">
        <v>1139</v>
      </c>
      <c r="B262" t="s">
        <v>651</v>
      </c>
      <c r="C262" t="s">
        <v>943</v>
      </c>
      <c r="D262" t="s">
        <v>1089</v>
      </c>
      <c r="E262" s="2">
        <v>71.630434782608702</v>
      </c>
      <c r="F262" s="2">
        <v>5.3913043478260869</v>
      </c>
      <c r="G262" s="2">
        <v>0</v>
      </c>
      <c r="H262" s="2">
        <v>0</v>
      </c>
      <c r="I262" s="2">
        <v>5.6521739130434785</v>
      </c>
      <c r="J262" s="2">
        <v>0</v>
      </c>
      <c r="K262" s="2">
        <v>0</v>
      </c>
      <c r="L262" s="2">
        <v>2.5218478260869559</v>
      </c>
      <c r="M262" s="2">
        <v>4.9565217391304346</v>
      </c>
      <c r="N262" s="2">
        <v>0</v>
      </c>
      <c r="O262" s="2">
        <v>6.9195751138087999E-2</v>
      </c>
      <c r="P262" s="2">
        <v>4.7820652173913052</v>
      </c>
      <c r="Q262" s="2">
        <v>0</v>
      </c>
      <c r="R262" s="2">
        <v>6.6760242792109264E-2</v>
      </c>
      <c r="S262" s="2">
        <v>6.8652173913043466</v>
      </c>
      <c r="T262" s="2">
        <v>3.2852173913043479</v>
      </c>
      <c r="U262" s="2">
        <v>0</v>
      </c>
      <c r="V262" s="2">
        <v>0.14170561456752653</v>
      </c>
      <c r="W262" s="2">
        <v>4.1979347826086961</v>
      </c>
      <c r="X262" s="2">
        <v>3.9917391304347829</v>
      </c>
      <c r="Y262" s="2">
        <v>1.0490217391304348</v>
      </c>
      <c r="Z262" s="2">
        <v>0.12897723823975721</v>
      </c>
      <c r="AA262" s="2">
        <v>0</v>
      </c>
      <c r="AB262" s="2">
        <v>0</v>
      </c>
      <c r="AC262" s="2">
        <v>0</v>
      </c>
      <c r="AD262" s="2">
        <v>0</v>
      </c>
      <c r="AE262" s="2">
        <v>0</v>
      </c>
      <c r="AF262" s="2">
        <v>0</v>
      </c>
      <c r="AG262" s="2">
        <v>0</v>
      </c>
      <c r="AH262" t="s">
        <v>240</v>
      </c>
      <c r="AI262">
        <v>4</v>
      </c>
    </row>
    <row r="263" spans="1:35" x14ac:dyDescent="0.25">
      <c r="A263" t="s">
        <v>1139</v>
      </c>
      <c r="B263" t="s">
        <v>782</v>
      </c>
      <c r="C263" t="s">
        <v>882</v>
      </c>
      <c r="D263" t="s">
        <v>1054</v>
      </c>
      <c r="E263" s="2">
        <v>89.934782608695656</v>
      </c>
      <c r="F263" s="2">
        <v>11.5</v>
      </c>
      <c r="G263" s="2">
        <v>0</v>
      </c>
      <c r="H263" s="2">
        <v>0</v>
      </c>
      <c r="I263" s="2">
        <v>9.8288043478260878</v>
      </c>
      <c r="J263" s="2">
        <v>0</v>
      </c>
      <c r="K263" s="2">
        <v>0</v>
      </c>
      <c r="L263" s="2">
        <v>10.683804347826086</v>
      </c>
      <c r="M263" s="2">
        <v>5.7391304347826084</v>
      </c>
      <c r="N263" s="2">
        <v>5.7871739130434792</v>
      </c>
      <c r="O263" s="2">
        <v>0.12816291999033116</v>
      </c>
      <c r="P263" s="2">
        <v>5.2472826086956523</v>
      </c>
      <c r="Q263" s="2">
        <v>7.8046739130434784</v>
      </c>
      <c r="R263" s="2">
        <v>0.14512690355329949</v>
      </c>
      <c r="S263" s="2">
        <v>19.692717391304349</v>
      </c>
      <c r="T263" s="2">
        <v>8.4555434782608714</v>
      </c>
      <c r="U263" s="2">
        <v>0</v>
      </c>
      <c r="V263" s="2">
        <v>0.31298525501571189</v>
      </c>
      <c r="W263" s="2">
        <v>13.127826086956521</v>
      </c>
      <c r="X263" s="2">
        <v>11.970869565217388</v>
      </c>
      <c r="Y263" s="2">
        <v>18.418478260869566</v>
      </c>
      <c r="Z263" s="2">
        <v>0.48387478849407783</v>
      </c>
      <c r="AA263" s="2">
        <v>0</v>
      </c>
      <c r="AB263" s="2">
        <v>0</v>
      </c>
      <c r="AC263" s="2">
        <v>0</v>
      </c>
      <c r="AD263" s="2">
        <v>0</v>
      </c>
      <c r="AE263" s="2">
        <v>0</v>
      </c>
      <c r="AF263" s="2">
        <v>0</v>
      </c>
      <c r="AG263" s="2">
        <v>0</v>
      </c>
      <c r="AH263" t="s">
        <v>371</v>
      </c>
      <c r="AI263">
        <v>4</v>
      </c>
    </row>
    <row r="264" spans="1:35" x14ac:dyDescent="0.25">
      <c r="A264" t="s">
        <v>1139</v>
      </c>
      <c r="B264" t="s">
        <v>666</v>
      </c>
      <c r="C264" t="s">
        <v>978</v>
      </c>
      <c r="D264" t="s">
        <v>1033</v>
      </c>
      <c r="E264" s="2">
        <v>58.586956521739133</v>
      </c>
      <c r="F264" s="2">
        <v>0.78260869565217395</v>
      </c>
      <c r="G264" s="2">
        <v>0</v>
      </c>
      <c r="H264" s="2">
        <v>0</v>
      </c>
      <c r="I264" s="2">
        <v>5.4782608695652177</v>
      </c>
      <c r="J264" s="2">
        <v>0</v>
      </c>
      <c r="K264" s="2">
        <v>0</v>
      </c>
      <c r="L264" s="2">
        <v>2.9861956521739126</v>
      </c>
      <c r="M264" s="2">
        <v>3.7391304347826089</v>
      </c>
      <c r="N264" s="2">
        <v>0</v>
      </c>
      <c r="O264" s="2">
        <v>6.3821892393320964E-2</v>
      </c>
      <c r="P264" s="2">
        <v>6.2092391304347823</v>
      </c>
      <c r="Q264" s="2">
        <v>0</v>
      </c>
      <c r="R264" s="2">
        <v>0.10598330241187383</v>
      </c>
      <c r="S264" s="2">
        <v>4.9482608695652166</v>
      </c>
      <c r="T264" s="2">
        <v>4.0758695652173902</v>
      </c>
      <c r="U264" s="2">
        <v>0</v>
      </c>
      <c r="V264" s="2">
        <v>0.15402968460111313</v>
      </c>
      <c r="W264" s="2">
        <v>2.4686956521739138</v>
      </c>
      <c r="X264" s="2">
        <v>1.2865217391304349</v>
      </c>
      <c r="Y264" s="2">
        <v>0</v>
      </c>
      <c r="Z264" s="2">
        <v>6.4096474953617824E-2</v>
      </c>
      <c r="AA264" s="2">
        <v>0</v>
      </c>
      <c r="AB264" s="2">
        <v>0</v>
      </c>
      <c r="AC264" s="2">
        <v>0</v>
      </c>
      <c r="AD264" s="2">
        <v>0</v>
      </c>
      <c r="AE264" s="2">
        <v>0</v>
      </c>
      <c r="AF264" s="2">
        <v>0</v>
      </c>
      <c r="AG264" s="2">
        <v>0</v>
      </c>
      <c r="AH264" t="s">
        <v>255</v>
      </c>
      <c r="AI264">
        <v>4</v>
      </c>
    </row>
    <row r="265" spans="1:35" x14ac:dyDescent="0.25">
      <c r="A265" t="s">
        <v>1139</v>
      </c>
      <c r="B265" t="s">
        <v>514</v>
      </c>
      <c r="C265" t="s">
        <v>933</v>
      </c>
      <c r="D265" t="s">
        <v>1081</v>
      </c>
      <c r="E265" s="2">
        <v>58.847826086956523</v>
      </c>
      <c r="F265" s="2">
        <v>5.6521739130434785</v>
      </c>
      <c r="G265" s="2">
        <v>0</v>
      </c>
      <c r="H265" s="2">
        <v>0</v>
      </c>
      <c r="I265" s="2">
        <v>4.6956521739130439</v>
      </c>
      <c r="J265" s="2">
        <v>0</v>
      </c>
      <c r="K265" s="2">
        <v>0</v>
      </c>
      <c r="L265" s="2">
        <v>1.0919565217391303</v>
      </c>
      <c r="M265" s="2">
        <v>5.1820652173913047</v>
      </c>
      <c r="N265" s="2">
        <v>0</v>
      </c>
      <c r="O265" s="2">
        <v>8.8058736608792029E-2</v>
      </c>
      <c r="P265" s="2">
        <v>5.4918478260869561</v>
      </c>
      <c r="Q265" s="2">
        <v>0</v>
      </c>
      <c r="R265" s="2">
        <v>9.3322866642039148E-2</v>
      </c>
      <c r="S265" s="2">
        <v>9.5482608695652171</v>
      </c>
      <c r="T265" s="2">
        <v>0</v>
      </c>
      <c r="U265" s="2">
        <v>0</v>
      </c>
      <c r="V265" s="2">
        <v>0.16225341706686366</v>
      </c>
      <c r="W265" s="2">
        <v>4.1229347826086959</v>
      </c>
      <c r="X265" s="2">
        <v>3.4858695652173908</v>
      </c>
      <c r="Y265" s="2">
        <v>0</v>
      </c>
      <c r="Z265" s="2">
        <v>0.12929626893239748</v>
      </c>
      <c r="AA265" s="2">
        <v>0</v>
      </c>
      <c r="AB265" s="2">
        <v>0</v>
      </c>
      <c r="AC265" s="2">
        <v>0</v>
      </c>
      <c r="AD265" s="2">
        <v>0</v>
      </c>
      <c r="AE265" s="2">
        <v>0</v>
      </c>
      <c r="AF265" s="2">
        <v>0</v>
      </c>
      <c r="AG265" s="2">
        <v>0</v>
      </c>
      <c r="AH265" t="s">
        <v>102</v>
      </c>
      <c r="AI265">
        <v>4</v>
      </c>
    </row>
    <row r="266" spans="1:35" x14ac:dyDescent="0.25">
      <c r="A266" t="s">
        <v>1139</v>
      </c>
      <c r="B266" t="s">
        <v>765</v>
      </c>
      <c r="C266" t="s">
        <v>833</v>
      </c>
      <c r="D266" t="s">
        <v>1072</v>
      </c>
      <c r="E266" s="2">
        <v>37.130434782608695</v>
      </c>
      <c r="F266" s="2">
        <v>6.1739130434782608</v>
      </c>
      <c r="G266" s="2">
        <v>0</v>
      </c>
      <c r="H266" s="2">
        <v>0</v>
      </c>
      <c r="I266" s="2">
        <v>5.0108695652173916</v>
      </c>
      <c r="J266" s="2">
        <v>0</v>
      </c>
      <c r="K266" s="2">
        <v>0</v>
      </c>
      <c r="L266" s="2">
        <v>6.6067391304347822</v>
      </c>
      <c r="M266" s="2">
        <v>5.4021739130434785</v>
      </c>
      <c r="N266" s="2">
        <v>0</v>
      </c>
      <c r="O266" s="2">
        <v>0.14549180327868852</v>
      </c>
      <c r="P266" s="2">
        <v>4.4964130434782614</v>
      </c>
      <c r="Q266" s="2">
        <v>0</v>
      </c>
      <c r="R266" s="2">
        <v>0.12109777517564405</v>
      </c>
      <c r="S266" s="2">
        <v>4.4169565217391291</v>
      </c>
      <c r="T266" s="2">
        <v>6.4068478260869544</v>
      </c>
      <c r="U266" s="2">
        <v>0</v>
      </c>
      <c r="V266" s="2">
        <v>0.29150761124121771</v>
      </c>
      <c r="W266" s="2">
        <v>8.0902173913043463</v>
      </c>
      <c r="X266" s="2">
        <v>6.2976086956521753</v>
      </c>
      <c r="Y266" s="2">
        <v>2.8235869565217389</v>
      </c>
      <c r="Z266" s="2">
        <v>0.46353922716627632</v>
      </c>
      <c r="AA266" s="2">
        <v>0</v>
      </c>
      <c r="AB266" s="2">
        <v>0</v>
      </c>
      <c r="AC266" s="2">
        <v>0</v>
      </c>
      <c r="AD266" s="2">
        <v>0</v>
      </c>
      <c r="AE266" s="2">
        <v>0</v>
      </c>
      <c r="AF266" s="2">
        <v>0</v>
      </c>
      <c r="AG266" s="2">
        <v>0</v>
      </c>
      <c r="AH266" t="s">
        <v>354</v>
      </c>
      <c r="AI266">
        <v>4</v>
      </c>
    </row>
    <row r="267" spans="1:35" x14ac:dyDescent="0.25">
      <c r="A267" t="s">
        <v>1139</v>
      </c>
      <c r="B267" t="s">
        <v>661</v>
      </c>
      <c r="C267" t="s">
        <v>943</v>
      </c>
      <c r="D267" t="s">
        <v>1089</v>
      </c>
      <c r="E267" s="2">
        <v>103</v>
      </c>
      <c r="F267" s="2">
        <v>5.7391304347826084</v>
      </c>
      <c r="G267" s="2">
        <v>0</v>
      </c>
      <c r="H267" s="2">
        <v>0</v>
      </c>
      <c r="I267" s="2">
        <v>5.2173913043478262</v>
      </c>
      <c r="J267" s="2">
        <v>0</v>
      </c>
      <c r="K267" s="2">
        <v>0</v>
      </c>
      <c r="L267" s="2">
        <v>3.1733695652173908</v>
      </c>
      <c r="M267" s="2">
        <v>0</v>
      </c>
      <c r="N267" s="2">
        <v>5.8260869565217392</v>
      </c>
      <c r="O267" s="2">
        <v>5.6563951034191644E-2</v>
      </c>
      <c r="P267" s="2">
        <v>5.9192391304347822</v>
      </c>
      <c r="Q267" s="2">
        <v>0</v>
      </c>
      <c r="R267" s="2">
        <v>5.746834107218235E-2</v>
      </c>
      <c r="S267" s="2">
        <v>5.2566304347826085</v>
      </c>
      <c r="T267" s="2">
        <v>1.0989130434782608</v>
      </c>
      <c r="U267" s="2">
        <v>0</v>
      </c>
      <c r="V267" s="2">
        <v>6.1704305614183198E-2</v>
      </c>
      <c r="W267" s="2">
        <v>4.785869565217391</v>
      </c>
      <c r="X267" s="2">
        <v>4.1132608695652175</v>
      </c>
      <c r="Y267" s="2">
        <v>3.1169565217391302</v>
      </c>
      <c r="Z267" s="2">
        <v>0.11666103841283243</v>
      </c>
      <c r="AA267" s="2">
        <v>0</v>
      </c>
      <c r="AB267" s="2">
        <v>0</v>
      </c>
      <c r="AC267" s="2">
        <v>0</v>
      </c>
      <c r="AD267" s="2">
        <v>0</v>
      </c>
      <c r="AE267" s="2">
        <v>0</v>
      </c>
      <c r="AF267" s="2">
        <v>0</v>
      </c>
      <c r="AG267" s="2">
        <v>0</v>
      </c>
      <c r="AH267" t="s">
        <v>250</v>
      </c>
      <c r="AI267">
        <v>4</v>
      </c>
    </row>
    <row r="268" spans="1:35" x14ac:dyDescent="0.25">
      <c r="A268" t="s">
        <v>1139</v>
      </c>
      <c r="B268" t="s">
        <v>808</v>
      </c>
      <c r="C268" t="s">
        <v>847</v>
      </c>
      <c r="D268" t="s">
        <v>1027</v>
      </c>
      <c r="E268" s="2">
        <v>67.086956521739125</v>
      </c>
      <c r="F268" s="2">
        <v>5.7391304347826084</v>
      </c>
      <c r="G268" s="2">
        <v>0</v>
      </c>
      <c r="H268" s="2">
        <v>0</v>
      </c>
      <c r="I268" s="2">
        <v>5.6521739130434785</v>
      </c>
      <c r="J268" s="2">
        <v>0</v>
      </c>
      <c r="K268" s="2">
        <v>0</v>
      </c>
      <c r="L268" s="2">
        <v>5.9467391304347812</v>
      </c>
      <c r="M268" s="2">
        <v>5.1304347826086953</v>
      </c>
      <c r="N268" s="2">
        <v>0</v>
      </c>
      <c r="O268" s="2">
        <v>7.6474400518470514E-2</v>
      </c>
      <c r="P268" s="2">
        <v>4.5894565217391303</v>
      </c>
      <c r="Q268" s="2">
        <v>2.7318478260869568</v>
      </c>
      <c r="R268" s="2">
        <v>0.10913156189241739</v>
      </c>
      <c r="S268" s="2">
        <v>5.1267391304347818</v>
      </c>
      <c r="T268" s="2">
        <v>11.094456521739133</v>
      </c>
      <c r="U268" s="2">
        <v>0</v>
      </c>
      <c r="V268" s="2">
        <v>0.24179358392741418</v>
      </c>
      <c r="W268" s="2">
        <v>11.492391304347828</v>
      </c>
      <c r="X268" s="2">
        <v>8.5041304347826081</v>
      </c>
      <c r="Y268" s="2">
        <v>5.0997826086956533</v>
      </c>
      <c r="Z268" s="2">
        <v>0.37408619572261836</v>
      </c>
      <c r="AA268" s="2">
        <v>0</v>
      </c>
      <c r="AB268" s="2">
        <v>0</v>
      </c>
      <c r="AC268" s="2">
        <v>0</v>
      </c>
      <c r="AD268" s="2">
        <v>0</v>
      </c>
      <c r="AE268" s="2">
        <v>0</v>
      </c>
      <c r="AF268" s="2">
        <v>0</v>
      </c>
      <c r="AG268" s="2">
        <v>0</v>
      </c>
      <c r="AH268" t="s">
        <v>397</v>
      </c>
      <c r="AI268">
        <v>4</v>
      </c>
    </row>
    <row r="269" spans="1:35" x14ac:dyDescent="0.25">
      <c r="A269" t="s">
        <v>1139</v>
      </c>
      <c r="B269" t="s">
        <v>670</v>
      </c>
      <c r="C269" t="s">
        <v>980</v>
      </c>
      <c r="D269" t="s">
        <v>1080</v>
      </c>
      <c r="E269" s="2">
        <v>49.728260869565219</v>
      </c>
      <c r="F269" s="2">
        <v>5.7391304347826084</v>
      </c>
      <c r="G269" s="2">
        <v>0</v>
      </c>
      <c r="H269" s="2">
        <v>0</v>
      </c>
      <c r="I269" s="2">
        <v>5.2643478260869561</v>
      </c>
      <c r="J269" s="2">
        <v>0</v>
      </c>
      <c r="K269" s="2">
        <v>0</v>
      </c>
      <c r="L269" s="2">
        <v>2.4979347826086955</v>
      </c>
      <c r="M269" s="2">
        <v>0</v>
      </c>
      <c r="N269" s="2">
        <v>0</v>
      </c>
      <c r="O269" s="2">
        <v>0</v>
      </c>
      <c r="P269" s="2">
        <v>5.276956521739133</v>
      </c>
      <c r="Q269" s="2">
        <v>0</v>
      </c>
      <c r="R269" s="2">
        <v>0.10611584699453556</v>
      </c>
      <c r="S269" s="2">
        <v>2.5052173913043481</v>
      </c>
      <c r="T269" s="2">
        <v>6.7658695652173915</v>
      </c>
      <c r="U269" s="2">
        <v>0</v>
      </c>
      <c r="V269" s="2">
        <v>0.18643497267759562</v>
      </c>
      <c r="W269" s="2">
        <v>5.3913043478260869</v>
      </c>
      <c r="X269" s="2">
        <v>6.2328260869565213</v>
      </c>
      <c r="Y269" s="2">
        <v>0</v>
      </c>
      <c r="Z269" s="2">
        <v>0.23375300546448083</v>
      </c>
      <c r="AA269" s="2">
        <v>0</v>
      </c>
      <c r="AB269" s="2">
        <v>0</v>
      </c>
      <c r="AC269" s="2">
        <v>0</v>
      </c>
      <c r="AD269" s="2">
        <v>0</v>
      </c>
      <c r="AE269" s="2">
        <v>0</v>
      </c>
      <c r="AF269" s="2">
        <v>0</v>
      </c>
      <c r="AG269" s="2">
        <v>0</v>
      </c>
      <c r="AH269" t="s">
        <v>259</v>
      </c>
      <c r="AI269">
        <v>4</v>
      </c>
    </row>
    <row r="270" spans="1:35" x14ac:dyDescent="0.25">
      <c r="A270" t="s">
        <v>1139</v>
      </c>
      <c r="B270" t="s">
        <v>432</v>
      </c>
      <c r="C270" t="s">
        <v>882</v>
      </c>
      <c r="D270" t="s">
        <v>1054</v>
      </c>
      <c r="E270" s="2">
        <v>77.032608695652172</v>
      </c>
      <c r="F270" s="2">
        <v>31.364130434782609</v>
      </c>
      <c r="G270" s="2">
        <v>0.71739130434782605</v>
      </c>
      <c r="H270" s="2">
        <v>0</v>
      </c>
      <c r="I270" s="2">
        <v>7.4673913043478262</v>
      </c>
      <c r="J270" s="2">
        <v>0</v>
      </c>
      <c r="K270" s="2">
        <v>0</v>
      </c>
      <c r="L270" s="2">
        <v>8.4347826086956523</v>
      </c>
      <c r="M270" s="2">
        <v>5.3478260869565215</v>
      </c>
      <c r="N270" s="2">
        <v>0</v>
      </c>
      <c r="O270" s="2">
        <v>6.9422886976153522E-2</v>
      </c>
      <c r="P270" s="2">
        <v>4.1114130434782608</v>
      </c>
      <c r="Q270" s="2">
        <v>0</v>
      </c>
      <c r="R270" s="2">
        <v>5.337237194863835E-2</v>
      </c>
      <c r="S270" s="2">
        <v>8.6222826086956523</v>
      </c>
      <c r="T270" s="2">
        <v>2.7826086956521738</v>
      </c>
      <c r="U270" s="2">
        <v>0</v>
      </c>
      <c r="V270" s="2">
        <v>0.14805277268237618</v>
      </c>
      <c r="W270" s="2">
        <v>13.407608695652174</v>
      </c>
      <c r="X270" s="2">
        <v>5.8668478260869561</v>
      </c>
      <c r="Y270" s="2">
        <v>0</v>
      </c>
      <c r="Z270" s="2">
        <v>0.25021165514321997</v>
      </c>
      <c r="AA270" s="2">
        <v>0</v>
      </c>
      <c r="AB270" s="2">
        <v>0</v>
      </c>
      <c r="AC270" s="2">
        <v>5.0896739130434785</v>
      </c>
      <c r="AD270" s="2">
        <v>0</v>
      </c>
      <c r="AE270" s="2">
        <v>0</v>
      </c>
      <c r="AF270" s="2">
        <v>0</v>
      </c>
      <c r="AG270" s="2">
        <v>0</v>
      </c>
      <c r="AH270" t="s">
        <v>20</v>
      </c>
      <c r="AI270">
        <v>4</v>
      </c>
    </row>
    <row r="271" spans="1:35" x14ac:dyDescent="0.25">
      <c r="A271" t="s">
        <v>1139</v>
      </c>
      <c r="B271" t="s">
        <v>659</v>
      </c>
      <c r="C271" t="s">
        <v>882</v>
      </c>
      <c r="D271" t="s">
        <v>1054</v>
      </c>
      <c r="E271" s="2">
        <v>99.347826086956516</v>
      </c>
      <c r="F271" s="2">
        <v>36.303695652173914</v>
      </c>
      <c r="G271" s="2">
        <v>0</v>
      </c>
      <c r="H271" s="2">
        <v>0</v>
      </c>
      <c r="I271" s="2">
        <v>0</v>
      </c>
      <c r="J271" s="2">
        <v>0</v>
      </c>
      <c r="K271" s="2">
        <v>0</v>
      </c>
      <c r="L271" s="2">
        <v>2.4579347826086955</v>
      </c>
      <c r="M271" s="2">
        <v>13.739130434782609</v>
      </c>
      <c r="N271" s="2">
        <v>0</v>
      </c>
      <c r="O271" s="2">
        <v>0.13829321663019695</v>
      </c>
      <c r="P271" s="2">
        <v>0</v>
      </c>
      <c r="Q271" s="2">
        <v>15.729021739130436</v>
      </c>
      <c r="R271" s="2">
        <v>0.15832275711159741</v>
      </c>
      <c r="S271" s="2">
        <v>25.731847826086955</v>
      </c>
      <c r="T271" s="2">
        <v>12.942717391304347</v>
      </c>
      <c r="U271" s="2">
        <v>0</v>
      </c>
      <c r="V271" s="2">
        <v>0.38928446389496718</v>
      </c>
      <c r="W271" s="2">
        <v>27.306630434782608</v>
      </c>
      <c r="X271" s="2">
        <v>22.620434782608694</v>
      </c>
      <c r="Y271" s="2">
        <v>0</v>
      </c>
      <c r="Z271" s="2">
        <v>0.50254814004376369</v>
      </c>
      <c r="AA271" s="2">
        <v>0</v>
      </c>
      <c r="AB271" s="2">
        <v>0</v>
      </c>
      <c r="AC271" s="2">
        <v>0</v>
      </c>
      <c r="AD271" s="2">
        <v>0</v>
      </c>
      <c r="AE271" s="2">
        <v>0</v>
      </c>
      <c r="AF271" s="2">
        <v>0</v>
      </c>
      <c r="AG271" s="2">
        <v>0</v>
      </c>
      <c r="AH271" t="s">
        <v>248</v>
      </c>
      <c r="AI271">
        <v>4</v>
      </c>
    </row>
    <row r="272" spans="1:35" x14ac:dyDescent="0.25">
      <c r="A272" t="s">
        <v>1139</v>
      </c>
      <c r="B272" t="s">
        <v>650</v>
      </c>
      <c r="C272" t="s">
        <v>973</v>
      </c>
      <c r="D272" t="s">
        <v>1107</v>
      </c>
      <c r="E272" s="2">
        <v>61.25</v>
      </c>
      <c r="F272" s="2">
        <v>4.5081521739130439</v>
      </c>
      <c r="G272" s="2">
        <v>1.1086956521739131</v>
      </c>
      <c r="H272" s="2">
        <v>0.35869565217391303</v>
      </c>
      <c r="I272" s="2">
        <v>0.25</v>
      </c>
      <c r="J272" s="2">
        <v>0</v>
      </c>
      <c r="K272" s="2">
        <v>0</v>
      </c>
      <c r="L272" s="2">
        <v>5.3868478260869566</v>
      </c>
      <c r="M272" s="2">
        <v>0</v>
      </c>
      <c r="N272" s="2">
        <v>8.679347826086957</v>
      </c>
      <c r="O272" s="2">
        <v>0.14170363797692992</v>
      </c>
      <c r="P272" s="2">
        <v>0</v>
      </c>
      <c r="Q272" s="2">
        <v>8.0625</v>
      </c>
      <c r="R272" s="2">
        <v>0.13163265306122449</v>
      </c>
      <c r="S272" s="2">
        <v>2.9832608695652176</v>
      </c>
      <c r="T272" s="2">
        <v>5.0893478260869554</v>
      </c>
      <c r="U272" s="2">
        <v>0</v>
      </c>
      <c r="V272" s="2">
        <v>0.13179769299023955</v>
      </c>
      <c r="W272" s="2">
        <v>5.8670652173913016</v>
      </c>
      <c r="X272" s="2">
        <v>5.9240217391304331</v>
      </c>
      <c r="Y272" s="2">
        <v>0</v>
      </c>
      <c r="Z272" s="2">
        <v>0.19250754214729363</v>
      </c>
      <c r="AA272" s="2">
        <v>0</v>
      </c>
      <c r="AB272" s="2">
        <v>0</v>
      </c>
      <c r="AC272" s="2">
        <v>0</v>
      </c>
      <c r="AD272" s="2">
        <v>0</v>
      </c>
      <c r="AE272" s="2">
        <v>0</v>
      </c>
      <c r="AF272" s="2">
        <v>0</v>
      </c>
      <c r="AG272" s="2">
        <v>0</v>
      </c>
      <c r="AH272" t="s">
        <v>239</v>
      </c>
      <c r="AI272">
        <v>4</v>
      </c>
    </row>
    <row r="273" spans="1:35" x14ac:dyDescent="0.25">
      <c r="A273" t="s">
        <v>1139</v>
      </c>
      <c r="B273" t="s">
        <v>601</v>
      </c>
      <c r="C273" t="s">
        <v>961</v>
      </c>
      <c r="D273" t="s">
        <v>1033</v>
      </c>
      <c r="E273" s="2">
        <v>85.076086956521735</v>
      </c>
      <c r="F273" s="2">
        <v>6.3858695652173916</v>
      </c>
      <c r="G273" s="2">
        <v>0.51086956521739135</v>
      </c>
      <c r="H273" s="2">
        <v>0.54347826086956519</v>
      </c>
      <c r="I273" s="2">
        <v>0.17391304347826086</v>
      </c>
      <c r="J273" s="2">
        <v>0</v>
      </c>
      <c r="K273" s="2">
        <v>0</v>
      </c>
      <c r="L273" s="2">
        <v>0.63706521739130428</v>
      </c>
      <c r="M273" s="2">
        <v>6.1304347826086953</v>
      </c>
      <c r="N273" s="2">
        <v>0</v>
      </c>
      <c r="O273" s="2">
        <v>7.2058259869681868E-2</v>
      </c>
      <c r="P273" s="2">
        <v>0</v>
      </c>
      <c r="Q273" s="2">
        <v>9.5190217391304355</v>
      </c>
      <c r="R273" s="2">
        <v>0.11188833524977643</v>
      </c>
      <c r="S273" s="2">
        <v>2.8573913043478258</v>
      </c>
      <c r="T273" s="2">
        <v>9.3595652173913031</v>
      </c>
      <c r="U273" s="2">
        <v>0</v>
      </c>
      <c r="V273" s="2">
        <v>0.14360035773604188</v>
      </c>
      <c r="W273" s="2">
        <v>4.407934782608697</v>
      </c>
      <c r="X273" s="2">
        <v>6.1785869565217384</v>
      </c>
      <c r="Y273" s="2">
        <v>4.3641304347826084</v>
      </c>
      <c r="Z273" s="2">
        <v>0.17573272007154725</v>
      </c>
      <c r="AA273" s="2">
        <v>0</v>
      </c>
      <c r="AB273" s="2">
        <v>0</v>
      </c>
      <c r="AC273" s="2">
        <v>0</v>
      </c>
      <c r="AD273" s="2">
        <v>0</v>
      </c>
      <c r="AE273" s="2">
        <v>0</v>
      </c>
      <c r="AF273" s="2">
        <v>0</v>
      </c>
      <c r="AG273" s="2">
        <v>0</v>
      </c>
      <c r="AH273" t="s">
        <v>190</v>
      </c>
      <c r="AI273">
        <v>4</v>
      </c>
    </row>
    <row r="274" spans="1:35" x14ac:dyDescent="0.25">
      <c r="A274" t="s">
        <v>1139</v>
      </c>
      <c r="B274" t="s">
        <v>552</v>
      </c>
      <c r="C274" t="s">
        <v>844</v>
      </c>
      <c r="D274" t="s">
        <v>1090</v>
      </c>
      <c r="E274" s="2">
        <v>99.836956521739125</v>
      </c>
      <c r="F274" s="2">
        <v>5.3913043478260869</v>
      </c>
      <c r="G274" s="2">
        <v>2.1413043478260869</v>
      </c>
      <c r="H274" s="2">
        <v>0.35869565217391303</v>
      </c>
      <c r="I274" s="2">
        <v>0.97630434782608688</v>
      </c>
      <c r="J274" s="2">
        <v>0</v>
      </c>
      <c r="K274" s="2">
        <v>0</v>
      </c>
      <c r="L274" s="2">
        <v>3.608043478260869</v>
      </c>
      <c r="M274" s="2">
        <v>4.5326086956521738</v>
      </c>
      <c r="N274" s="2">
        <v>0</v>
      </c>
      <c r="O274" s="2">
        <v>4.5400108873162766E-2</v>
      </c>
      <c r="P274" s="2">
        <v>5.0625</v>
      </c>
      <c r="Q274" s="2">
        <v>4.2282608695652177</v>
      </c>
      <c r="R274" s="2">
        <v>9.3059335873707141E-2</v>
      </c>
      <c r="S274" s="2">
        <v>4.2555434782608685</v>
      </c>
      <c r="T274" s="2">
        <v>6.3334782608695646</v>
      </c>
      <c r="U274" s="2">
        <v>0</v>
      </c>
      <c r="V274" s="2">
        <v>0.10606314643440391</v>
      </c>
      <c r="W274" s="2">
        <v>4.7779347826086944</v>
      </c>
      <c r="X274" s="2">
        <v>12.830000000000002</v>
      </c>
      <c r="Y274" s="2">
        <v>3.966195652173913</v>
      </c>
      <c r="Z274" s="2">
        <v>0.21609363091997821</v>
      </c>
      <c r="AA274" s="2">
        <v>0</v>
      </c>
      <c r="AB274" s="2">
        <v>0</v>
      </c>
      <c r="AC274" s="2">
        <v>0</v>
      </c>
      <c r="AD274" s="2">
        <v>0</v>
      </c>
      <c r="AE274" s="2">
        <v>0</v>
      </c>
      <c r="AF274" s="2">
        <v>0</v>
      </c>
      <c r="AG274" s="2">
        <v>0</v>
      </c>
      <c r="AH274" t="s">
        <v>141</v>
      </c>
      <c r="AI274">
        <v>4</v>
      </c>
    </row>
    <row r="275" spans="1:35" x14ac:dyDescent="0.25">
      <c r="A275" t="s">
        <v>1139</v>
      </c>
      <c r="B275" t="s">
        <v>774</v>
      </c>
      <c r="C275" t="s">
        <v>1008</v>
      </c>
      <c r="D275" t="s">
        <v>1052</v>
      </c>
      <c r="E275" s="2">
        <v>44.695652173913047</v>
      </c>
      <c r="F275" s="2">
        <v>5.6521739130434785</v>
      </c>
      <c r="G275" s="2">
        <v>6.5217391304347824E-2</v>
      </c>
      <c r="H275" s="2">
        <v>0.52717391304347827</v>
      </c>
      <c r="I275" s="2">
        <v>0.67663043478260865</v>
      </c>
      <c r="J275" s="2">
        <v>0</v>
      </c>
      <c r="K275" s="2">
        <v>0</v>
      </c>
      <c r="L275" s="2">
        <v>2.7305434782608695</v>
      </c>
      <c r="M275" s="2">
        <v>5.5652173913043477</v>
      </c>
      <c r="N275" s="2">
        <v>0</v>
      </c>
      <c r="O275" s="2">
        <v>0.12451361867704279</v>
      </c>
      <c r="P275" s="2">
        <v>0</v>
      </c>
      <c r="Q275" s="2">
        <v>0</v>
      </c>
      <c r="R275" s="2">
        <v>0</v>
      </c>
      <c r="S275" s="2">
        <v>5.4822826086956544</v>
      </c>
      <c r="T275" s="2">
        <v>0</v>
      </c>
      <c r="U275" s="2">
        <v>0</v>
      </c>
      <c r="V275" s="2">
        <v>0.12265807392996113</v>
      </c>
      <c r="W275" s="2">
        <v>1.4798913043478255</v>
      </c>
      <c r="X275" s="2">
        <v>5.8570652173913036</v>
      </c>
      <c r="Y275" s="2">
        <v>0</v>
      </c>
      <c r="Z275" s="2">
        <v>0.16415369649805442</v>
      </c>
      <c r="AA275" s="2">
        <v>0</v>
      </c>
      <c r="AB275" s="2">
        <v>13.024565217391304</v>
      </c>
      <c r="AC275" s="2">
        <v>0</v>
      </c>
      <c r="AD275" s="2">
        <v>0</v>
      </c>
      <c r="AE275" s="2">
        <v>0</v>
      </c>
      <c r="AF275" s="2">
        <v>0</v>
      </c>
      <c r="AG275" s="2">
        <v>0</v>
      </c>
      <c r="AH275" t="s">
        <v>363</v>
      </c>
      <c r="AI275">
        <v>4</v>
      </c>
    </row>
    <row r="276" spans="1:35" x14ac:dyDescent="0.25">
      <c r="A276" t="s">
        <v>1139</v>
      </c>
      <c r="B276" t="s">
        <v>541</v>
      </c>
      <c r="C276" t="s">
        <v>844</v>
      </c>
      <c r="D276" t="s">
        <v>1090</v>
      </c>
      <c r="E276" s="2">
        <v>106.10869565217391</v>
      </c>
      <c r="F276" s="2">
        <v>5.4782608695652177</v>
      </c>
      <c r="G276" s="2">
        <v>0.28260869565217389</v>
      </c>
      <c r="H276" s="2">
        <v>1.2173913043478262</v>
      </c>
      <c r="I276" s="2">
        <v>0.61956521739130432</v>
      </c>
      <c r="J276" s="2">
        <v>0</v>
      </c>
      <c r="K276" s="2">
        <v>0</v>
      </c>
      <c r="L276" s="2">
        <v>4.6157608695652153</v>
      </c>
      <c r="M276" s="2">
        <v>5.2358695652173912</v>
      </c>
      <c r="N276" s="2">
        <v>0</v>
      </c>
      <c r="O276" s="2">
        <v>4.9344396640032782E-2</v>
      </c>
      <c r="P276" s="2">
        <v>5.2392391304347825</v>
      </c>
      <c r="Q276" s="2">
        <v>5.1494565217391308</v>
      </c>
      <c r="R276" s="2">
        <v>9.7906166769104699E-2</v>
      </c>
      <c r="S276" s="2">
        <v>2.5501086956521739</v>
      </c>
      <c r="T276" s="2">
        <v>11.67576086956522</v>
      </c>
      <c r="U276" s="2">
        <v>0</v>
      </c>
      <c r="V276" s="2">
        <v>0.13406883835279659</v>
      </c>
      <c r="W276" s="2">
        <v>4.3766304347826068</v>
      </c>
      <c r="X276" s="2">
        <v>7.8485869565217374</v>
      </c>
      <c r="Y276" s="2">
        <v>3.6754347826086962</v>
      </c>
      <c r="Z276" s="2">
        <v>0.14985248924400738</v>
      </c>
      <c r="AA276" s="2">
        <v>0</v>
      </c>
      <c r="AB276" s="2">
        <v>0</v>
      </c>
      <c r="AC276" s="2">
        <v>0</v>
      </c>
      <c r="AD276" s="2">
        <v>0</v>
      </c>
      <c r="AE276" s="2">
        <v>0</v>
      </c>
      <c r="AF276" s="2">
        <v>0</v>
      </c>
      <c r="AG276" s="2">
        <v>0</v>
      </c>
      <c r="AH276" t="s">
        <v>130</v>
      </c>
      <c r="AI276">
        <v>4</v>
      </c>
    </row>
    <row r="277" spans="1:35" x14ac:dyDescent="0.25">
      <c r="A277" t="s">
        <v>1139</v>
      </c>
      <c r="B277" t="s">
        <v>538</v>
      </c>
      <c r="C277" t="s">
        <v>943</v>
      </c>
      <c r="D277" t="s">
        <v>1089</v>
      </c>
      <c r="E277" s="2">
        <v>88.967391304347828</v>
      </c>
      <c r="F277" s="2">
        <v>5.1304347826086953</v>
      </c>
      <c r="G277" s="2">
        <v>0.56521739130434778</v>
      </c>
      <c r="H277" s="2">
        <v>0.60869565217391308</v>
      </c>
      <c r="I277" s="2">
        <v>0.44021739130434784</v>
      </c>
      <c r="J277" s="2">
        <v>0</v>
      </c>
      <c r="K277" s="2">
        <v>0</v>
      </c>
      <c r="L277" s="2">
        <v>4.9502173913043483</v>
      </c>
      <c r="M277" s="2">
        <v>2.8359782608695649</v>
      </c>
      <c r="N277" s="2">
        <v>0</v>
      </c>
      <c r="O277" s="2">
        <v>3.1876603543066581E-2</v>
      </c>
      <c r="P277" s="2">
        <v>4.4603260869565222</v>
      </c>
      <c r="Q277" s="2">
        <v>0.27989130434782611</v>
      </c>
      <c r="R277" s="2">
        <v>5.3280390959071479E-2</v>
      </c>
      <c r="S277" s="2">
        <v>4.3003260869565221</v>
      </c>
      <c r="T277" s="2">
        <v>7.7903260869565196</v>
      </c>
      <c r="U277" s="2">
        <v>0</v>
      </c>
      <c r="V277" s="2">
        <v>0.13589981673793525</v>
      </c>
      <c r="W277" s="2">
        <v>3.0139130434782611</v>
      </c>
      <c r="X277" s="2">
        <v>9.1777173913043502</v>
      </c>
      <c r="Y277" s="2">
        <v>1.263586956521739</v>
      </c>
      <c r="Z277" s="2">
        <v>0.15123762981062921</v>
      </c>
      <c r="AA277" s="2">
        <v>0</v>
      </c>
      <c r="AB277" s="2">
        <v>0</v>
      </c>
      <c r="AC277" s="2">
        <v>0</v>
      </c>
      <c r="AD277" s="2">
        <v>0</v>
      </c>
      <c r="AE277" s="2">
        <v>0</v>
      </c>
      <c r="AF277" s="2">
        <v>0</v>
      </c>
      <c r="AG277" s="2">
        <v>0</v>
      </c>
      <c r="AH277" t="s">
        <v>127</v>
      </c>
      <c r="AI277">
        <v>4</v>
      </c>
    </row>
    <row r="278" spans="1:35" x14ac:dyDescent="0.25">
      <c r="A278" t="s">
        <v>1139</v>
      </c>
      <c r="B278" t="s">
        <v>575</v>
      </c>
      <c r="C278" t="s">
        <v>919</v>
      </c>
      <c r="D278" t="s">
        <v>1095</v>
      </c>
      <c r="E278" s="2">
        <v>89.673913043478265</v>
      </c>
      <c r="F278" s="2">
        <v>30.793478260869566</v>
      </c>
      <c r="G278" s="2">
        <v>0.47826086956521741</v>
      </c>
      <c r="H278" s="2">
        <v>0</v>
      </c>
      <c r="I278" s="2">
        <v>7.0679347826086953</v>
      </c>
      <c r="J278" s="2">
        <v>0</v>
      </c>
      <c r="K278" s="2">
        <v>0</v>
      </c>
      <c r="L278" s="2">
        <v>5.75</v>
      </c>
      <c r="M278" s="2">
        <v>5.0652173913043477</v>
      </c>
      <c r="N278" s="2">
        <v>0</v>
      </c>
      <c r="O278" s="2">
        <v>5.6484848484848478E-2</v>
      </c>
      <c r="P278" s="2">
        <v>5.8641304347826084</v>
      </c>
      <c r="Q278" s="2">
        <v>0</v>
      </c>
      <c r="R278" s="2">
        <v>6.5393939393939393E-2</v>
      </c>
      <c r="S278" s="2">
        <v>10.119565217391305</v>
      </c>
      <c r="T278" s="2">
        <v>3.0951086956521738</v>
      </c>
      <c r="U278" s="2">
        <v>0</v>
      </c>
      <c r="V278" s="2">
        <v>0.14736363636363636</v>
      </c>
      <c r="W278" s="2">
        <v>8.9130434782608692</v>
      </c>
      <c r="X278" s="2">
        <v>8.6739130434782616</v>
      </c>
      <c r="Y278" s="2">
        <v>0</v>
      </c>
      <c r="Z278" s="2">
        <v>0.19612121212121214</v>
      </c>
      <c r="AA278" s="2">
        <v>0</v>
      </c>
      <c r="AB278" s="2">
        <v>0</v>
      </c>
      <c r="AC278" s="2">
        <v>4.7146739130434785</v>
      </c>
      <c r="AD278" s="2">
        <v>0</v>
      </c>
      <c r="AE278" s="2">
        <v>0</v>
      </c>
      <c r="AF278" s="2">
        <v>0</v>
      </c>
      <c r="AG278" s="2">
        <v>0</v>
      </c>
      <c r="AH278" t="s">
        <v>164</v>
      </c>
      <c r="AI278">
        <v>4</v>
      </c>
    </row>
    <row r="279" spans="1:35" x14ac:dyDescent="0.25">
      <c r="A279" t="s">
        <v>1139</v>
      </c>
      <c r="B279" t="s">
        <v>615</v>
      </c>
      <c r="C279" t="s">
        <v>891</v>
      </c>
      <c r="D279" t="s">
        <v>1051</v>
      </c>
      <c r="E279" s="2">
        <v>80.641304347826093</v>
      </c>
      <c r="F279" s="2">
        <v>5.4293478260869561</v>
      </c>
      <c r="G279" s="2">
        <v>0.64673913043478259</v>
      </c>
      <c r="H279" s="2">
        <v>0.28804347826086957</v>
      </c>
      <c r="I279" s="2">
        <v>0</v>
      </c>
      <c r="J279" s="2">
        <v>0</v>
      </c>
      <c r="K279" s="2">
        <v>0.82793478260869546</v>
      </c>
      <c r="L279" s="2">
        <v>0</v>
      </c>
      <c r="M279" s="2">
        <v>0</v>
      </c>
      <c r="N279" s="2">
        <v>5.2315217391304358</v>
      </c>
      <c r="O279" s="2">
        <v>6.4873972233454646E-2</v>
      </c>
      <c r="P279" s="2">
        <v>0.57717391304347831</v>
      </c>
      <c r="Q279" s="2">
        <v>9.8413043478260889</v>
      </c>
      <c r="R279" s="2">
        <v>0.12919530934088153</v>
      </c>
      <c r="S279" s="2">
        <v>0</v>
      </c>
      <c r="T279" s="2">
        <v>0</v>
      </c>
      <c r="U279" s="2">
        <v>0</v>
      </c>
      <c r="V279" s="2">
        <v>0</v>
      </c>
      <c r="W279" s="2">
        <v>0</v>
      </c>
      <c r="X279" s="2">
        <v>0</v>
      </c>
      <c r="Y279" s="2">
        <v>0</v>
      </c>
      <c r="Z279" s="2">
        <v>0</v>
      </c>
      <c r="AA279" s="2">
        <v>0</v>
      </c>
      <c r="AB279" s="2">
        <v>0</v>
      </c>
      <c r="AC279" s="2">
        <v>0</v>
      </c>
      <c r="AD279" s="2">
        <v>0</v>
      </c>
      <c r="AE279" s="2">
        <v>0</v>
      </c>
      <c r="AF279" s="2">
        <v>0</v>
      </c>
      <c r="AG279" s="2">
        <v>0.92097826086956514</v>
      </c>
      <c r="AH279" t="s">
        <v>204</v>
      </c>
      <c r="AI279">
        <v>4</v>
      </c>
    </row>
    <row r="280" spans="1:35" x14ac:dyDescent="0.25">
      <c r="A280" t="s">
        <v>1139</v>
      </c>
      <c r="B280" t="s">
        <v>426</v>
      </c>
      <c r="C280" t="s">
        <v>885</v>
      </c>
      <c r="D280" t="s">
        <v>1053</v>
      </c>
      <c r="E280" s="2">
        <v>131.29347826086956</v>
      </c>
      <c r="F280" s="2">
        <v>5.1945652173913057</v>
      </c>
      <c r="G280" s="2">
        <v>0</v>
      </c>
      <c r="H280" s="2">
        <v>0</v>
      </c>
      <c r="I280" s="2">
        <v>0</v>
      </c>
      <c r="J280" s="2">
        <v>0</v>
      </c>
      <c r="K280" s="2">
        <v>0</v>
      </c>
      <c r="L280" s="2">
        <v>7.064673913043479</v>
      </c>
      <c r="M280" s="2">
        <v>0</v>
      </c>
      <c r="N280" s="2">
        <v>10.231521739130434</v>
      </c>
      <c r="O280" s="2">
        <v>7.7928636476529506E-2</v>
      </c>
      <c r="P280" s="2">
        <v>5.7826086956521747</v>
      </c>
      <c r="Q280" s="2">
        <v>4.982608695652174</v>
      </c>
      <c r="R280" s="2">
        <v>8.1993542511797343E-2</v>
      </c>
      <c r="S280" s="2">
        <v>10.356086956521739</v>
      </c>
      <c r="T280" s="2">
        <v>7.2847826086956529</v>
      </c>
      <c r="U280" s="2">
        <v>0</v>
      </c>
      <c r="V280" s="2">
        <v>0.13436211606921106</v>
      </c>
      <c r="W280" s="2">
        <v>6.6045652173913041</v>
      </c>
      <c r="X280" s="2">
        <v>7.2217391304347824</v>
      </c>
      <c r="Y280" s="2">
        <v>3.408369565217392</v>
      </c>
      <c r="Z280" s="2">
        <v>0.13126831691365182</v>
      </c>
      <c r="AA280" s="2">
        <v>0</v>
      </c>
      <c r="AB280" s="2">
        <v>0</v>
      </c>
      <c r="AC280" s="2">
        <v>0</v>
      </c>
      <c r="AD280" s="2">
        <v>0</v>
      </c>
      <c r="AE280" s="2">
        <v>0</v>
      </c>
      <c r="AF280" s="2">
        <v>0</v>
      </c>
      <c r="AG280" s="2">
        <v>0</v>
      </c>
      <c r="AH280" t="s">
        <v>14</v>
      </c>
      <c r="AI280">
        <v>4</v>
      </c>
    </row>
    <row r="281" spans="1:35" x14ac:dyDescent="0.25">
      <c r="A281" t="s">
        <v>1139</v>
      </c>
      <c r="B281" t="s">
        <v>429</v>
      </c>
      <c r="C281" t="s">
        <v>898</v>
      </c>
      <c r="D281" t="s">
        <v>1058</v>
      </c>
      <c r="E281" s="2">
        <v>52.478260869565219</v>
      </c>
      <c r="F281" s="2">
        <v>0</v>
      </c>
      <c r="G281" s="2">
        <v>0</v>
      </c>
      <c r="H281" s="2">
        <v>0.43445652173913041</v>
      </c>
      <c r="I281" s="2">
        <v>5.3043478260869561</v>
      </c>
      <c r="J281" s="2">
        <v>0</v>
      </c>
      <c r="K281" s="2">
        <v>0</v>
      </c>
      <c r="L281" s="2">
        <v>3.8913043478260865</v>
      </c>
      <c r="M281" s="2">
        <v>5.2173913043478262</v>
      </c>
      <c r="N281" s="2">
        <v>0</v>
      </c>
      <c r="O281" s="2">
        <v>9.9420049710024855E-2</v>
      </c>
      <c r="P281" s="2">
        <v>0</v>
      </c>
      <c r="Q281" s="2">
        <v>3.0483695652173912</v>
      </c>
      <c r="R281" s="2">
        <v>5.8088235294117642E-2</v>
      </c>
      <c r="S281" s="2">
        <v>8.0176086956521786</v>
      </c>
      <c r="T281" s="2">
        <v>7.1778260869565234</v>
      </c>
      <c r="U281" s="2">
        <v>0</v>
      </c>
      <c r="V281" s="2">
        <v>0.28955675227837624</v>
      </c>
      <c r="W281" s="2">
        <v>5.2438043478260861</v>
      </c>
      <c r="X281" s="2">
        <v>9.3056521739130424</v>
      </c>
      <c r="Y281" s="2">
        <v>5.243804347826087</v>
      </c>
      <c r="Z281" s="2">
        <v>0.37717067108533553</v>
      </c>
      <c r="AA281" s="2">
        <v>0</v>
      </c>
      <c r="AB281" s="2">
        <v>0</v>
      </c>
      <c r="AC281" s="2">
        <v>0</v>
      </c>
      <c r="AD281" s="2">
        <v>0</v>
      </c>
      <c r="AE281" s="2">
        <v>0</v>
      </c>
      <c r="AF281" s="2">
        <v>0</v>
      </c>
      <c r="AG281" s="2">
        <v>0</v>
      </c>
      <c r="AH281" t="s">
        <v>17</v>
      </c>
      <c r="AI281">
        <v>4</v>
      </c>
    </row>
    <row r="282" spans="1:35" x14ac:dyDescent="0.25">
      <c r="A282" t="s">
        <v>1139</v>
      </c>
      <c r="B282" t="s">
        <v>739</v>
      </c>
      <c r="C282" t="s">
        <v>958</v>
      </c>
      <c r="D282" t="s">
        <v>1040</v>
      </c>
      <c r="E282" s="2">
        <v>83.239130434782609</v>
      </c>
      <c r="F282" s="2">
        <v>5.3043478260869561</v>
      </c>
      <c r="G282" s="2">
        <v>2.7554347826086958</v>
      </c>
      <c r="H282" s="2">
        <v>0.41304347826086957</v>
      </c>
      <c r="I282" s="2">
        <v>5.5652173913043477</v>
      </c>
      <c r="J282" s="2">
        <v>0</v>
      </c>
      <c r="K282" s="2">
        <v>0</v>
      </c>
      <c r="L282" s="2">
        <v>7.3317391304347828</v>
      </c>
      <c r="M282" s="2">
        <v>9.8260869565217384</v>
      </c>
      <c r="N282" s="2">
        <v>0</v>
      </c>
      <c r="O282" s="2">
        <v>0.11804648733350744</v>
      </c>
      <c r="P282" s="2">
        <v>0</v>
      </c>
      <c r="Q282" s="2">
        <v>0</v>
      </c>
      <c r="R282" s="2">
        <v>0</v>
      </c>
      <c r="S282" s="2">
        <v>11.016195652173911</v>
      </c>
      <c r="T282" s="2">
        <v>9.6336956521739143</v>
      </c>
      <c r="U282" s="2">
        <v>0</v>
      </c>
      <c r="V282" s="2">
        <v>0.24807913293288064</v>
      </c>
      <c r="W282" s="2">
        <v>10.038260869565217</v>
      </c>
      <c r="X282" s="2">
        <v>17.589565217391304</v>
      </c>
      <c r="Y282" s="2">
        <v>0</v>
      </c>
      <c r="Z282" s="2">
        <v>0.33190911465134498</v>
      </c>
      <c r="AA282" s="2">
        <v>0</v>
      </c>
      <c r="AB282" s="2">
        <v>0</v>
      </c>
      <c r="AC282" s="2">
        <v>0</v>
      </c>
      <c r="AD282" s="2">
        <v>0</v>
      </c>
      <c r="AE282" s="2">
        <v>0</v>
      </c>
      <c r="AF282" s="2">
        <v>0</v>
      </c>
      <c r="AG282" s="2">
        <v>0</v>
      </c>
      <c r="AH282" t="s">
        <v>328</v>
      </c>
      <c r="AI282">
        <v>4</v>
      </c>
    </row>
    <row r="283" spans="1:35" x14ac:dyDescent="0.25">
      <c r="A283" t="s">
        <v>1139</v>
      </c>
      <c r="B283" t="s">
        <v>779</v>
      </c>
      <c r="C283" t="s">
        <v>845</v>
      </c>
      <c r="D283" t="s">
        <v>1023</v>
      </c>
      <c r="E283" s="2">
        <v>82.173913043478265</v>
      </c>
      <c r="F283" s="2">
        <v>5.6521739130434785</v>
      </c>
      <c r="G283" s="2">
        <v>0</v>
      </c>
      <c r="H283" s="2">
        <v>0.94456521739130439</v>
      </c>
      <c r="I283" s="2">
        <v>1.2173913043478262</v>
      </c>
      <c r="J283" s="2">
        <v>0</v>
      </c>
      <c r="K283" s="2">
        <v>0</v>
      </c>
      <c r="L283" s="2">
        <v>6.5838043478260833</v>
      </c>
      <c r="M283" s="2">
        <v>5.4782608695652177</v>
      </c>
      <c r="N283" s="2">
        <v>0</v>
      </c>
      <c r="O283" s="2">
        <v>6.6666666666666666E-2</v>
      </c>
      <c r="P283" s="2">
        <v>5.4782608695652177</v>
      </c>
      <c r="Q283" s="2">
        <v>5.9959782608695678</v>
      </c>
      <c r="R283" s="2">
        <v>0.13963359788359792</v>
      </c>
      <c r="S283" s="2">
        <v>2.7276086956521737</v>
      </c>
      <c r="T283" s="2">
        <v>4.5794565217391314</v>
      </c>
      <c r="U283" s="2">
        <v>0</v>
      </c>
      <c r="V283" s="2">
        <v>8.8921957671957666E-2</v>
      </c>
      <c r="W283" s="2">
        <v>2.881195652173913</v>
      </c>
      <c r="X283" s="2">
        <v>7.7528260869565218</v>
      </c>
      <c r="Y283" s="2">
        <v>0</v>
      </c>
      <c r="Z283" s="2">
        <v>0.12940873015873017</v>
      </c>
      <c r="AA283" s="2">
        <v>0</v>
      </c>
      <c r="AB283" s="2">
        <v>0</v>
      </c>
      <c r="AC283" s="2">
        <v>0</v>
      </c>
      <c r="AD283" s="2">
        <v>0</v>
      </c>
      <c r="AE283" s="2">
        <v>0</v>
      </c>
      <c r="AF283" s="2">
        <v>0</v>
      </c>
      <c r="AG283" s="2">
        <v>0</v>
      </c>
      <c r="AH283" t="s">
        <v>368</v>
      </c>
      <c r="AI283">
        <v>4</v>
      </c>
    </row>
    <row r="284" spans="1:35" x14ac:dyDescent="0.25">
      <c r="A284" t="s">
        <v>1139</v>
      </c>
      <c r="B284" t="s">
        <v>630</v>
      </c>
      <c r="C284" t="s">
        <v>892</v>
      </c>
      <c r="D284" t="s">
        <v>1053</v>
      </c>
      <c r="E284" s="2">
        <v>63.608695652173914</v>
      </c>
      <c r="F284" s="2">
        <v>4.5217391304347823</v>
      </c>
      <c r="G284" s="2">
        <v>3.1304347826086958</v>
      </c>
      <c r="H284" s="2">
        <v>1.0978260869565217</v>
      </c>
      <c r="I284" s="2">
        <v>5.1304347826086953</v>
      </c>
      <c r="J284" s="2">
        <v>0</v>
      </c>
      <c r="K284" s="2">
        <v>8.6956521739130432E-2</v>
      </c>
      <c r="L284" s="2">
        <v>5.755326086956523</v>
      </c>
      <c r="M284" s="2">
        <v>6.9239130434782608</v>
      </c>
      <c r="N284" s="2">
        <v>0</v>
      </c>
      <c r="O284" s="2">
        <v>0.10885167464114832</v>
      </c>
      <c r="P284" s="2">
        <v>4.9130434782608692</v>
      </c>
      <c r="Q284" s="2">
        <v>0</v>
      </c>
      <c r="R284" s="2">
        <v>7.723855092276144E-2</v>
      </c>
      <c r="S284" s="2">
        <v>4.8198913043478253</v>
      </c>
      <c r="T284" s="2">
        <v>7.382282608695653</v>
      </c>
      <c r="U284" s="2">
        <v>0</v>
      </c>
      <c r="V284" s="2">
        <v>0.19183185235816813</v>
      </c>
      <c r="W284" s="2">
        <v>4.8244565217391298</v>
      </c>
      <c r="X284" s="2">
        <v>7.0770652173913025</v>
      </c>
      <c r="Y284" s="2">
        <v>0</v>
      </c>
      <c r="Z284" s="2">
        <v>0.18710526315789469</v>
      </c>
      <c r="AA284" s="2">
        <v>0.34782608695652173</v>
      </c>
      <c r="AB284" s="2">
        <v>0</v>
      </c>
      <c r="AC284" s="2">
        <v>0</v>
      </c>
      <c r="AD284" s="2">
        <v>0</v>
      </c>
      <c r="AE284" s="2">
        <v>0</v>
      </c>
      <c r="AF284" s="2">
        <v>0</v>
      </c>
      <c r="AG284" s="2">
        <v>0.91304347826086951</v>
      </c>
      <c r="AH284" t="s">
        <v>219</v>
      </c>
      <c r="AI284">
        <v>4</v>
      </c>
    </row>
    <row r="285" spans="1:35" x14ac:dyDescent="0.25">
      <c r="A285" t="s">
        <v>1139</v>
      </c>
      <c r="B285" t="s">
        <v>743</v>
      </c>
      <c r="C285" t="s">
        <v>892</v>
      </c>
      <c r="D285" t="s">
        <v>1053</v>
      </c>
      <c r="E285" s="2">
        <v>107.18478260869566</v>
      </c>
      <c r="F285" s="2">
        <v>4.9565217391304346</v>
      </c>
      <c r="G285" s="2">
        <v>0</v>
      </c>
      <c r="H285" s="2">
        <v>0</v>
      </c>
      <c r="I285" s="2">
        <v>0</v>
      </c>
      <c r="J285" s="2">
        <v>0</v>
      </c>
      <c r="K285" s="2">
        <v>0</v>
      </c>
      <c r="L285" s="2">
        <v>9.5846739130434795</v>
      </c>
      <c r="M285" s="2">
        <v>4.9565217391304346</v>
      </c>
      <c r="N285" s="2">
        <v>0</v>
      </c>
      <c r="O285" s="2">
        <v>4.6242774566473986E-2</v>
      </c>
      <c r="P285" s="2">
        <v>4.7336956521739131</v>
      </c>
      <c r="Q285" s="2">
        <v>7.4402173913043477</v>
      </c>
      <c r="R285" s="2">
        <v>0.11357874454923436</v>
      </c>
      <c r="S285" s="2">
        <v>4.2575000000000003</v>
      </c>
      <c r="T285" s="2">
        <v>6.521195652173911</v>
      </c>
      <c r="U285" s="2">
        <v>0</v>
      </c>
      <c r="V285" s="2">
        <v>0.10056180914714531</v>
      </c>
      <c r="W285" s="2">
        <v>5.2270652173913037</v>
      </c>
      <c r="X285" s="2">
        <v>6.9144565217391287</v>
      </c>
      <c r="Y285" s="2">
        <v>5.1070652173913036</v>
      </c>
      <c r="Z285" s="2">
        <v>0.16092384139539595</v>
      </c>
      <c r="AA285" s="2">
        <v>0</v>
      </c>
      <c r="AB285" s="2">
        <v>0</v>
      </c>
      <c r="AC285" s="2">
        <v>0</v>
      </c>
      <c r="AD285" s="2">
        <v>0</v>
      </c>
      <c r="AE285" s="2">
        <v>0</v>
      </c>
      <c r="AF285" s="2">
        <v>0</v>
      </c>
      <c r="AG285" s="2">
        <v>0</v>
      </c>
      <c r="AH285" t="s">
        <v>332</v>
      </c>
      <c r="AI285">
        <v>4</v>
      </c>
    </row>
    <row r="286" spans="1:35" x14ac:dyDescent="0.25">
      <c r="A286" t="s">
        <v>1139</v>
      </c>
      <c r="B286" t="s">
        <v>604</v>
      </c>
      <c r="C286" t="s">
        <v>963</v>
      </c>
      <c r="D286" t="s">
        <v>1047</v>
      </c>
      <c r="E286" s="2">
        <v>41.141304347826086</v>
      </c>
      <c r="F286" s="2">
        <v>4.9565217391304346</v>
      </c>
      <c r="G286" s="2">
        <v>6.5217391304347824E-2</v>
      </c>
      <c r="H286" s="2">
        <v>0.17391304347826086</v>
      </c>
      <c r="I286" s="2">
        <v>0.33152173913043476</v>
      </c>
      <c r="J286" s="2">
        <v>0</v>
      </c>
      <c r="K286" s="2">
        <v>0</v>
      </c>
      <c r="L286" s="2">
        <v>3.2575000000000007</v>
      </c>
      <c r="M286" s="2">
        <v>6.9756521739130433</v>
      </c>
      <c r="N286" s="2">
        <v>0</v>
      </c>
      <c r="O286" s="2">
        <v>0.16955350066050198</v>
      </c>
      <c r="P286" s="2">
        <v>5.1841304347826078</v>
      </c>
      <c r="Q286" s="2">
        <v>0</v>
      </c>
      <c r="R286" s="2">
        <v>0.12600792602377806</v>
      </c>
      <c r="S286" s="2">
        <v>5.7724999999999991</v>
      </c>
      <c r="T286" s="2">
        <v>2.882173913043478</v>
      </c>
      <c r="U286" s="2">
        <v>0</v>
      </c>
      <c r="V286" s="2">
        <v>0.21036459709379127</v>
      </c>
      <c r="W286" s="2">
        <v>3.5840217391304345</v>
      </c>
      <c r="X286" s="2">
        <v>9.5417391304347845</v>
      </c>
      <c r="Y286" s="2">
        <v>0</v>
      </c>
      <c r="Z286" s="2">
        <v>0.31904095112285341</v>
      </c>
      <c r="AA286" s="2">
        <v>0</v>
      </c>
      <c r="AB286" s="2">
        <v>0</v>
      </c>
      <c r="AC286" s="2">
        <v>0</v>
      </c>
      <c r="AD286" s="2">
        <v>0</v>
      </c>
      <c r="AE286" s="2">
        <v>0</v>
      </c>
      <c r="AF286" s="2">
        <v>0</v>
      </c>
      <c r="AG286" s="2">
        <v>0</v>
      </c>
      <c r="AH286" t="s">
        <v>193</v>
      </c>
      <c r="AI286">
        <v>4</v>
      </c>
    </row>
    <row r="287" spans="1:35" x14ac:dyDescent="0.25">
      <c r="A287" t="s">
        <v>1139</v>
      </c>
      <c r="B287" t="s">
        <v>669</v>
      </c>
      <c r="C287" t="s">
        <v>963</v>
      </c>
      <c r="D287" t="s">
        <v>1047</v>
      </c>
      <c r="E287" s="2">
        <v>100.01086956521739</v>
      </c>
      <c r="F287" s="2">
        <v>5.0760869565217392</v>
      </c>
      <c r="G287" s="2">
        <v>0.77336956521739142</v>
      </c>
      <c r="H287" s="2">
        <v>0</v>
      </c>
      <c r="I287" s="2">
        <v>5.1304347826086953</v>
      </c>
      <c r="J287" s="2">
        <v>0</v>
      </c>
      <c r="K287" s="2">
        <v>0</v>
      </c>
      <c r="L287" s="2">
        <v>9.2815217391304365</v>
      </c>
      <c r="M287" s="2">
        <v>4.3043478260869561</v>
      </c>
      <c r="N287" s="2">
        <v>11.739130434782609</v>
      </c>
      <c r="O287" s="2">
        <v>0.16041734594065862</v>
      </c>
      <c r="P287" s="2">
        <v>5.237934782608697</v>
      </c>
      <c r="Q287" s="2">
        <v>7.4821739130434768</v>
      </c>
      <c r="R287" s="2">
        <v>0.12718726225410282</v>
      </c>
      <c r="S287" s="2">
        <v>6.8978260869565222</v>
      </c>
      <c r="T287" s="2">
        <v>12.787826086956519</v>
      </c>
      <c r="U287" s="2">
        <v>0</v>
      </c>
      <c r="V287" s="2">
        <v>0.19683512661667207</v>
      </c>
      <c r="W287" s="2">
        <v>7.2295652173913068</v>
      </c>
      <c r="X287" s="2">
        <v>11.191304347826089</v>
      </c>
      <c r="Y287" s="2">
        <v>0</v>
      </c>
      <c r="Z287" s="2">
        <v>0.18418867514400611</v>
      </c>
      <c r="AA287" s="2">
        <v>0</v>
      </c>
      <c r="AB287" s="2">
        <v>0</v>
      </c>
      <c r="AC287" s="2">
        <v>0</v>
      </c>
      <c r="AD287" s="2">
        <v>0</v>
      </c>
      <c r="AE287" s="2">
        <v>0</v>
      </c>
      <c r="AF287" s="2">
        <v>0</v>
      </c>
      <c r="AG287" s="2">
        <v>0</v>
      </c>
      <c r="AH287" t="s">
        <v>258</v>
      </c>
      <c r="AI287">
        <v>4</v>
      </c>
    </row>
    <row r="288" spans="1:35" x14ac:dyDescent="0.25">
      <c r="A288" t="s">
        <v>1139</v>
      </c>
      <c r="B288" t="s">
        <v>619</v>
      </c>
      <c r="C288" t="s">
        <v>868</v>
      </c>
      <c r="D288" t="s">
        <v>1108</v>
      </c>
      <c r="E288" s="2">
        <v>44.097826086956523</v>
      </c>
      <c r="F288" s="2">
        <v>0</v>
      </c>
      <c r="G288" s="2">
        <v>3.2608695652173912E-2</v>
      </c>
      <c r="H288" s="2">
        <v>0.2608695652173913</v>
      </c>
      <c r="I288" s="2">
        <v>0.54347826086956519</v>
      </c>
      <c r="J288" s="2">
        <v>0</v>
      </c>
      <c r="K288" s="2">
        <v>0</v>
      </c>
      <c r="L288" s="2">
        <v>5.4203260869565222</v>
      </c>
      <c r="M288" s="2">
        <v>0</v>
      </c>
      <c r="N288" s="2">
        <v>0</v>
      </c>
      <c r="O288" s="2">
        <v>0</v>
      </c>
      <c r="P288" s="2">
        <v>0</v>
      </c>
      <c r="Q288" s="2">
        <v>0</v>
      </c>
      <c r="R288" s="2">
        <v>0</v>
      </c>
      <c r="S288" s="2">
        <v>3.9202173913043463</v>
      </c>
      <c r="T288" s="2">
        <v>5.4379347826086946</v>
      </c>
      <c r="U288" s="2">
        <v>0</v>
      </c>
      <c r="V288" s="2">
        <v>0.21221345822035981</v>
      </c>
      <c r="W288" s="2">
        <v>4.1041304347826104</v>
      </c>
      <c r="X288" s="2">
        <v>9.3431521739130456</v>
      </c>
      <c r="Y288" s="2">
        <v>0</v>
      </c>
      <c r="Z288" s="2">
        <v>0.30494207542519108</v>
      </c>
      <c r="AA288" s="2">
        <v>0</v>
      </c>
      <c r="AB288" s="2">
        <v>0</v>
      </c>
      <c r="AC288" s="2">
        <v>0</v>
      </c>
      <c r="AD288" s="2">
        <v>0</v>
      </c>
      <c r="AE288" s="2">
        <v>0</v>
      </c>
      <c r="AF288" s="2">
        <v>0</v>
      </c>
      <c r="AG288" s="2">
        <v>0</v>
      </c>
      <c r="AH288" t="s">
        <v>208</v>
      </c>
      <c r="AI288">
        <v>4</v>
      </c>
    </row>
    <row r="289" spans="1:35" x14ac:dyDescent="0.25">
      <c r="A289" t="s">
        <v>1139</v>
      </c>
      <c r="B289" t="s">
        <v>741</v>
      </c>
      <c r="C289" t="s">
        <v>920</v>
      </c>
      <c r="D289" t="s">
        <v>1046</v>
      </c>
      <c r="E289" s="2">
        <v>45.826086956521742</v>
      </c>
      <c r="F289" s="2">
        <v>5.7391304347826084</v>
      </c>
      <c r="G289" s="2">
        <v>0</v>
      </c>
      <c r="H289" s="2">
        <v>0</v>
      </c>
      <c r="I289" s="2">
        <v>0</v>
      </c>
      <c r="J289" s="2">
        <v>0</v>
      </c>
      <c r="K289" s="2">
        <v>0</v>
      </c>
      <c r="L289" s="2">
        <v>0.4891304347826087</v>
      </c>
      <c r="M289" s="2">
        <v>0</v>
      </c>
      <c r="N289" s="2">
        <v>0</v>
      </c>
      <c r="O289" s="2">
        <v>0</v>
      </c>
      <c r="P289" s="2">
        <v>9.5108695652173907</v>
      </c>
      <c r="Q289" s="2">
        <v>0</v>
      </c>
      <c r="R289" s="2">
        <v>0.20754269449715368</v>
      </c>
      <c r="S289" s="2">
        <v>8.9809782608695645</v>
      </c>
      <c r="T289" s="2">
        <v>9.1766304347826093</v>
      </c>
      <c r="U289" s="2">
        <v>0</v>
      </c>
      <c r="V289" s="2">
        <v>0.3962286527514231</v>
      </c>
      <c r="W289" s="2">
        <v>1.2119565217391304</v>
      </c>
      <c r="X289" s="2">
        <v>14.364130434782609</v>
      </c>
      <c r="Y289" s="2">
        <v>0</v>
      </c>
      <c r="Z289" s="2">
        <v>0.3398956356736243</v>
      </c>
      <c r="AA289" s="2">
        <v>0</v>
      </c>
      <c r="AB289" s="2">
        <v>0</v>
      </c>
      <c r="AC289" s="2">
        <v>0</v>
      </c>
      <c r="AD289" s="2">
        <v>0</v>
      </c>
      <c r="AE289" s="2">
        <v>0</v>
      </c>
      <c r="AF289" s="2">
        <v>0</v>
      </c>
      <c r="AG289" s="2">
        <v>0</v>
      </c>
      <c r="AH289" t="s">
        <v>330</v>
      </c>
      <c r="AI289">
        <v>4</v>
      </c>
    </row>
    <row r="290" spans="1:35" x14ac:dyDescent="0.25">
      <c r="A290" t="s">
        <v>1139</v>
      </c>
      <c r="B290" t="s">
        <v>806</v>
      </c>
      <c r="C290" t="s">
        <v>892</v>
      </c>
      <c r="D290" t="s">
        <v>1053</v>
      </c>
      <c r="E290" s="2">
        <v>10.5</v>
      </c>
      <c r="F290" s="2">
        <v>5.3043478260869561</v>
      </c>
      <c r="G290" s="2">
        <v>0.29347826086956524</v>
      </c>
      <c r="H290" s="2">
        <v>7.0652173913043473E-2</v>
      </c>
      <c r="I290" s="2">
        <v>0.78804347826086951</v>
      </c>
      <c r="J290" s="2">
        <v>0</v>
      </c>
      <c r="K290" s="2">
        <v>1.1847826086956521</v>
      </c>
      <c r="L290" s="2">
        <v>1.520326086956522</v>
      </c>
      <c r="M290" s="2">
        <v>5.0434782608695654</v>
      </c>
      <c r="N290" s="2">
        <v>0</v>
      </c>
      <c r="O290" s="2">
        <v>0.48033126293995859</v>
      </c>
      <c r="P290" s="2">
        <v>0</v>
      </c>
      <c r="Q290" s="2">
        <v>3.8282608695652178</v>
      </c>
      <c r="R290" s="2">
        <v>0.36459627329192551</v>
      </c>
      <c r="S290" s="2">
        <v>3.0302173913043471</v>
      </c>
      <c r="T290" s="2">
        <v>1.5168478260869562</v>
      </c>
      <c r="U290" s="2">
        <v>0</v>
      </c>
      <c r="V290" s="2">
        <v>0.43305383022774313</v>
      </c>
      <c r="W290" s="2">
        <v>3.7213043478260865</v>
      </c>
      <c r="X290" s="2">
        <v>1.5189130434782616</v>
      </c>
      <c r="Y290" s="2">
        <v>0</v>
      </c>
      <c r="Z290" s="2">
        <v>0.4990683229813665</v>
      </c>
      <c r="AA290" s="2">
        <v>0</v>
      </c>
      <c r="AB290" s="2">
        <v>0</v>
      </c>
      <c r="AC290" s="2">
        <v>0</v>
      </c>
      <c r="AD290" s="2">
        <v>0</v>
      </c>
      <c r="AE290" s="2">
        <v>0</v>
      </c>
      <c r="AF290" s="2">
        <v>0</v>
      </c>
      <c r="AG290" s="2">
        <v>0</v>
      </c>
      <c r="AH290" t="s">
        <v>395</v>
      </c>
      <c r="AI290">
        <v>4</v>
      </c>
    </row>
    <row r="291" spans="1:35" x14ac:dyDescent="0.25">
      <c r="A291" t="s">
        <v>1139</v>
      </c>
      <c r="B291" t="s">
        <v>682</v>
      </c>
      <c r="C291" t="s">
        <v>941</v>
      </c>
      <c r="D291" t="s">
        <v>1084</v>
      </c>
      <c r="E291" s="2">
        <v>52.760869565217391</v>
      </c>
      <c r="F291" s="2">
        <v>5.3478260869565224</v>
      </c>
      <c r="G291" s="2">
        <v>0</v>
      </c>
      <c r="H291" s="2">
        <v>0.27173913043478259</v>
      </c>
      <c r="I291" s="2">
        <v>0</v>
      </c>
      <c r="J291" s="2">
        <v>0</v>
      </c>
      <c r="K291" s="2">
        <v>0</v>
      </c>
      <c r="L291" s="2">
        <v>1.0451086956521738</v>
      </c>
      <c r="M291" s="2">
        <v>0</v>
      </c>
      <c r="N291" s="2">
        <v>4.6163043478260883</v>
      </c>
      <c r="O291" s="2">
        <v>8.7494849608570277E-2</v>
      </c>
      <c r="P291" s="2">
        <v>5.2467391304347828</v>
      </c>
      <c r="Q291" s="2">
        <v>0</v>
      </c>
      <c r="R291" s="2">
        <v>9.9443757725587154E-2</v>
      </c>
      <c r="S291" s="2">
        <v>4.1297826086956517</v>
      </c>
      <c r="T291" s="2">
        <v>4.4171739130434782</v>
      </c>
      <c r="U291" s="2">
        <v>0</v>
      </c>
      <c r="V291" s="2">
        <v>0.16199423156159867</v>
      </c>
      <c r="W291" s="2">
        <v>2.0400000000000005</v>
      </c>
      <c r="X291" s="2">
        <v>10.407065217391308</v>
      </c>
      <c r="Y291" s="2">
        <v>0</v>
      </c>
      <c r="Z291" s="2">
        <v>0.23591470951792345</v>
      </c>
      <c r="AA291" s="2">
        <v>0</v>
      </c>
      <c r="AB291" s="2">
        <v>0</v>
      </c>
      <c r="AC291" s="2">
        <v>0</v>
      </c>
      <c r="AD291" s="2">
        <v>0</v>
      </c>
      <c r="AE291" s="2">
        <v>0</v>
      </c>
      <c r="AF291" s="2">
        <v>0</v>
      </c>
      <c r="AG291" s="2">
        <v>0</v>
      </c>
      <c r="AH291" t="s">
        <v>271</v>
      </c>
      <c r="AI291">
        <v>4</v>
      </c>
    </row>
    <row r="292" spans="1:35" x14ac:dyDescent="0.25">
      <c r="A292" t="s">
        <v>1139</v>
      </c>
      <c r="B292" t="s">
        <v>549</v>
      </c>
      <c r="C292" t="s">
        <v>939</v>
      </c>
      <c r="D292" t="s">
        <v>1031</v>
      </c>
      <c r="E292" s="2">
        <v>85.967391304347828</v>
      </c>
      <c r="F292" s="2">
        <v>5.7391304347826084</v>
      </c>
      <c r="G292" s="2">
        <v>0.39130434782608697</v>
      </c>
      <c r="H292" s="2">
        <v>0.51086956521739135</v>
      </c>
      <c r="I292" s="2">
        <v>0</v>
      </c>
      <c r="J292" s="2">
        <v>0</v>
      </c>
      <c r="K292" s="2">
        <v>0</v>
      </c>
      <c r="L292" s="2">
        <v>6.7060869565217391</v>
      </c>
      <c r="M292" s="2">
        <v>5.7391304347826084</v>
      </c>
      <c r="N292" s="2">
        <v>0</v>
      </c>
      <c r="O292" s="2">
        <v>6.6759388038942977E-2</v>
      </c>
      <c r="P292" s="2">
        <v>5.7747826086956531</v>
      </c>
      <c r="Q292" s="2">
        <v>8.6429347826086946</v>
      </c>
      <c r="R292" s="2">
        <v>0.16771146794790742</v>
      </c>
      <c r="S292" s="2">
        <v>10.083804347826089</v>
      </c>
      <c r="T292" s="2">
        <v>4.9618478260869576</v>
      </c>
      <c r="U292" s="2">
        <v>0</v>
      </c>
      <c r="V292" s="2">
        <v>0.17501580477936532</v>
      </c>
      <c r="W292" s="2">
        <v>10.388478260869567</v>
      </c>
      <c r="X292" s="2">
        <v>6.4484782608695665</v>
      </c>
      <c r="Y292" s="2">
        <v>0</v>
      </c>
      <c r="Z292" s="2">
        <v>0.19585282589455053</v>
      </c>
      <c r="AA292" s="2">
        <v>0</v>
      </c>
      <c r="AB292" s="2">
        <v>0</v>
      </c>
      <c r="AC292" s="2">
        <v>0</v>
      </c>
      <c r="AD292" s="2">
        <v>0</v>
      </c>
      <c r="AE292" s="2">
        <v>0</v>
      </c>
      <c r="AF292" s="2">
        <v>0</v>
      </c>
      <c r="AG292" s="2">
        <v>0</v>
      </c>
      <c r="AH292" t="s">
        <v>138</v>
      </c>
      <c r="AI292">
        <v>4</v>
      </c>
    </row>
    <row r="293" spans="1:35" x14ac:dyDescent="0.25">
      <c r="A293" t="s">
        <v>1139</v>
      </c>
      <c r="B293" t="s">
        <v>656</v>
      </c>
      <c r="C293" t="s">
        <v>925</v>
      </c>
      <c r="D293" t="s">
        <v>1075</v>
      </c>
      <c r="E293" s="2">
        <v>85.065217391304344</v>
      </c>
      <c r="F293" s="2">
        <v>5.7391304347826084</v>
      </c>
      <c r="G293" s="2">
        <v>0.29347826086956524</v>
      </c>
      <c r="H293" s="2">
        <v>0.69293478260869568</v>
      </c>
      <c r="I293" s="2">
        <v>0</v>
      </c>
      <c r="J293" s="2">
        <v>0</v>
      </c>
      <c r="K293" s="2">
        <v>0</v>
      </c>
      <c r="L293" s="2">
        <v>3.6384782608695647</v>
      </c>
      <c r="M293" s="2">
        <v>4.6086956521739131</v>
      </c>
      <c r="N293" s="2">
        <v>0</v>
      </c>
      <c r="O293" s="2">
        <v>5.417837975977511E-2</v>
      </c>
      <c r="P293" s="2">
        <v>5.4063043478260884</v>
      </c>
      <c r="Q293" s="2">
        <v>5.1577173913043479</v>
      </c>
      <c r="R293" s="2">
        <v>0.12418732430360338</v>
      </c>
      <c r="S293" s="2">
        <v>2.8684782608695651</v>
      </c>
      <c r="T293" s="2">
        <v>9.9134782608695655</v>
      </c>
      <c r="U293" s="2">
        <v>0</v>
      </c>
      <c r="V293" s="2">
        <v>0.15026066956299516</v>
      </c>
      <c r="W293" s="2">
        <v>5.1047826086956523</v>
      </c>
      <c r="X293" s="2">
        <v>8.3820652173913022</v>
      </c>
      <c r="Y293" s="2">
        <v>0</v>
      </c>
      <c r="Z293" s="2">
        <v>0.1585471505238947</v>
      </c>
      <c r="AA293" s="2">
        <v>0</v>
      </c>
      <c r="AB293" s="2">
        <v>0</v>
      </c>
      <c r="AC293" s="2">
        <v>0</v>
      </c>
      <c r="AD293" s="2">
        <v>0</v>
      </c>
      <c r="AE293" s="2">
        <v>0</v>
      </c>
      <c r="AF293" s="2">
        <v>0</v>
      </c>
      <c r="AG293" s="2">
        <v>0</v>
      </c>
      <c r="AH293" t="s">
        <v>245</v>
      </c>
      <c r="AI293">
        <v>4</v>
      </c>
    </row>
    <row r="294" spans="1:35" x14ac:dyDescent="0.25">
      <c r="A294" t="s">
        <v>1139</v>
      </c>
      <c r="B294" t="s">
        <v>634</v>
      </c>
      <c r="C294" t="s">
        <v>968</v>
      </c>
      <c r="D294" t="s">
        <v>1106</v>
      </c>
      <c r="E294" s="2">
        <v>70.978260869565219</v>
      </c>
      <c r="F294" s="2">
        <v>4.5217391304347823</v>
      </c>
      <c r="G294" s="2">
        <v>0.39130434782608697</v>
      </c>
      <c r="H294" s="2">
        <v>0.54891304347826086</v>
      </c>
      <c r="I294" s="2">
        <v>0</v>
      </c>
      <c r="J294" s="2">
        <v>0</v>
      </c>
      <c r="K294" s="2">
        <v>0</v>
      </c>
      <c r="L294" s="2">
        <v>2.6281521739130431</v>
      </c>
      <c r="M294" s="2">
        <v>4.1891304347826095</v>
      </c>
      <c r="N294" s="2">
        <v>0</v>
      </c>
      <c r="O294" s="2">
        <v>5.9019908116385925E-2</v>
      </c>
      <c r="P294" s="2">
        <v>6.137065217391303</v>
      </c>
      <c r="Q294" s="2">
        <v>2.7716304347826086</v>
      </c>
      <c r="R294" s="2">
        <v>0.12551301684532923</v>
      </c>
      <c r="S294" s="2">
        <v>5.115869565217392</v>
      </c>
      <c r="T294" s="2">
        <v>7.9455434782608698</v>
      </c>
      <c r="U294" s="2">
        <v>0</v>
      </c>
      <c r="V294" s="2">
        <v>0.18401990811638591</v>
      </c>
      <c r="W294" s="2">
        <v>10.163804347826087</v>
      </c>
      <c r="X294" s="2">
        <v>6.7093478260869563</v>
      </c>
      <c r="Y294" s="2">
        <v>0</v>
      </c>
      <c r="Z294" s="2">
        <v>0.23772281776416535</v>
      </c>
      <c r="AA294" s="2">
        <v>0</v>
      </c>
      <c r="AB294" s="2">
        <v>0</v>
      </c>
      <c r="AC294" s="2">
        <v>0</v>
      </c>
      <c r="AD294" s="2">
        <v>0</v>
      </c>
      <c r="AE294" s="2">
        <v>0</v>
      </c>
      <c r="AF294" s="2">
        <v>0</v>
      </c>
      <c r="AG294" s="2">
        <v>0</v>
      </c>
      <c r="AH294" t="s">
        <v>223</v>
      </c>
      <c r="AI294">
        <v>4</v>
      </c>
    </row>
    <row r="295" spans="1:35" x14ac:dyDescent="0.25">
      <c r="A295" t="s">
        <v>1139</v>
      </c>
      <c r="B295" t="s">
        <v>415</v>
      </c>
      <c r="C295" t="s">
        <v>890</v>
      </c>
      <c r="D295" t="s">
        <v>1040</v>
      </c>
      <c r="E295" s="2">
        <v>68.108695652173907</v>
      </c>
      <c r="F295" s="2">
        <v>27.410326086956523</v>
      </c>
      <c r="G295" s="2">
        <v>0</v>
      </c>
      <c r="H295" s="2">
        <v>0</v>
      </c>
      <c r="I295" s="2">
        <v>6.4510869565217392</v>
      </c>
      <c r="J295" s="2">
        <v>0</v>
      </c>
      <c r="K295" s="2">
        <v>0</v>
      </c>
      <c r="L295" s="2">
        <v>5.9945652173913047</v>
      </c>
      <c r="M295" s="2">
        <v>5.4782608695652177</v>
      </c>
      <c r="N295" s="2">
        <v>0</v>
      </c>
      <c r="O295" s="2">
        <v>8.0434088732843925E-2</v>
      </c>
      <c r="P295" s="2">
        <v>2.972826086956522</v>
      </c>
      <c r="Q295" s="2">
        <v>0</v>
      </c>
      <c r="R295" s="2">
        <v>4.3648260453239711E-2</v>
      </c>
      <c r="S295" s="2">
        <v>9.7119565217391308</v>
      </c>
      <c r="T295" s="2">
        <v>1.0597826086956521</v>
      </c>
      <c r="U295" s="2">
        <v>0</v>
      </c>
      <c r="V295" s="2">
        <v>0.15815512288541336</v>
      </c>
      <c r="W295" s="2">
        <v>12.603260869565217</v>
      </c>
      <c r="X295" s="2">
        <v>5.0434782608695654</v>
      </c>
      <c r="Y295" s="2">
        <v>0</v>
      </c>
      <c r="Z295" s="2">
        <v>0.25909671241621451</v>
      </c>
      <c r="AA295" s="2">
        <v>0</v>
      </c>
      <c r="AB295" s="2">
        <v>0</v>
      </c>
      <c r="AC295" s="2">
        <v>0</v>
      </c>
      <c r="AD295" s="2">
        <v>0</v>
      </c>
      <c r="AE295" s="2">
        <v>0</v>
      </c>
      <c r="AF295" s="2">
        <v>0</v>
      </c>
      <c r="AG295" s="2">
        <v>0</v>
      </c>
      <c r="AH295" t="s">
        <v>3</v>
      </c>
      <c r="AI295">
        <v>4</v>
      </c>
    </row>
    <row r="296" spans="1:35" x14ac:dyDescent="0.25">
      <c r="A296" t="s">
        <v>1139</v>
      </c>
      <c r="B296" t="s">
        <v>482</v>
      </c>
      <c r="C296" t="s">
        <v>921</v>
      </c>
      <c r="D296" t="s">
        <v>1034</v>
      </c>
      <c r="E296" s="2">
        <v>127.08695652173913</v>
      </c>
      <c r="F296" s="2">
        <v>4</v>
      </c>
      <c r="G296" s="2">
        <v>0.71739130434782605</v>
      </c>
      <c r="H296" s="2">
        <v>0.68608695652173901</v>
      </c>
      <c r="I296" s="2">
        <v>3.6304347826086958</v>
      </c>
      <c r="J296" s="2">
        <v>0</v>
      </c>
      <c r="K296" s="2">
        <v>3.4782608695652173</v>
      </c>
      <c r="L296" s="2">
        <v>3.0234782608695654</v>
      </c>
      <c r="M296" s="2">
        <v>10.437934782608693</v>
      </c>
      <c r="N296" s="2">
        <v>0</v>
      </c>
      <c r="O296" s="2">
        <v>8.2132227163872709E-2</v>
      </c>
      <c r="P296" s="2">
        <v>0</v>
      </c>
      <c r="Q296" s="2">
        <v>12.721304347826083</v>
      </c>
      <c r="R296" s="2">
        <v>0.1000992131371878</v>
      </c>
      <c r="S296" s="2">
        <v>5.0595652173913042</v>
      </c>
      <c r="T296" s="2">
        <v>0.17076086956521738</v>
      </c>
      <c r="U296" s="2">
        <v>0</v>
      </c>
      <c r="V296" s="2">
        <v>4.1155490933971951E-2</v>
      </c>
      <c r="W296" s="2">
        <v>5.2830434782608702</v>
      </c>
      <c r="X296" s="2">
        <v>0.32869565217391306</v>
      </c>
      <c r="Y296" s="2">
        <v>0</v>
      </c>
      <c r="Z296" s="2">
        <v>4.4156688333903529E-2</v>
      </c>
      <c r="AA296" s="2">
        <v>0</v>
      </c>
      <c r="AB296" s="2">
        <v>5.2106521739130427</v>
      </c>
      <c r="AC296" s="2">
        <v>0</v>
      </c>
      <c r="AD296" s="2">
        <v>0</v>
      </c>
      <c r="AE296" s="2">
        <v>0.45793478260869558</v>
      </c>
      <c r="AF296" s="2">
        <v>0</v>
      </c>
      <c r="AG296" s="2">
        <v>0</v>
      </c>
      <c r="AH296" t="s">
        <v>70</v>
      </c>
      <c r="AI296">
        <v>4</v>
      </c>
    </row>
    <row r="297" spans="1:35" x14ac:dyDescent="0.25">
      <c r="A297" t="s">
        <v>1139</v>
      </c>
      <c r="B297" t="s">
        <v>638</v>
      </c>
      <c r="C297" t="s">
        <v>851</v>
      </c>
      <c r="D297" t="s">
        <v>1068</v>
      </c>
      <c r="E297" s="2">
        <v>102.64130434782609</v>
      </c>
      <c r="F297" s="2">
        <v>5.7092391304347823</v>
      </c>
      <c r="G297" s="2">
        <v>0.70652173913043481</v>
      </c>
      <c r="H297" s="2">
        <v>0.71739130434782605</v>
      </c>
      <c r="I297" s="2">
        <v>1.9945652173913044</v>
      </c>
      <c r="J297" s="2">
        <v>0</v>
      </c>
      <c r="K297" s="2">
        <v>0</v>
      </c>
      <c r="L297" s="2">
        <v>2.4532608695652183</v>
      </c>
      <c r="M297" s="2">
        <v>5.5652173913043477</v>
      </c>
      <c r="N297" s="2">
        <v>0</v>
      </c>
      <c r="O297" s="2">
        <v>5.4220057185216559E-2</v>
      </c>
      <c r="P297" s="2">
        <v>0.13858695652173914</v>
      </c>
      <c r="Q297" s="2">
        <v>10.801630434782608</v>
      </c>
      <c r="R297" s="2">
        <v>0.10658688975961027</v>
      </c>
      <c r="S297" s="2">
        <v>4.9027173913043463</v>
      </c>
      <c r="T297" s="2">
        <v>8.1897826086956531</v>
      </c>
      <c r="U297" s="2">
        <v>0</v>
      </c>
      <c r="V297" s="2">
        <v>0.12755586148469764</v>
      </c>
      <c r="W297" s="2">
        <v>1.8504347826086955</v>
      </c>
      <c r="X297" s="2">
        <v>9.4155434782608705</v>
      </c>
      <c r="Y297" s="2">
        <v>0</v>
      </c>
      <c r="Z297" s="2">
        <v>0.10976066927883088</v>
      </c>
      <c r="AA297" s="2">
        <v>6.5217391304347824E-2</v>
      </c>
      <c r="AB297" s="2">
        <v>0</v>
      </c>
      <c r="AC297" s="2">
        <v>0</v>
      </c>
      <c r="AD297" s="2">
        <v>9.8052173913043514</v>
      </c>
      <c r="AE297" s="2">
        <v>0</v>
      </c>
      <c r="AF297" s="2">
        <v>0</v>
      </c>
      <c r="AG297" s="2">
        <v>0</v>
      </c>
      <c r="AH297" t="s">
        <v>227</v>
      </c>
      <c r="AI297">
        <v>4</v>
      </c>
    </row>
    <row r="298" spans="1:35" x14ac:dyDescent="0.25">
      <c r="A298" t="s">
        <v>1139</v>
      </c>
      <c r="B298" t="s">
        <v>683</v>
      </c>
      <c r="C298" t="s">
        <v>964</v>
      </c>
      <c r="D298" t="s">
        <v>1022</v>
      </c>
      <c r="E298" s="2">
        <v>87.630434782608702</v>
      </c>
      <c r="F298" s="2">
        <v>5.7989130434782608</v>
      </c>
      <c r="G298" s="2">
        <v>0.63858695652173914</v>
      </c>
      <c r="H298" s="2">
        <v>0.58152173913043481</v>
      </c>
      <c r="I298" s="2">
        <v>2.7065217391304346</v>
      </c>
      <c r="J298" s="2">
        <v>0</v>
      </c>
      <c r="K298" s="2">
        <v>1.2228260869565217</v>
      </c>
      <c r="L298" s="2">
        <v>10.604565217391308</v>
      </c>
      <c r="M298" s="2">
        <v>13.75</v>
      </c>
      <c r="N298" s="2">
        <v>0</v>
      </c>
      <c r="O298" s="2">
        <v>0.15690895559414536</v>
      </c>
      <c r="P298" s="2">
        <v>0</v>
      </c>
      <c r="Q298" s="2">
        <v>9.1739130434782616</v>
      </c>
      <c r="R298" s="2">
        <v>0.1046886628628132</v>
      </c>
      <c r="S298" s="2">
        <v>5.6500000000000021</v>
      </c>
      <c r="T298" s="2">
        <v>19.103913043478261</v>
      </c>
      <c r="U298" s="2">
        <v>0</v>
      </c>
      <c r="V298" s="2">
        <v>0.28248077400148847</v>
      </c>
      <c r="W298" s="2">
        <v>8.4081521739130434</v>
      </c>
      <c r="X298" s="2">
        <v>19.944782608695647</v>
      </c>
      <c r="Y298" s="2">
        <v>0</v>
      </c>
      <c r="Z298" s="2">
        <v>0.32355122798313068</v>
      </c>
      <c r="AA298" s="2">
        <v>0</v>
      </c>
      <c r="AB298" s="2">
        <v>0</v>
      </c>
      <c r="AC298" s="2">
        <v>0</v>
      </c>
      <c r="AD298" s="2">
        <v>0</v>
      </c>
      <c r="AE298" s="2">
        <v>4.3967391304347823</v>
      </c>
      <c r="AF298" s="2">
        <v>0</v>
      </c>
      <c r="AG298" s="2">
        <v>0</v>
      </c>
      <c r="AH298" t="s">
        <v>272</v>
      </c>
      <c r="AI298">
        <v>4</v>
      </c>
    </row>
    <row r="299" spans="1:35" x14ac:dyDescent="0.25">
      <c r="A299" t="s">
        <v>1139</v>
      </c>
      <c r="B299" t="s">
        <v>509</v>
      </c>
      <c r="C299" t="s">
        <v>932</v>
      </c>
      <c r="D299" t="s">
        <v>1083</v>
      </c>
      <c r="E299" s="2">
        <v>113.56521739130434</v>
      </c>
      <c r="F299" s="2">
        <v>9.9882608695652184</v>
      </c>
      <c r="G299" s="2">
        <v>0</v>
      </c>
      <c r="H299" s="2">
        <v>0.65760869565217395</v>
      </c>
      <c r="I299" s="2">
        <v>0.67663043478260865</v>
      </c>
      <c r="J299" s="2">
        <v>0</v>
      </c>
      <c r="K299" s="2">
        <v>0</v>
      </c>
      <c r="L299" s="2">
        <v>10.783369565217395</v>
      </c>
      <c r="M299" s="2">
        <v>17.81652173913043</v>
      </c>
      <c r="N299" s="2">
        <v>0</v>
      </c>
      <c r="O299" s="2">
        <v>0.15688361408882079</v>
      </c>
      <c r="P299" s="2">
        <v>9.8743478260869537</v>
      </c>
      <c r="Q299" s="2">
        <v>0</v>
      </c>
      <c r="R299" s="2">
        <v>8.694869831546706E-2</v>
      </c>
      <c r="S299" s="2">
        <v>9.8203260869565199</v>
      </c>
      <c r="T299" s="2">
        <v>7.1220652173913042</v>
      </c>
      <c r="U299" s="2">
        <v>0</v>
      </c>
      <c r="V299" s="2">
        <v>0.14918644716692187</v>
      </c>
      <c r="W299" s="2">
        <v>8.4128260869565175</v>
      </c>
      <c r="X299" s="2">
        <v>16.485217391304349</v>
      </c>
      <c r="Y299" s="2">
        <v>0</v>
      </c>
      <c r="Z299" s="2">
        <v>0.21924004594180702</v>
      </c>
      <c r="AA299" s="2">
        <v>0</v>
      </c>
      <c r="AB299" s="2">
        <v>0</v>
      </c>
      <c r="AC299" s="2">
        <v>0</v>
      </c>
      <c r="AD299" s="2">
        <v>0</v>
      </c>
      <c r="AE299" s="2">
        <v>0</v>
      </c>
      <c r="AF299" s="2">
        <v>0</v>
      </c>
      <c r="AG299" s="2">
        <v>0</v>
      </c>
      <c r="AH299" t="s">
        <v>97</v>
      </c>
      <c r="AI299">
        <v>4</v>
      </c>
    </row>
    <row r="300" spans="1:35" x14ac:dyDescent="0.25">
      <c r="A300" t="s">
        <v>1139</v>
      </c>
      <c r="B300" t="s">
        <v>681</v>
      </c>
      <c r="C300" t="s">
        <v>883</v>
      </c>
      <c r="D300" t="s">
        <v>1068</v>
      </c>
      <c r="E300" s="2">
        <v>35.706521739130437</v>
      </c>
      <c r="F300" s="2">
        <v>5.7391304347826084</v>
      </c>
      <c r="G300" s="2">
        <v>0.39130434782608697</v>
      </c>
      <c r="H300" s="2">
        <v>0.44565217391304346</v>
      </c>
      <c r="I300" s="2">
        <v>0.43478260869565216</v>
      </c>
      <c r="J300" s="2">
        <v>0</v>
      </c>
      <c r="K300" s="2">
        <v>0</v>
      </c>
      <c r="L300" s="2">
        <v>2.4167391304347832</v>
      </c>
      <c r="M300" s="2">
        <v>4.8288043478260869</v>
      </c>
      <c r="N300" s="2">
        <v>0</v>
      </c>
      <c r="O300" s="2">
        <v>0.13523592085235919</v>
      </c>
      <c r="P300" s="2">
        <v>3.3532608695652173</v>
      </c>
      <c r="Q300" s="2">
        <v>0</v>
      </c>
      <c r="R300" s="2">
        <v>9.3911719939117191E-2</v>
      </c>
      <c r="S300" s="2">
        <v>1.5569565217391306</v>
      </c>
      <c r="T300" s="2">
        <v>9.2801086956521726</v>
      </c>
      <c r="U300" s="2">
        <v>0</v>
      </c>
      <c r="V300" s="2">
        <v>0.30350380517503794</v>
      </c>
      <c r="W300" s="2">
        <v>2.2438043478260874</v>
      </c>
      <c r="X300" s="2">
        <v>6.7176086956521734</v>
      </c>
      <c r="Y300" s="2">
        <v>2.4290217391304347</v>
      </c>
      <c r="Z300" s="2">
        <v>0.31900152207001525</v>
      </c>
      <c r="AA300" s="2">
        <v>0</v>
      </c>
      <c r="AB300" s="2">
        <v>0</v>
      </c>
      <c r="AC300" s="2">
        <v>0</v>
      </c>
      <c r="AD300" s="2">
        <v>0</v>
      </c>
      <c r="AE300" s="2">
        <v>0</v>
      </c>
      <c r="AF300" s="2">
        <v>0</v>
      </c>
      <c r="AG300" s="2">
        <v>8.6956521739130432E-2</v>
      </c>
      <c r="AH300" t="s">
        <v>270</v>
      </c>
      <c r="AI300">
        <v>4</v>
      </c>
    </row>
    <row r="301" spans="1:35" x14ac:dyDescent="0.25">
      <c r="A301" t="s">
        <v>1139</v>
      </c>
      <c r="B301" t="s">
        <v>610</v>
      </c>
      <c r="C301" t="s">
        <v>877</v>
      </c>
      <c r="D301" t="s">
        <v>1105</v>
      </c>
      <c r="E301" s="2">
        <v>72.684782608695656</v>
      </c>
      <c r="F301" s="2">
        <v>5.9130434782608692</v>
      </c>
      <c r="G301" s="2">
        <v>1.2282608695652173</v>
      </c>
      <c r="H301" s="2">
        <v>0.54347826086956519</v>
      </c>
      <c r="I301" s="2">
        <v>0.18478260869565216</v>
      </c>
      <c r="J301" s="2">
        <v>0</v>
      </c>
      <c r="K301" s="2">
        <v>0</v>
      </c>
      <c r="L301" s="2">
        <v>10.351847826086958</v>
      </c>
      <c r="M301" s="2">
        <v>4.7826086956521738</v>
      </c>
      <c r="N301" s="2">
        <v>0</v>
      </c>
      <c r="O301" s="2">
        <v>6.579931209810079E-2</v>
      </c>
      <c r="P301" s="2">
        <v>0</v>
      </c>
      <c r="Q301" s="2">
        <v>3.7017391304347824</v>
      </c>
      <c r="R301" s="2">
        <v>5.0928667563930011E-2</v>
      </c>
      <c r="S301" s="2">
        <v>4.5665217391304358</v>
      </c>
      <c r="T301" s="2">
        <v>10.344456521739133</v>
      </c>
      <c r="U301" s="2">
        <v>0</v>
      </c>
      <c r="V301" s="2">
        <v>0.20514580529385379</v>
      </c>
      <c r="W301" s="2">
        <v>9.2403260869565216</v>
      </c>
      <c r="X301" s="2">
        <v>4.8031521739130438</v>
      </c>
      <c r="Y301" s="2">
        <v>0</v>
      </c>
      <c r="Z301" s="2">
        <v>0.19321070734260506</v>
      </c>
      <c r="AA301" s="2">
        <v>0</v>
      </c>
      <c r="AB301" s="2">
        <v>0</v>
      </c>
      <c r="AC301" s="2">
        <v>0</v>
      </c>
      <c r="AD301" s="2">
        <v>0</v>
      </c>
      <c r="AE301" s="2">
        <v>0</v>
      </c>
      <c r="AF301" s="2">
        <v>0</v>
      </c>
      <c r="AG301" s="2">
        <v>0</v>
      </c>
      <c r="AH301" t="s">
        <v>199</v>
      </c>
      <c r="AI301">
        <v>4</v>
      </c>
    </row>
    <row r="302" spans="1:35" x14ac:dyDescent="0.25">
      <c r="A302" t="s">
        <v>1139</v>
      </c>
      <c r="B302" t="s">
        <v>734</v>
      </c>
      <c r="C302" t="s">
        <v>834</v>
      </c>
      <c r="D302" t="s">
        <v>1091</v>
      </c>
      <c r="E302" s="2">
        <v>53.478260869565219</v>
      </c>
      <c r="F302" s="2">
        <v>5.7695652173913041</v>
      </c>
      <c r="G302" s="2">
        <v>0.51086956521739135</v>
      </c>
      <c r="H302" s="2">
        <v>0.4891304347826087</v>
      </c>
      <c r="I302" s="2">
        <v>0</v>
      </c>
      <c r="J302" s="2">
        <v>0</v>
      </c>
      <c r="K302" s="2">
        <v>0</v>
      </c>
      <c r="L302" s="2">
        <v>0.6256521739130434</v>
      </c>
      <c r="M302" s="2">
        <v>0</v>
      </c>
      <c r="N302" s="2">
        <v>1.9836956521739126</v>
      </c>
      <c r="O302" s="2">
        <v>3.7093495934959343E-2</v>
      </c>
      <c r="P302" s="2">
        <v>4.3445652173913043</v>
      </c>
      <c r="Q302" s="2">
        <v>0.97282608695652162</v>
      </c>
      <c r="R302" s="2">
        <v>9.9430894308943085E-2</v>
      </c>
      <c r="S302" s="2">
        <v>3.2584782608695648</v>
      </c>
      <c r="T302" s="2">
        <v>5.5224999999999991</v>
      </c>
      <c r="U302" s="2">
        <v>0</v>
      </c>
      <c r="V302" s="2">
        <v>0.16419715447154468</v>
      </c>
      <c r="W302" s="2">
        <v>3.1411956521739137</v>
      </c>
      <c r="X302" s="2">
        <v>4.1442391304347828</v>
      </c>
      <c r="Y302" s="2">
        <v>0</v>
      </c>
      <c r="Z302" s="2">
        <v>0.13623170731707318</v>
      </c>
      <c r="AA302" s="2">
        <v>0</v>
      </c>
      <c r="AB302" s="2">
        <v>0</v>
      </c>
      <c r="AC302" s="2">
        <v>0</v>
      </c>
      <c r="AD302" s="2">
        <v>0</v>
      </c>
      <c r="AE302" s="2">
        <v>0</v>
      </c>
      <c r="AF302" s="2">
        <v>0</v>
      </c>
      <c r="AG302" s="2">
        <v>0</v>
      </c>
      <c r="AH302" t="s">
        <v>323</v>
      </c>
      <c r="AI302">
        <v>4</v>
      </c>
    </row>
    <row r="303" spans="1:35" x14ac:dyDescent="0.25">
      <c r="A303" t="s">
        <v>1139</v>
      </c>
      <c r="B303" t="s">
        <v>811</v>
      </c>
      <c r="C303" t="s">
        <v>854</v>
      </c>
      <c r="D303" t="s">
        <v>1083</v>
      </c>
      <c r="E303" s="2">
        <v>87.282608695652172</v>
      </c>
      <c r="F303" s="2">
        <v>0.34782608695652173</v>
      </c>
      <c r="G303" s="2">
        <v>0.30434782608695654</v>
      </c>
      <c r="H303" s="2">
        <v>0.98913043478260865</v>
      </c>
      <c r="I303" s="2">
        <v>0</v>
      </c>
      <c r="J303" s="2">
        <v>0</v>
      </c>
      <c r="K303" s="2">
        <v>0</v>
      </c>
      <c r="L303" s="2">
        <v>12.824239130434785</v>
      </c>
      <c r="M303" s="2">
        <v>10.002717391304348</v>
      </c>
      <c r="N303" s="2">
        <v>0</v>
      </c>
      <c r="O303" s="2">
        <v>0.11460149439601494</v>
      </c>
      <c r="P303" s="2">
        <v>7.0581521739130437</v>
      </c>
      <c r="Q303" s="2">
        <v>3.3668478260869565</v>
      </c>
      <c r="R303" s="2">
        <v>0.11943960149439603</v>
      </c>
      <c r="S303" s="2">
        <v>9.527717391304348</v>
      </c>
      <c r="T303" s="2">
        <v>4.5252173913043476</v>
      </c>
      <c r="U303" s="2">
        <v>0</v>
      </c>
      <c r="V303" s="2">
        <v>0.16100498132004981</v>
      </c>
      <c r="W303" s="2">
        <v>12.505869565217392</v>
      </c>
      <c r="X303" s="2">
        <v>7.0823913043478255</v>
      </c>
      <c r="Y303" s="2">
        <v>5.1858695652173905</v>
      </c>
      <c r="Z303" s="2">
        <v>0.28383810709838109</v>
      </c>
      <c r="AA303" s="2">
        <v>0</v>
      </c>
      <c r="AB303" s="2">
        <v>0</v>
      </c>
      <c r="AC303" s="2">
        <v>0</v>
      </c>
      <c r="AD303" s="2">
        <v>0</v>
      </c>
      <c r="AE303" s="2">
        <v>0</v>
      </c>
      <c r="AF303" s="2">
        <v>0</v>
      </c>
      <c r="AG303" s="2">
        <v>0</v>
      </c>
      <c r="AH303" t="s">
        <v>400</v>
      </c>
      <c r="AI303">
        <v>4</v>
      </c>
    </row>
    <row r="304" spans="1:35" x14ac:dyDescent="0.25">
      <c r="A304" t="s">
        <v>1139</v>
      </c>
      <c r="B304" t="s">
        <v>579</v>
      </c>
      <c r="C304" t="s">
        <v>953</v>
      </c>
      <c r="D304" t="s">
        <v>1076</v>
      </c>
      <c r="E304" s="2">
        <v>63.891304347826086</v>
      </c>
      <c r="F304" s="2">
        <v>62.460869565217415</v>
      </c>
      <c r="G304" s="2">
        <v>0.35869565217391303</v>
      </c>
      <c r="H304" s="2">
        <v>0.55978260869565222</v>
      </c>
      <c r="I304" s="2">
        <v>0.60054347826086951</v>
      </c>
      <c r="J304" s="2">
        <v>0</v>
      </c>
      <c r="K304" s="2">
        <v>0</v>
      </c>
      <c r="L304" s="2">
        <v>3.0018478260869581</v>
      </c>
      <c r="M304" s="2">
        <v>5.7391304347826084</v>
      </c>
      <c r="N304" s="2">
        <v>4.8489130434782615</v>
      </c>
      <c r="O304" s="2">
        <v>0.16571963252807079</v>
      </c>
      <c r="P304" s="2">
        <v>7.5358695652173919</v>
      </c>
      <c r="Q304" s="2">
        <v>0</v>
      </c>
      <c r="R304" s="2">
        <v>0.11794828172847908</v>
      </c>
      <c r="S304" s="2">
        <v>4.112717391304348</v>
      </c>
      <c r="T304" s="2">
        <v>7.0510869565217371</v>
      </c>
      <c r="U304" s="2">
        <v>0</v>
      </c>
      <c r="V304" s="2">
        <v>0.17473120108880569</v>
      </c>
      <c r="W304" s="2">
        <v>5.822826086956522</v>
      </c>
      <c r="X304" s="2">
        <v>6.8307608695652178</v>
      </c>
      <c r="Y304" s="2">
        <v>3.3342391304347831</v>
      </c>
      <c r="Z304" s="2">
        <v>0.25023477373256209</v>
      </c>
      <c r="AA304" s="2">
        <v>0</v>
      </c>
      <c r="AB304" s="2">
        <v>0</v>
      </c>
      <c r="AC304" s="2">
        <v>0</v>
      </c>
      <c r="AD304" s="2">
        <v>0</v>
      </c>
      <c r="AE304" s="2">
        <v>0</v>
      </c>
      <c r="AF304" s="2">
        <v>0</v>
      </c>
      <c r="AG304" s="2">
        <v>0</v>
      </c>
      <c r="AH304" t="s">
        <v>168</v>
      </c>
      <c r="AI304">
        <v>4</v>
      </c>
    </row>
    <row r="305" spans="1:35" x14ac:dyDescent="0.25">
      <c r="A305" t="s">
        <v>1139</v>
      </c>
      <c r="B305" t="s">
        <v>591</v>
      </c>
      <c r="C305" t="s">
        <v>910</v>
      </c>
      <c r="D305" t="s">
        <v>1069</v>
      </c>
      <c r="E305" s="2">
        <v>48.880434782608695</v>
      </c>
      <c r="F305" s="2">
        <v>5.6521739130434785</v>
      </c>
      <c r="G305" s="2">
        <v>0.96739130434782605</v>
      </c>
      <c r="H305" s="2">
        <v>1.1195652173913044</v>
      </c>
      <c r="I305" s="2">
        <v>2.3695652173913042</v>
      </c>
      <c r="J305" s="2">
        <v>0.79619565217391308</v>
      </c>
      <c r="K305" s="2">
        <v>0</v>
      </c>
      <c r="L305" s="2">
        <v>2.410326086956522</v>
      </c>
      <c r="M305" s="2">
        <v>0</v>
      </c>
      <c r="N305" s="2">
        <v>5.3686956521739129</v>
      </c>
      <c r="O305" s="2">
        <v>0.10983322214809874</v>
      </c>
      <c r="P305" s="2">
        <v>3.8260869565217392</v>
      </c>
      <c r="Q305" s="2">
        <v>4.5453260869565204</v>
      </c>
      <c r="R305" s="2">
        <v>0.17126306426506557</v>
      </c>
      <c r="S305" s="2">
        <v>1.4646739130434783</v>
      </c>
      <c r="T305" s="2">
        <v>6.3794565217391304</v>
      </c>
      <c r="U305" s="2">
        <v>0</v>
      </c>
      <c r="V305" s="2">
        <v>0.16047587280409162</v>
      </c>
      <c r="W305" s="2">
        <v>0.3778260869565217</v>
      </c>
      <c r="X305" s="2">
        <v>6.4508695652173866</v>
      </c>
      <c r="Y305" s="2">
        <v>0</v>
      </c>
      <c r="Z305" s="2">
        <v>0.13970202357126965</v>
      </c>
      <c r="AA305" s="2">
        <v>1.2155434782608696</v>
      </c>
      <c r="AB305" s="2">
        <v>0</v>
      </c>
      <c r="AC305" s="2">
        <v>0</v>
      </c>
      <c r="AD305" s="2">
        <v>0</v>
      </c>
      <c r="AE305" s="2">
        <v>0</v>
      </c>
      <c r="AF305" s="2">
        <v>0</v>
      </c>
      <c r="AG305" s="2">
        <v>0</v>
      </c>
      <c r="AH305" t="s">
        <v>180</v>
      </c>
      <c r="AI305">
        <v>4</v>
      </c>
    </row>
    <row r="306" spans="1:35" x14ac:dyDescent="0.25">
      <c r="A306" t="s">
        <v>1139</v>
      </c>
      <c r="B306" t="s">
        <v>500</v>
      </c>
      <c r="C306" t="s">
        <v>838</v>
      </c>
      <c r="D306" t="s">
        <v>1065</v>
      </c>
      <c r="E306" s="2">
        <v>38.315217391304351</v>
      </c>
      <c r="F306" s="2">
        <v>0.41739130434782623</v>
      </c>
      <c r="G306" s="2">
        <v>1.1304347826086956</v>
      </c>
      <c r="H306" s="2">
        <v>3.160326086956522</v>
      </c>
      <c r="I306" s="2">
        <v>0.55434782608695654</v>
      </c>
      <c r="J306" s="2">
        <v>0</v>
      </c>
      <c r="K306" s="2">
        <v>3.8043478260869568E-2</v>
      </c>
      <c r="L306" s="2">
        <v>0</v>
      </c>
      <c r="M306" s="2">
        <v>0</v>
      </c>
      <c r="N306" s="2">
        <v>2.3699999999999992</v>
      </c>
      <c r="O306" s="2">
        <v>6.1855319148936147E-2</v>
      </c>
      <c r="P306" s="2">
        <v>4.3834782608695653</v>
      </c>
      <c r="Q306" s="2">
        <v>5.7570652173913039</v>
      </c>
      <c r="R306" s="2">
        <v>0.26466099290780143</v>
      </c>
      <c r="S306" s="2">
        <v>3.0434782608695653E-2</v>
      </c>
      <c r="T306" s="2">
        <v>0</v>
      </c>
      <c r="U306" s="2">
        <v>0</v>
      </c>
      <c r="V306" s="2">
        <v>7.9432624113475174E-4</v>
      </c>
      <c r="W306" s="2">
        <v>0.16521739130434779</v>
      </c>
      <c r="X306" s="2">
        <v>0</v>
      </c>
      <c r="Y306" s="2">
        <v>0</v>
      </c>
      <c r="Z306" s="2">
        <v>4.3120567375886515E-3</v>
      </c>
      <c r="AA306" s="2">
        <v>0</v>
      </c>
      <c r="AB306" s="2">
        <v>0</v>
      </c>
      <c r="AC306" s="2">
        <v>0</v>
      </c>
      <c r="AD306" s="2">
        <v>1.0450000000000002</v>
      </c>
      <c r="AE306" s="2">
        <v>0</v>
      </c>
      <c r="AF306" s="2">
        <v>0</v>
      </c>
      <c r="AG306" s="2">
        <v>0.18478260869565216</v>
      </c>
      <c r="AH306" t="s">
        <v>88</v>
      </c>
      <c r="AI306">
        <v>4</v>
      </c>
    </row>
    <row r="307" spans="1:35" x14ac:dyDescent="0.25">
      <c r="A307" t="s">
        <v>1139</v>
      </c>
      <c r="B307" t="s">
        <v>411</v>
      </c>
      <c r="C307" t="s">
        <v>893</v>
      </c>
      <c r="D307" t="s">
        <v>1055</v>
      </c>
      <c r="E307" s="2">
        <v>90.847826086956516</v>
      </c>
      <c r="F307" s="2">
        <v>5.5652173913043477</v>
      </c>
      <c r="G307" s="2">
        <v>0.26358695652173914</v>
      </c>
      <c r="H307" s="2">
        <v>1.1630434782608696</v>
      </c>
      <c r="I307" s="2">
        <v>1.1902173913043479</v>
      </c>
      <c r="J307" s="2">
        <v>0</v>
      </c>
      <c r="K307" s="2">
        <v>0</v>
      </c>
      <c r="L307" s="2">
        <v>9.3150000000000031</v>
      </c>
      <c r="M307" s="2">
        <v>5.5652173913043477</v>
      </c>
      <c r="N307" s="2">
        <v>0</v>
      </c>
      <c r="O307" s="2">
        <v>6.1258674324000957E-2</v>
      </c>
      <c r="P307" s="2">
        <v>2.3440217391304343</v>
      </c>
      <c r="Q307" s="2">
        <v>7.7374999999999963</v>
      </c>
      <c r="R307" s="2">
        <v>0.11097152428810717</v>
      </c>
      <c r="S307" s="2">
        <v>9.4240217391304348</v>
      </c>
      <c r="T307" s="2">
        <v>18.733695652173907</v>
      </c>
      <c r="U307" s="2">
        <v>0</v>
      </c>
      <c r="V307" s="2">
        <v>0.30994376645130411</v>
      </c>
      <c r="W307" s="2">
        <v>9.0863043478260828</v>
      </c>
      <c r="X307" s="2">
        <v>22.931847826086965</v>
      </c>
      <c r="Y307" s="2">
        <v>0</v>
      </c>
      <c r="Z307" s="2">
        <v>0.35243718592964834</v>
      </c>
      <c r="AA307" s="2">
        <v>0</v>
      </c>
      <c r="AB307" s="2">
        <v>0</v>
      </c>
      <c r="AC307" s="2">
        <v>0</v>
      </c>
      <c r="AD307" s="2">
        <v>0</v>
      </c>
      <c r="AE307" s="2">
        <v>0</v>
      </c>
      <c r="AF307" s="2">
        <v>0</v>
      </c>
      <c r="AG307" s="2">
        <v>0</v>
      </c>
      <c r="AH307" t="s">
        <v>120</v>
      </c>
      <c r="AI307">
        <v>4</v>
      </c>
    </row>
    <row r="308" spans="1:35" x14ac:dyDescent="0.25">
      <c r="A308" t="s">
        <v>1139</v>
      </c>
      <c r="B308" t="s">
        <v>428</v>
      </c>
      <c r="C308" t="s">
        <v>897</v>
      </c>
      <c r="D308" t="s">
        <v>1040</v>
      </c>
      <c r="E308" s="2">
        <v>75.141304347826093</v>
      </c>
      <c r="F308" s="2">
        <v>5.2369565217391303</v>
      </c>
      <c r="G308" s="2">
        <v>0</v>
      </c>
      <c r="H308" s="2">
        <v>0</v>
      </c>
      <c r="I308" s="2">
        <v>0</v>
      </c>
      <c r="J308" s="2">
        <v>0</v>
      </c>
      <c r="K308" s="2">
        <v>0</v>
      </c>
      <c r="L308" s="2">
        <v>1.4852173913043483</v>
      </c>
      <c r="M308" s="2">
        <v>0</v>
      </c>
      <c r="N308" s="2">
        <v>9.5206521739130441</v>
      </c>
      <c r="O308" s="2">
        <v>0.12670331259945031</v>
      </c>
      <c r="P308" s="2">
        <v>4.8945652173913041</v>
      </c>
      <c r="Q308" s="2">
        <v>0</v>
      </c>
      <c r="R308" s="2">
        <v>6.5138145522927807E-2</v>
      </c>
      <c r="S308" s="2">
        <v>13.040543478260865</v>
      </c>
      <c r="T308" s="2">
        <v>4.3093478260869578</v>
      </c>
      <c r="U308" s="2">
        <v>0</v>
      </c>
      <c r="V308" s="2">
        <v>0.23089686098654699</v>
      </c>
      <c r="W308" s="2">
        <v>8.5034782608695654</v>
      </c>
      <c r="X308" s="2">
        <v>7.7602173913043462</v>
      </c>
      <c r="Y308" s="2">
        <v>5.3264130434782597</v>
      </c>
      <c r="Z308" s="2">
        <v>0.28732677564009829</v>
      </c>
      <c r="AA308" s="2">
        <v>0</v>
      </c>
      <c r="AB308" s="2">
        <v>0</v>
      </c>
      <c r="AC308" s="2">
        <v>0</v>
      </c>
      <c r="AD308" s="2">
        <v>0</v>
      </c>
      <c r="AE308" s="2">
        <v>0</v>
      </c>
      <c r="AF308" s="2">
        <v>0</v>
      </c>
      <c r="AG308" s="2">
        <v>0</v>
      </c>
      <c r="AH308" t="s">
        <v>16</v>
      </c>
      <c r="AI308">
        <v>4</v>
      </c>
    </row>
    <row r="309" spans="1:35" x14ac:dyDescent="0.25">
      <c r="A309" t="s">
        <v>1139</v>
      </c>
      <c r="B309" t="s">
        <v>442</v>
      </c>
      <c r="C309" t="s">
        <v>882</v>
      </c>
      <c r="D309" t="s">
        <v>1054</v>
      </c>
      <c r="E309" s="2">
        <v>85.815217391304344</v>
      </c>
      <c r="F309" s="2">
        <v>35.638586956521742</v>
      </c>
      <c r="G309" s="2">
        <v>0</v>
      </c>
      <c r="H309" s="2">
        <v>0</v>
      </c>
      <c r="I309" s="2">
        <v>6.9130434782608692</v>
      </c>
      <c r="J309" s="2">
        <v>0</v>
      </c>
      <c r="K309" s="2">
        <v>0</v>
      </c>
      <c r="L309" s="2">
        <v>6.5434782608695654</v>
      </c>
      <c r="M309" s="2">
        <v>5.3913043478260869</v>
      </c>
      <c r="N309" s="2">
        <v>0</v>
      </c>
      <c r="O309" s="2">
        <v>6.2824572514249527E-2</v>
      </c>
      <c r="P309" s="2">
        <v>5.1494565217391308</v>
      </c>
      <c r="Q309" s="2">
        <v>0</v>
      </c>
      <c r="R309" s="2">
        <v>6.0006333122229263E-2</v>
      </c>
      <c r="S309" s="2">
        <v>15.605978260869565</v>
      </c>
      <c r="T309" s="2">
        <v>6.0543478260869561</v>
      </c>
      <c r="U309" s="2">
        <v>0</v>
      </c>
      <c r="V309" s="2">
        <v>0.25240658644711844</v>
      </c>
      <c r="W309" s="2">
        <v>21.608695652173914</v>
      </c>
      <c r="X309" s="2">
        <v>7.125</v>
      </c>
      <c r="Y309" s="2">
        <v>0</v>
      </c>
      <c r="Z309" s="2">
        <v>0.33483217226092465</v>
      </c>
      <c r="AA309" s="2">
        <v>0</v>
      </c>
      <c r="AB309" s="2">
        <v>0</v>
      </c>
      <c r="AC309" s="2">
        <v>4.5543478260869561</v>
      </c>
      <c r="AD309" s="2">
        <v>0</v>
      </c>
      <c r="AE309" s="2">
        <v>0</v>
      </c>
      <c r="AF309" s="2">
        <v>0</v>
      </c>
      <c r="AG309" s="2">
        <v>0</v>
      </c>
      <c r="AH309" t="s">
        <v>30</v>
      </c>
      <c r="AI309">
        <v>4</v>
      </c>
    </row>
    <row r="310" spans="1:35" x14ac:dyDescent="0.25">
      <c r="A310" t="s">
        <v>1139</v>
      </c>
      <c r="B310" t="s">
        <v>521</v>
      </c>
      <c r="C310" t="s">
        <v>876</v>
      </c>
      <c r="D310" t="s">
        <v>1067</v>
      </c>
      <c r="E310" s="2">
        <v>92.782608695652172</v>
      </c>
      <c r="F310" s="2">
        <v>5.1304347826086953</v>
      </c>
      <c r="G310" s="2">
        <v>0.2739130434782609</v>
      </c>
      <c r="H310" s="2">
        <v>0.50554347826086976</v>
      </c>
      <c r="I310" s="2">
        <v>0.88315217391304346</v>
      </c>
      <c r="J310" s="2">
        <v>0</v>
      </c>
      <c r="K310" s="2">
        <v>0</v>
      </c>
      <c r="L310" s="2">
        <v>8.2096739130434795</v>
      </c>
      <c r="M310" s="2">
        <v>5.4782608695652177</v>
      </c>
      <c r="N310" s="2">
        <v>0</v>
      </c>
      <c r="O310" s="2">
        <v>5.9044048734770392E-2</v>
      </c>
      <c r="P310" s="2">
        <v>0</v>
      </c>
      <c r="Q310" s="2">
        <v>0</v>
      </c>
      <c r="R310" s="2">
        <v>0</v>
      </c>
      <c r="S310" s="2">
        <v>6.6395652173913025</v>
      </c>
      <c r="T310" s="2">
        <v>9.503043478260869</v>
      </c>
      <c r="U310" s="2">
        <v>0</v>
      </c>
      <c r="V310" s="2">
        <v>0.17398313027179005</v>
      </c>
      <c r="W310" s="2">
        <v>7.6880434782608686</v>
      </c>
      <c r="X310" s="2">
        <v>9.4589130434782618</v>
      </c>
      <c r="Y310" s="2">
        <v>0</v>
      </c>
      <c r="Z310" s="2">
        <v>0.1848078725398313</v>
      </c>
      <c r="AA310" s="2">
        <v>0</v>
      </c>
      <c r="AB310" s="2">
        <v>0</v>
      </c>
      <c r="AC310" s="2">
        <v>0</v>
      </c>
      <c r="AD310" s="2">
        <v>0</v>
      </c>
      <c r="AE310" s="2">
        <v>0</v>
      </c>
      <c r="AF310" s="2">
        <v>0</v>
      </c>
      <c r="AG310" s="2">
        <v>0</v>
      </c>
      <c r="AH310" t="s">
        <v>109</v>
      </c>
      <c r="AI310">
        <v>4</v>
      </c>
    </row>
    <row r="311" spans="1:35" x14ac:dyDescent="0.25">
      <c r="A311" t="s">
        <v>1139</v>
      </c>
      <c r="B311" t="s">
        <v>819</v>
      </c>
      <c r="C311" t="s">
        <v>985</v>
      </c>
      <c r="D311" t="s">
        <v>1054</v>
      </c>
      <c r="E311" s="2">
        <v>25.380434782608695</v>
      </c>
      <c r="F311" s="2">
        <v>5.3543478260869559</v>
      </c>
      <c r="G311" s="2">
        <v>0</v>
      </c>
      <c r="H311" s="2">
        <v>0</v>
      </c>
      <c r="I311" s="2">
        <v>0</v>
      </c>
      <c r="J311" s="2">
        <v>0</v>
      </c>
      <c r="K311" s="2">
        <v>0</v>
      </c>
      <c r="L311" s="2">
        <v>1.2400000000000002</v>
      </c>
      <c r="M311" s="2">
        <v>0</v>
      </c>
      <c r="N311" s="2">
        <v>6.5902173913043525</v>
      </c>
      <c r="O311" s="2">
        <v>0.25965738758029999</v>
      </c>
      <c r="P311" s="2">
        <v>4.304347826086957</v>
      </c>
      <c r="Q311" s="2">
        <v>0</v>
      </c>
      <c r="R311" s="2">
        <v>0.16959314775160603</v>
      </c>
      <c r="S311" s="2">
        <v>4.558478260869566</v>
      </c>
      <c r="T311" s="2">
        <v>6.1361956521739129</v>
      </c>
      <c r="U311" s="2">
        <v>0</v>
      </c>
      <c r="V311" s="2">
        <v>0.42137473233404715</v>
      </c>
      <c r="W311" s="2">
        <v>6.0279347826086962</v>
      </c>
      <c r="X311" s="2">
        <v>10.276847826086954</v>
      </c>
      <c r="Y311" s="2">
        <v>0</v>
      </c>
      <c r="Z311" s="2">
        <v>0.64241541755888643</v>
      </c>
      <c r="AA311" s="2">
        <v>0</v>
      </c>
      <c r="AB311" s="2">
        <v>0</v>
      </c>
      <c r="AC311" s="2">
        <v>0</v>
      </c>
      <c r="AD311" s="2">
        <v>0</v>
      </c>
      <c r="AE311" s="2">
        <v>0</v>
      </c>
      <c r="AF311" s="2">
        <v>0</v>
      </c>
      <c r="AG311" s="2">
        <v>0</v>
      </c>
      <c r="AH311" t="s">
        <v>408</v>
      </c>
      <c r="AI311">
        <v>4</v>
      </c>
    </row>
    <row r="312" spans="1:35" x14ac:dyDescent="0.25">
      <c r="A312" t="s">
        <v>1139</v>
      </c>
      <c r="B312" t="s">
        <v>814</v>
      </c>
      <c r="C312" t="s">
        <v>882</v>
      </c>
      <c r="D312" t="s">
        <v>1054</v>
      </c>
      <c r="E312" s="2">
        <v>13.271739130434783</v>
      </c>
      <c r="F312" s="2">
        <v>3.5043478260869576</v>
      </c>
      <c r="G312" s="2">
        <v>2.2608695652173911</v>
      </c>
      <c r="H312" s="2">
        <v>0</v>
      </c>
      <c r="I312" s="2">
        <v>0.64673913043478259</v>
      </c>
      <c r="J312" s="2">
        <v>0</v>
      </c>
      <c r="K312" s="2">
        <v>0</v>
      </c>
      <c r="L312" s="2">
        <v>0.66141304347826091</v>
      </c>
      <c r="M312" s="2">
        <v>0.81521739130434778</v>
      </c>
      <c r="N312" s="2">
        <v>0</v>
      </c>
      <c r="O312" s="2">
        <v>6.142506142506142E-2</v>
      </c>
      <c r="P312" s="2">
        <v>0</v>
      </c>
      <c r="Q312" s="2">
        <v>0</v>
      </c>
      <c r="R312" s="2">
        <v>0</v>
      </c>
      <c r="S312" s="2">
        <v>1.6514130434782612</v>
      </c>
      <c r="T312" s="2">
        <v>1.1294565217391304</v>
      </c>
      <c r="U312" s="2">
        <v>0</v>
      </c>
      <c r="V312" s="2">
        <v>0.20953316953316956</v>
      </c>
      <c r="W312" s="2">
        <v>1.429782608695652</v>
      </c>
      <c r="X312" s="2">
        <v>0.16478260869565217</v>
      </c>
      <c r="Y312" s="2">
        <v>0</v>
      </c>
      <c r="Z312" s="2">
        <v>0.12014742014742012</v>
      </c>
      <c r="AA312" s="2">
        <v>0</v>
      </c>
      <c r="AB312" s="2">
        <v>0</v>
      </c>
      <c r="AC312" s="2">
        <v>0</v>
      </c>
      <c r="AD312" s="2">
        <v>0</v>
      </c>
      <c r="AE312" s="2">
        <v>0</v>
      </c>
      <c r="AF312" s="2">
        <v>0</v>
      </c>
      <c r="AG312" s="2">
        <v>0</v>
      </c>
      <c r="AH312" t="s">
        <v>403</v>
      </c>
      <c r="AI312">
        <v>4</v>
      </c>
    </row>
    <row r="313" spans="1:35" x14ac:dyDescent="0.25">
      <c r="A313" t="s">
        <v>1139</v>
      </c>
      <c r="B313" t="s">
        <v>625</v>
      </c>
      <c r="C313" t="s">
        <v>967</v>
      </c>
      <c r="D313" t="s">
        <v>1082</v>
      </c>
      <c r="E313" s="2">
        <v>66.326086956521735</v>
      </c>
      <c r="F313" s="2">
        <v>0</v>
      </c>
      <c r="G313" s="2">
        <v>0</v>
      </c>
      <c r="H313" s="2">
        <v>0</v>
      </c>
      <c r="I313" s="2">
        <v>0</v>
      </c>
      <c r="J313" s="2">
        <v>0</v>
      </c>
      <c r="K313" s="2">
        <v>0</v>
      </c>
      <c r="L313" s="2">
        <v>0</v>
      </c>
      <c r="M313" s="2">
        <v>0</v>
      </c>
      <c r="N313" s="2">
        <v>0</v>
      </c>
      <c r="O313" s="2">
        <v>0</v>
      </c>
      <c r="P313" s="2">
        <v>0</v>
      </c>
      <c r="Q313" s="2">
        <v>0</v>
      </c>
      <c r="R313" s="2">
        <v>0</v>
      </c>
      <c r="S313" s="2">
        <v>0</v>
      </c>
      <c r="T313" s="2">
        <v>0</v>
      </c>
      <c r="U313" s="2">
        <v>0</v>
      </c>
      <c r="V313" s="2">
        <v>0</v>
      </c>
      <c r="W313" s="2">
        <v>0</v>
      </c>
      <c r="X313" s="2">
        <v>0</v>
      </c>
      <c r="Y313" s="2">
        <v>0</v>
      </c>
      <c r="Z313" s="2">
        <v>0</v>
      </c>
      <c r="AA313" s="2">
        <v>0</v>
      </c>
      <c r="AB313" s="2">
        <v>0</v>
      </c>
      <c r="AC313" s="2">
        <v>0</v>
      </c>
      <c r="AD313" s="2">
        <v>0</v>
      </c>
      <c r="AE313" s="2">
        <v>0</v>
      </c>
      <c r="AF313" s="2">
        <v>0</v>
      </c>
      <c r="AG313" s="2">
        <v>0</v>
      </c>
      <c r="AH313" t="s">
        <v>214</v>
      </c>
      <c r="AI313">
        <v>4</v>
      </c>
    </row>
    <row r="314" spans="1:35" x14ac:dyDescent="0.25">
      <c r="A314" t="s">
        <v>1139</v>
      </c>
      <c r="B314" t="s">
        <v>589</v>
      </c>
      <c r="C314" t="s">
        <v>919</v>
      </c>
      <c r="D314" t="s">
        <v>1095</v>
      </c>
      <c r="E314" s="2">
        <v>96.467391304347828</v>
      </c>
      <c r="F314" s="2">
        <v>0</v>
      </c>
      <c r="G314" s="2">
        <v>0</v>
      </c>
      <c r="H314" s="2">
        <v>0</v>
      </c>
      <c r="I314" s="2">
        <v>0</v>
      </c>
      <c r="J314" s="2">
        <v>0</v>
      </c>
      <c r="K314" s="2">
        <v>0</v>
      </c>
      <c r="L314" s="2">
        <v>0</v>
      </c>
      <c r="M314" s="2">
        <v>0</v>
      </c>
      <c r="N314" s="2">
        <v>0</v>
      </c>
      <c r="O314" s="2">
        <v>0</v>
      </c>
      <c r="P314" s="2">
        <v>0</v>
      </c>
      <c r="Q314" s="2">
        <v>0</v>
      </c>
      <c r="R314" s="2">
        <v>0</v>
      </c>
      <c r="S314" s="2">
        <v>0</v>
      </c>
      <c r="T314" s="2">
        <v>0</v>
      </c>
      <c r="U314" s="2">
        <v>0</v>
      </c>
      <c r="V314" s="2">
        <v>0</v>
      </c>
      <c r="W314" s="2">
        <v>0</v>
      </c>
      <c r="X314" s="2">
        <v>0</v>
      </c>
      <c r="Y314" s="2">
        <v>0</v>
      </c>
      <c r="Z314" s="2">
        <v>0</v>
      </c>
      <c r="AA314" s="2">
        <v>0</v>
      </c>
      <c r="AB314" s="2">
        <v>0</v>
      </c>
      <c r="AC314" s="2">
        <v>0</v>
      </c>
      <c r="AD314" s="2">
        <v>0</v>
      </c>
      <c r="AE314" s="2">
        <v>0</v>
      </c>
      <c r="AF314" s="2">
        <v>0</v>
      </c>
      <c r="AG314" s="2">
        <v>0</v>
      </c>
      <c r="AH314" t="s">
        <v>178</v>
      </c>
      <c r="AI314">
        <v>4</v>
      </c>
    </row>
    <row r="315" spans="1:35" x14ac:dyDescent="0.25">
      <c r="A315" t="s">
        <v>1139</v>
      </c>
      <c r="B315" t="s">
        <v>581</v>
      </c>
      <c r="C315" t="s">
        <v>841</v>
      </c>
      <c r="D315" t="s">
        <v>1019</v>
      </c>
      <c r="E315" s="2">
        <v>79.934782608695656</v>
      </c>
      <c r="F315" s="2">
        <v>0</v>
      </c>
      <c r="G315" s="2">
        <v>0</v>
      </c>
      <c r="H315" s="2">
        <v>0</v>
      </c>
      <c r="I315" s="2">
        <v>0</v>
      </c>
      <c r="J315" s="2">
        <v>0</v>
      </c>
      <c r="K315" s="2">
        <v>0</v>
      </c>
      <c r="L315" s="2">
        <v>0</v>
      </c>
      <c r="M315" s="2">
        <v>0</v>
      </c>
      <c r="N315" s="2">
        <v>0</v>
      </c>
      <c r="O315" s="2">
        <v>0</v>
      </c>
      <c r="P315" s="2">
        <v>0</v>
      </c>
      <c r="Q315" s="2">
        <v>0</v>
      </c>
      <c r="R315" s="2">
        <v>0</v>
      </c>
      <c r="S315" s="2">
        <v>0</v>
      </c>
      <c r="T315" s="2">
        <v>0</v>
      </c>
      <c r="U315" s="2">
        <v>0</v>
      </c>
      <c r="V315" s="2">
        <v>0</v>
      </c>
      <c r="W315" s="2">
        <v>0</v>
      </c>
      <c r="X315" s="2">
        <v>0</v>
      </c>
      <c r="Y315" s="2">
        <v>0</v>
      </c>
      <c r="Z315" s="2">
        <v>0</v>
      </c>
      <c r="AA315" s="2">
        <v>0</v>
      </c>
      <c r="AB315" s="2">
        <v>0</v>
      </c>
      <c r="AC315" s="2">
        <v>0</v>
      </c>
      <c r="AD315" s="2">
        <v>0</v>
      </c>
      <c r="AE315" s="2">
        <v>0</v>
      </c>
      <c r="AF315" s="2">
        <v>0</v>
      </c>
      <c r="AG315" s="2">
        <v>0</v>
      </c>
      <c r="AH315" t="s">
        <v>170</v>
      </c>
      <c r="AI315">
        <v>4</v>
      </c>
    </row>
    <row r="316" spans="1:35" x14ac:dyDescent="0.25">
      <c r="A316" t="s">
        <v>1139</v>
      </c>
      <c r="B316" t="s">
        <v>484</v>
      </c>
      <c r="C316" t="s">
        <v>922</v>
      </c>
      <c r="D316" t="s">
        <v>1032</v>
      </c>
      <c r="E316" s="2">
        <v>87.663043478260875</v>
      </c>
      <c r="F316" s="2">
        <v>0</v>
      </c>
      <c r="G316" s="2">
        <v>0</v>
      </c>
      <c r="H316" s="2">
        <v>0</v>
      </c>
      <c r="I316" s="2">
        <v>0</v>
      </c>
      <c r="J316" s="2">
        <v>0</v>
      </c>
      <c r="K316" s="2">
        <v>0</v>
      </c>
      <c r="L316" s="2">
        <v>0</v>
      </c>
      <c r="M316" s="2">
        <v>0</v>
      </c>
      <c r="N316" s="2">
        <v>0</v>
      </c>
      <c r="O316" s="2">
        <v>0</v>
      </c>
      <c r="P316" s="2">
        <v>0</v>
      </c>
      <c r="Q316" s="2">
        <v>0</v>
      </c>
      <c r="R316" s="2">
        <v>0</v>
      </c>
      <c r="S316" s="2">
        <v>0</v>
      </c>
      <c r="T316" s="2">
        <v>0</v>
      </c>
      <c r="U316" s="2">
        <v>0</v>
      </c>
      <c r="V316" s="2">
        <v>0</v>
      </c>
      <c r="W316" s="2">
        <v>0</v>
      </c>
      <c r="X316" s="2">
        <v>0</v>
      </c>
      <c r="Y316" s="2">
        <v>0</v>
      </c>
      <c r="Z316" s="2">
        <v>0</v>
      </c>
      <c r="AA316" s="2">
        <v>0</v>
      </c>
      <c r="AB316" s="2">
        <v>0</v>
      </c>
      <c r="AC316" s="2">
        <v>0</v>
      </c>
      <c r="AD316" s="2">
        <v>0</v>
      </c>
      <c r="AE316" s="2">
        <v>0</v>
      </c>
      <c r="AF316" s="2">
        <v>0</v>
      </c>
      <c r="AG316" s="2">
        <v>0</v>
      </c>
      <c r="AH316" t="s">
        <v>72</v>
      </c>
      <c r="AI316">
        <v>4</v>
      </c>
    </row>
    <row r="317" spans="1:35" x14ac:dyDescent="0.25">
      <c r="A317" t="s">
        <v>1139</v>
      </c>
      <c r="B317" t="s">
        <v>418</v>
      </c>
      <c r="C317" t="s">
        <v>892</v>
      </c>
      <c r="D317" t="s">
        <v>1053</v>
      </c>
      <c r="E317" s="2">
        <v>63.260869565217391</v>
      </c>
      <c r="F317" s="2">
        <v>5.7391304347826084</v>
      </c>
      <c r="G317" s="2">
        <v>0</v>
      </c>
      <c r="H317" s="2">
        <v>0.2391304347826087</v>
      </c>
      <c r="I317" s="2">
        <v>0</v>
      </c>
      <c r="J317" s="2">
        <v>0</v>
      </c>
      <c r="K317" s="2">
        <v>0</v>
      </c>
      <c r="L317" s="2">
        <v>5.612608695652173</v>
      </c>
      <c r="M317" s="2">
        <v>5.1304347826086953</v>
      </c>
      <c r="N317" s="2">
        <v>48.357934782608716</v>
      </c>
      <c r="O317" s="2">
        <v>0.84552061855670135</v>
      </c>
      <c r="P317" s="2">
        <v>6.4355434782608674</v>
      </c>
      <c r="Q317" s="2">
        <v>5.2835869565217379</v>
      </c>
      <c r="R317" s="2">
        <v>0.18525085910652916</v>
      </c>
      <c r="S317" s="2">
        <v>2.7414130434782606</v>
      </c>
      <c r="T317" s="2">
        <v>6.7865217391304329</v>
      </c>
      <c r="U317" s="2">
        <v>0</v>
      </c>
      <c r="V317" s="2">
        <v>0.15061340206185561</v>
      </c>
      <c r="W317" s="2">
        <v>1.8846739130434782</v>
      </c>
      <c r="X317" s="2">
        <v>5.4292391304347829</v>
      </c>
      <c r="Y317" s="2">
        <v>0</v>
      </c>
      <c r="Z317" s="2">
        <v>0.11561512027491409</v>
      </c>
      <c r="AA317" s="2">
        <v>0</v>
      </c>
      <c r="AB317" s="2">
        <v>0</v>
      </c>
      <c r="AC317" s="2">
        <v>0</v>
      </c>
      <c r="AD317" s="2">
        <v>0</v>
      </c>
      <c r="AE317" s="2">
        <v>0</v>
      </c>
      <c r="AF317" s="2">
        <v>0</v>
      </c>
      <c r="AG317" s="2">
        <v>0</v>
      </c>
      <c r="AH317" t="s">
        <v>6</v>
      </c>
      <c r="AI317">
        <v>4</v>
      </c>
    </row>
    <row r="318" spans="1:35" x14ac:dyDescent="0.25">
      <c r="A318" t="s">
        <v>1139</v>
      </c>
      <c r="B318" t="s">
        <v>451</v>
      </c>
      <c r="C318" t="s">
        <v>890</v>
      </c>
      <c r="D318" t="s">
        <v>1040</v>
      </c>
      <c r="E318" s="2">
        <v>150.06521739130434</v>
      </c>
      <c r="F318" s="2">
        <v>5.7391304347826084</v>
      </c>
      <c r="G318" s="2">
        <v>0</v>
      </c>
      <c r="H318" s="2">
        <v>0.84239130434782605</v>
      </c>
      <c r="I318" s="2">
        <v>0</v>
      </c>
      <c r="J318" s="2">
        <v>0</v>
      </c>
      <c r="K318" s="2">
        <v>0</v>
      </c>
      <c r="L318" s="2">
        <v>5.2498913043478268</v>
      </c>
      <c r="M318" s="2">
        <v>0</v>
      </c>
      <c r="N318" s="2">
        <v>16.291304347826085</v>
      </c>
      <c r="O318" s="2">
        <v>0.10856149500217295</v>
      </c>
      <c r="P318" s="2">
        <v>4.1739130434782608</v>
      </c>
      <c r="Q318" s="2">
        <v>18.539565217391299</v>
      </c>
      <c r="R318" s="2">
        <v>0.15135738084890624</v>
      </c>
      <c r="S318" s="2">
        <v>5.982717391304349</v>
      </c>
      <c r="T318" s="2">
        <v>14.102173913043474</v>
      </c>
      <c r="U318" s="2">
        <v>0</v>
      </c>
      <c r="V318" s="2">
        <v>0.13384108358684629</v>
      </c>
      <c r="W318" s="2">
        <v>9.1510869565217376</v>
      </c>
      <c r="X318" s="2">
        <v>13.095543478260874</v>
      </c>
      <c r="Y318" s="2">
        <v>0</v>
      </c>
      <c r="Z318" s="2">
        <v>0.1482464146023468</v>
      </c>
      <c r="AA318" s="2">
        <v>0</v>
      </c>
      <c r="AB318" s="2">
        <v>0</v>
      </c>
      <c r="AC318" s="2">
        <v>0</v>
      </c>
      <c r="AD318" s="2">
        <v>0</v>
      </c>
      <c r="AE318" s="2">
        <v>6.9375000000000027</v>
      </c>
      <c r="AF318" s="2">
        <v>0</v>
      </c>
      <c r="AG318" s="2">
        <v>0</v>
      </c>
      <c r="AH318" t="s">
        <v>39</v>
      </c>
      <c r="AI318">
        <v>4</v>
      </c>
    </row>
    <row r="319" spans="1:35" x14ac:dyDescent="0.25">
      <c r="A319" t="s">
        <v>1139</v>
      </c>
      <c r="B319" t="s">
        <v>593</v>
      </c>
      <c r="C319" t="s">
        <v>857</v>
      </c>
      <c r="D319" t="s">
        <v>1070</v>
      </c>
      <c r="E319" s="2">
        <v>89.543478260869563</v>
      </c>
      <c r="F319" s="2">
        <v>5.7391304347826084</v>
      </c>
      <c r="G319" s="2">
        <v>0</v>
      </c>
      <c r="H319" s="2">
        <v>0.3641304347826087</v>
      </c>
      <c r="I319" s="2">
        <v>0</v>
      </c>
      <c r="J319" s="2">
        <v>0</v>
      </c>
      <c r="K319" s="2">
        <v>0</v>
      </c>
      <c r="L319" s="2">
        <v>2.072717391304348</v>
      </c>
      <c r="M319" s="2">
        <v>5.0821739130434773</v>
      </c>
      <c r="N319" s="2">
        <v>1.8197826086956523</v>
      </c>
      <c r="O319" s="2">
        <v>7.7079388201019658E-2</v>
      </c>
      <c r="P319" s="2">
        <v>2.3476086956521738</v>
      </c>
      <c r="Q319" s="2">
        <v>9.6043478260869541</v>
      </c>
      <c r="R319" s="2">
        <v>0.13347657198349111</v>
      </c>
      <c r="S319" s="2">
        <v>3.0458695652173904</v>
      </c>
      <c r="T319" s="2">
        <v>8.6220652173913077</v>
      </c>
      <c r="U319" s="2">
        <v>0</v>
      </c>
      <c r="V319" s="2">
        <v>0.1303046856033018</v>
      </c>
      <c r="W319" s="2">
        <v>3.8648913043478275</v>
      </c>
      <c r="X319" s="2">
        <v>7.2942391304347822</v>
      </c>
      <c r="Y319" s="2">
        <v>0</v>
      </c>
      <c r="Z319" s="2">
        <v>0.12462248118475359</v>
      </c>
      <c r="AA319" s="2">
        <v>0</v>
      </c>
      <c r="AB319" s="2">
        <v>0</v>
      </c>
      <c r="AC319" s="2">
        <v>0</v>
      </c>
      <c r="AD319" s="2">
        <v>0</v>
      </c>
      <c r="AE319" s="2">
        <v>0</v>
      </c>
      <c r="AF319" s="2">
        <v>0</v>
      </c>
      <c r="AG319" s="2">
        <v>0</v>
      </c>
      <c r="AH319" t="s">
        <v>182</v>
      </c>
      <c r="AI319">
        <v>4</v>
      </c>
    </row>
    <row r="320" spans="1:35" x14ac:dyDescent="0.25">
      <c r="A320" t="s">
        <v>1139</v>
      </c>
      <c r="B320" t="s">
        <v>596</v>
      </c>
      <c r="C320" t="s">
        <v>840</v>
      </c>
      <c r="D320" t="s">
        <v>1045</v>
      </c>
      <c r="E320" s="2">
        <v>73.597826086956516</v>
      </c>
      <c r="F320" s="2">
        <v>5.7391304347826084</v>
      </c>
      <c r="G320" s="2">
        <v>0</v>
      </c>
      <c r="H320" s="2">
        <v>0</v>
      </c>
      <c r="I320" s="2">
        <v>0</v>
      </c>
      <c r="J320" s="2">
        <v>0</v>
      </c>
      <c r="K320" s="2">
        <v>0</v>
      </c>
      <c r="L320" s="2">
        <v>3.9934782608695643</v>
      </c>
      <c r="M320" s="2">
        <v>10.341521739130435</v>
      </c>
      <c r="N320" s="2">
        <v>0</v>
      </c>
      <c r="O320" s="2">
        <v>0.14051395657953036</v>
      </c>
      <c r="P320" s="2">
        <v>7.0132608695652179</v>
      </c>
      <c r="Q320" s="2">
        <v>5.7091304347826055</v>
      </c>
      <c r="R320" s="2">
        <v>0.1728636833554866</v>
      </c>
      <c r="S320" s="2">
        <v>2.998369565217391</v>
      </c>
      <c r="T320" s="2">
        <v>4.7545652173913036</v>
      </c>
      <c r="U320" s="2">
        <v>0</v>
      </c>
      <c r="V320" s="2">
        <v>0.10534189927632549</v>
      </c>
      <c r="W320" s="2">
        <v>3.1026086956521732</v>
      </c>
      <c r="X320" s="2">
        <v>9.5238043478260845</v>
      </c>
      <c r="Y320" s="2">
        <v>0</v>
      </c>
      <c r="Z320" s="2">
        <v>0.17155959237926449</v>
      </c>
      <c r="AA320" s="2">
        <v>0</v>
      </c>
      <c r="AB320" s="2">
        <v>0</v>
      </c>
      <c r="AC320" s="2">
        <v>0</v>
      </c>
      <c r="AD320" s="2">
        <v>0</v>
      </c>
      <c r="AE320" s="2">
        <v>0</v>
      </c>
      <c r="AF320" s="2">
        <v>0</v>
      </c>
      <c r="AG320" s="2">
        <v>0</v>
      </c>
      <c r="AH320" t="s">
        <v>185</v>
      </c>
      <c r="AI320">
        <v>4</v>
      </c>
    </row>
    <row r="321" spans="1:35" x14ac:dyDescent="0.25">
      <c r="A321" t="s">
        <v>1139</v>
      </c>
      <c r="B321" t="s">
        <v>430</v>
      </c>
      <c r="C321" t="s">
        <v>899</v>
      </c>
      <c r="D321" t="s">
        <v>1059</v>
      </c>
      <c r="E321" s="2">
        <v>66.945652173913047</v>
      </c>
      <c r="F321" s="2">
        <v>5.4782608695652177</v>
      </c>
      <c r="G321" s="2">
        <v>0</v>
      </c>
      <c r="H321" s="2">
        <v>0</v>
      </c>
      <c r="I321" s="2">
        <v>0</v>
      </c>
      <c r="J321" s="2">
        <v>0</v>
      </c>
      <c r="K321" s="2">
        <v>0</v>
      </c>
      <c r="L321" s="2">
        <v>2.2630434782608697</v>
      </c>
      <c r="M321" s="2">
        <v>0</v>
      </c>
      <c r="N321" s="2">
        <v>5.5641304347826077</v>
      </c>
      <c r="O321" s="2">
        <v>8.3114141906153571E-2</v>
      </c>
      <c r="P321" s="2">
        <v>6.253260869565219</v>
      </c>
      <c r="Q321" s="2">
        <v>12.221739130434786</v>
      </c>
      <c r="R321" s="2">
        <v>0.27597012502029555</v>
      </c>
      <c r="S321" s="2">
        <v>5.7170652173913048</v>
      </c>
      <c r="T321" s="2">
        <v>3.5838043478260868</v>
      </c>
      <c r="U321" s="2">
        <v>0</v>
      </c>
      <c r="V321" s="2">
        <v>0.13893164474752395</v>
      </c>
      <c r="W321" s="2">
        <v>3.1501086956521753</v>
      </c>
      <c r="X321" s="2">
        <v>5.19032608695652</v>
      </c>
      <c r="Y321" s="2">
        <v>0</v>
      </c>
      <c r="Z321" s="2">
        <v>0.12458515992855983</v>
      </c>
      <c r="AA321" s="2">
        <v>0</v>
      </c>
      <c r="AB321" s="2">
        <v>0</v>
      </c>
      <c r="AC321" s="2">
        <v>0</v>
      </c>
      <c r="AD321" s="2">
        <v>0</v>
      </c>
      <c r="AE321" s="2">
        <v>0</v>
      </c>
      <c r="AF321" s="2">
        <v>0</v>
      </c>
      <c r="AG321" s="2">
        <v>0</v>
      </c>
      <c r="AH321" t="s">
        <v>18</v>
      </c>
      <c r="AI321">
        <v>4</v>
      </c>
    </row>
    <row r="322" spans="1:35" x14ac:dyDescent="0.25">
      <c r="A322" t="s">
        <v>1139</v>
      </c>
      <c r="B322" t="s">
        <v>784</v>
      </c>
      <c r="C322" t="s">
        <v>842</v>
      </c>
      <c r="D322" t="s">
        <v>1049</v>
      </c>
      <c r="E322" s="2">
        <v>2.5652173913043477</v>
      </c>
      <c r="F322" s="2">
        <v>0</v>
      </c>
      <c r="G322" s="2">
        <v>0</v>
      </c>
      <c r="H322" s="2">
        <v>0</v>
      </c>
      <c r="I322" s="2">
        <v>0</v>
      </c>
      <c r="J322" s="2">
        <v>0</v>
      </c>
      <c r="K322" s="2">
        <v>0</v>
      </c>
      <c r="L322" s="2">
        <v>0.25858695652173919</v>
      </c>
      <c r="M322" s="2">
        <v>0</v>
      </c>
      <c r="N322" s="2">
        <v>0</v>
      </c>
      <c r="O322" s="2">
        <v>0</v>
      </c>
      <c r="P322" s="2">
        <v>0</v>
      </c>
      <c r="Q322" s="2">
        <v>0</v>
      </c>
      <c r="R322" s="2">
        <v>0</v>
      </c>
      <c r="S322" s="2">
        <v>1.1868478260869568</v>
      </c>
      <c r="T322" s="2">
        <v>9.1630434782608697E-2</v>
      </c>
      <c r="U322" s="2">
        <v>0</v>
      </c>
      <c r="V322" s="2">
        <v>0.49838983050847474</v>
      </c>
      <c r="W322" s="2">
        <v>1.066304347826087</v>
      </c>
      <c r="X322" s="2">
        <v>0.21152173913043479</v>
      </c>
      <c r="Y322" s="2">
        <v>0</v>
      </c>
      <c r="Z322" s="2">
        <v>0.49813559322033901</v>
      </c>
      <c r="AA322" s="2">
        <v>0</v>
      </c>
      <c r="AB322" s="2">
        <v>0</v>
      </c>
      <c r="AC322" s="2">
        <v>0</v>
      </c>
      <c r="AD322" s="2">
        <v>0</v>
      </c>
      <c r="AE322" s="2">
        <v>0</v>
      </c>
      <c r="AF322" s="2">
        <v>0</v>
      </c>
      <c r="AG322" s="2">
        <v>0</v>
      </c>
      <c r="AH322" t="s">
        <v>373</v>
      </c>
      <c r="AI322">
        <v>4</v>
      </c>
    </row>
    <row r="323" spans="1:35" x14ac:dyDescent="0.25">
      <c r="A323" t="s">
        <v>1139</v>
      </c>
      <c r="B323" t="s">
        <v>563</v>
      </c>
      <c r="C323" t="s">
        <v>938</v>
      </c>
      <c r="D323" t="s">
        <v>1073</v>
      </c>
      <c r="E323" s="2">
        <v>25.978260869565219</v>
      </c>
      <c r="F323" s="2">
        <v>0</v>
      </c>
      <c r="G323" s="2">
        <v>0.19021739130434784</v>
      </c>
      <c r="H323" s="2">
        <v>0.13043478260869565</v>
      </c>
      <c r="I323" s="2">
        <v>0.52173913043478259</v>
      </c>
      <c r="J323" s="2">
        <v>0</v>
      </c>
      <c r="K323" s="2">
        <v>0</v>
      </c>
      <c r="L323" s="2">
        <v>0.23336956521739133</v>
      </c>
      <c r="M323" s="2">
        <v>5.0914130434782621</v>
      </c>
      <c r="N323" s="2">
        <v>0</v>
      </c>
      <c r="O323" s="2">
        <v>0.19598744769874479</v>
      </c>
      <c r="P323" s="2">
        <v>0</v>
      </c>
      <c r="Q323" s="2">
        <v>0</v>
      </c>
      <c r="R323" s="2">
        <v>0</v>
      </c>
      <c r="S323" s="2">
        <v>2.5527173913043484</v>
      </c>
      <c r="T323" s="2">
        <v>1.6414130434782614</v>
      </c>
      <c r="U323" s="2">
        <v>0</v>
      </c>
      <c r="V323" s="2">
        <v>0.16144769874476989</v>
      </c>
      <c r="W323" s="2">
        <v>3.7301086956521741</v>
      </c>
      <c r="X323" s="2">
        <v>2.7949999999999999</v>
      </c>
      <c r="Y323" s="2">
        <v>0</v>
      </c>
      <c r="Z323" s="2">
        <v>0.25117573221757322</v>
      </c>
      <c r="AA323" s="2">
        <v>0</v>
      </c>
      <c r="AB323" s="2">
        <v>0</v>
      </c>
      <c r="AC323" s="2">
        <v>0</v>
      </c>
      <c r="AD323" s="2">
        <v>0</v>
      </c>
      <c r="AE323" s="2">
        <v>0</v>
      </c>
      <c r="AF323" s="2">
        <v>0</v>
      </c>
      <c r="AG323" s="2">
        <v>0</v>
      </c>
      <c r="AH323" t="s">
        <v>152</v>
      </c>
      <c r="AI323">
        <v>4</v>
      </c>
    </row>
    <row r="324" spans="1:35" x14ac:dyDescent="0.25">
      <c r="A324" t="s">
        <v>1139</v>
      </c>
      <c r="B324" t="s">
        <v>772</v>
      </c>
      <c r="C324" t="s">
        <v>835</v>
      </c>
      <c r="D324" t="s">
        <v>1072</v>
      </c>
      <c r="E324" s="2">
        <v>3.1413043478260869</v>
      </c>
      <c r="F324" s="2">
        <v>5.6521739130434785</v>
      </c>
      <c r="G324" s="2">
        <v>0.15217391304347827</v>
      </c>
      <c r="H324" s="2">
        <v>0.2391304347826087</v>
      </c>
      <c r="I324" s="2">
        <v>0.20108695652173914</v>
      </c>
      <c r="J324" s="2">
        <v>0</v>
      </c>
      <c r="K324" s="2">
        <v>0</v>
      </c>
      <c r="L324" s="2">
        <v>0.39021739130434779</v>
      </c>
      <c r="M324" s="2">
        <v>5.8206521739130439</v>
      </c>
      <c r="N324" s="2">
        <v>0</v>
      </c>
      <c r="O324" s="2">
        <v>1.8529411764705883</v>
      </c>
      <c r="P324" s="2">
        <v>0</v>
      </c>
      <c r="Q324" s="2">
        <v>5.740869565217392</v>
      </c>
      <c r="R324" s="2">
        <v>1.827543252595156</v>
      </c>
      <c r="S324" s="2">
        <v>1.5596739130434778</v>
      </c>
      <c r="T324" s="2">
        <v>7.2065217391304351E-2</v>
      </c>
      <c r="U324" s="2">
        <v>0</v>
      </c>
      <c r="V324" s="2">
        <v>0.51944636678200673</v>
      </c>
      <c r="W324" s="2">
        <v>1.0816304347826087</v>
      </c>
      <c r="X324" s="2">
        <v>1.2852173913043479</v>
      </c>
      <c r="Y324" s="2">
        <v>0</v>
      </c>
      <c r="Z324" s="2">
        <v>0.7534602076124568</v>
      </c>
      <c r="AA324" s="2">
        <v>0</v>
      </c>
      <c r="AB324" s="2">
        <v>0</v>
      </c>
      <c r="AC324" s="2">
        <v>0</v>
      </c>
      <c r="AD324" s="2">
        <v>0</v>
      </c>
      <c r="AE324" s="2">
        <v>0</v>
      </c>
      <c r="AF324" s="2">
        <v>0</v>
      </c>
      <c r="AG324" s="2">
        <v>0</v>
      </c>
      <c r="AH324" t="s">
        <v>361</v>
      </c>
      <c r="AI324">
        <v>4</v>
      </c>
    </row>
    <row r="325" spans="1:35" x14ac:dyDescent="0.25">
      <c r="A325" t="s">
        <v>1139</v>
      </c>
      <c r="B325" t="s">
        <v>629</v>
      </c>
      <c r="C325" t="s">
        <v>846</v>
      </c>
      <c r="D325" t="s">
        <v>1021</v>
      </c>
      <c r="E325" s="2">
        <v>84.141304347826093</v>
      </c>
      <c r="F325" s="2">
        <v>5.7391304347826084</v>
      </c>
      <c r="G325" s="2">
        <v>0</v>
      </c>
      <c r="H325" s="2">
        <v>0</v>
      </c>
      <c r="I325" s="2">
        <v>0</v>
      </c>
      <c r="J325" s="2">
        <v>0</v>
      </c>
      <c r="K325" s="2">
        <v>0</v>
      </c>
      <c r="L325" s="2">
        <v>5.2873913043478264</v>
      </c>
      <c r="M325" s="2">
        <v>0</v>
      </c>
      <c r="N325" s="2">
        <v>0</v>
      </c>
      <c r="O325" s="2">
        <v>0</v>
      </c>
      <c r="P325" s="2">
        <v>0</v>
      </c>
      <c r="Q325" s="2">
        <v>12.010869565217391</v>
      </c>
      <c r="R325" s="2">
        <v>0.14274641519183567</v>
      </c>
      <c r="S325" s="2">
        <v>2.5346739130434797</v>
      </c>
      <c r="T325" s="2">
        <v>13.810978260869566</v>
      </c>
      <c r="U325" s="2">
        <v>0</v>
      </c>
      <c r="V325" s="2">
        <v>0.19426430693708824</v>
      </c>
      <c r="W325" s="2">
        <v>2.711630434782609</v>
      </c>
      <c r="X325" s="2">
        <v>9.8095652173913042</v>
      </c>
      <c r="Y325" s="2">
        <v>0</v>
      </c>
      <c r="Z325" s="2">
        <v>0.1488115230590363</v>
      </c>
      <c r="AA325" s="2">
        <v>0</v>
      </c>
      <c r="AB325" s="2">
        <v>0</v>
      </c>
      <c r="AC325" s="2">
        <v>0</v>
      </c>
      <c r="AD325" s="2">
        <v>0</v>
      </c>
      <c r="AE325" s="2">
        <v>0</v>
      </c>
      <c r="AF325" s="2">
        <v>0</v>
      </c>
      <c r="AG325" s="2">
        <v>0</v>
      </c>
      <c r="AH325" t="s">
        <v>218</v>
      </c>
      <c r="AI325">
        <v>4</v>
      </c>
    </row>
    <row r="326" spans="1:35" x14ac:dyDescent="0.25">
      <c r="A326" t="s">
        <v>1139</v>
      </c>
      <c r="B326" t="s">
        <v>510</v>
      </c>
      <c r="C326" t="s">
        <v>898</v>
      </c>
      <c r="D326" t="s">
        <v>1058</v>
      </c>
      <c r="E326" s="2">
        <v>87.771739130434781</v>
      </c>
      <c r="F326" s="2">
        <v>5.5652173913043477</v>
      </c>
      <c r="G326" s="2">
        <v>1.7391304347826086</v>
      </c>
      <c r="H326" s="2">
        <v>0.34782608695652173</v>
      </c>
      <c r="I326" s="2">
        <v>1.1304347826086956</v>
      </c>
      <c r="J326" s="2">
        <v>0</v>
      </c>
      <c r="K326" s="2">
        <v>0</v>
      </c>
      <c r="L326" s="2">
        <v>4.5414130434782614</v>
      </c>
      <c r="M326" s="2">
        <v>0.95652173913043481</v>
      </c>
      <c r="N326" s="2">
        <v>3.2282608695652173</v>
      </c>
      <c r="O326" s="2">
        <v>4.7678018575851397E-2</v>
      </c>
      <c r="P326" s="2">
        <v>5.9918478260869561</v>
      </c>
      <c r="Q326" s="2">
        <v>6.5163043478260869</v>
      </c>
      <c r="R326" s="2">
        <v>0.1425077399380805</v>
      </c>
      <c r="S326" s="2">
        <v>5.5367391304347828</v>
      </c>
      <c r="T326" s="2">
        <v>6.2668478260869538</v>
      </c>
      <c r="U326" s="2">
        <v>0</v>
      </c>
      <c r="V326" s="2">
        <v>0.13448049535603712</v>
      </c>
      <c r="W326" s="2">
        <v>4.450760869565217</v>
      </c>
      <c r="X326" s="2">
        <v>9.525326086956527</v>
      </c>
      <c r="Y326" s="2">
        <v>4.1678260869565209</v>
      </c>
      <c r="Z326" s="2">
        <v>0.20671702786377713</v>
      </c>
      <c r="AA326" s="2">
        <v>0</v>
      </c>
      <c r="AB326" s="2">
        <v>0</v>
      </c>
      <c r="AC326" s="2">
        <v>0</v>
      </c>
      <c r="AD326" s="2">
        <v>0</v>
      </c>
      <c r="AE326" s="2">
        <v>0</v>
      </c>
      <c r="AF326" s="2">
        <v>0</v>
      </c>
      <c r="AG326" s="2">
        <v>0</v>
      </c>
      <c r="AH326" t="s">
        <v>98</v>
      </c>
      <c r="AI326">
        <v>4</v>
      </c>
    </row>
    <row r="327" spans="1:35" x14ac:dyDescent="0.25">
      <c r="A327" t="s">
        <v>1139</v>
      </c>
      <c r="B327" t="s">
        <v>612</v>
      </c>
      <c r="C327" t="s">
        <v>927</v>
      </c>
      <c r="D327" t="s">
        <v>1076</v>
      </c>
      <c r="E327" s="2">
        <v>32.880434782608695</v>
      </c>
      <c r="F327" s="2">
        <v>3.097826086956522</v>
      </c>
      <c r="G327" s="2">
        <v>0</v>
      </c>
      <c r="H327" s="2">
        <v>0.20652173913043478</v>
      </c>
      <c r="I327" s="2">
        <v>0</v>
      </c>
      <c r="J327" s="2">
        <v>0</v>
      </c>
      <c r="K327" s="2">
        <v>0</v>
      </c>
      <c r="L327" s="2">
        <v>0</v>
      </c>
      <c r="M327" s="2">
        <v>5.0543478260869561</v>
      </c>
      <c r="N327" s="2">
        <v>0</v>
      </c>
      <c r="O327" s="2">
        <v>0.1537190082644628</v>
      </c>
      <c r="P327" s="2">
        <v>5.1358695652173916</v>
      </c>
      <c r="Q327" s="2">
        <v>0</v>
      </c>
      <c r="R327" s="2">
        <v>0.15619834710743802</v>
      </c>
      <c r="S327" s="2">
        <v>0</v>
      </c>
      <c r="T327" s="2">
        <v>0</v>
      </c>
      <c r="U327" s="2">
        <v>0</v>
      </c>
      <c r="V327" s="2">
        <v>0</v>
      </c>
      <c r="W327" s="2">
        <v>0</v>
      </c>
      <c r="X327" s="2">
        <v>0</v>
      </c>
      <c r="Y327" s="2">
        <v>0</v>
      </c>
      <c r="Z327" s="2">
        <v>0</v>
      </c>
      <c r="AA327" s="2">
        <v>0</v>
      </c>
      <c r="AB327" s="2">
        <v>0</v>
      </c>
      <c r="AC327" s="2">
        <v>0</v>
      </c>
      <c r="AD327" s="2">
        <v>0</v>
      </c>
      <c r="AE327" s="2">
        <v>0</v>
      </c>
      <c r="AF327" s="2">
        <v>0</v>
      </c>
      <c r="AG327" s="2">
        <v>0</v>
      </c>
      <c r="AH327" t="s">
        <v>201</v>
      </c>
      <c r="AI327">
        <v>4</v>
      </c>
    </row>
    <row r="328" spans="1:35" x14ac:dyDescent="0.25">
      <c r="A328" t="s">
        <v>1139</v>
      </c>
      <c r="B328" t="s">
        <v>701</v>
      </c>
      <c r="C328" t="s">
        <v>990</v>
      </c>
      <c r="D328" t="s">
        <v>1034</v>
      </c>
      <c r="E328" s="2">
        <v>120.69565217391305</v>
      </c>
      <c r="F328" s="2">
        <v>5.5652173913043477</v>
      </c>
      <c r="G328" s="2">
        <v>0</v>
      </c>
      <c r="H328" s="2">
        <v>0</v>
      </c>
      <c r="I328" s="2">
        <v>0</v>
      </c>
      <c r="J328" s="2">
        <v>0</v>
      </c>
      <c r="K328" s="2">
        <v>0</v>
      </c>
      <c r="L328" s="2">
        <v>3.7171739130434784</v>
      </c>
      <c r="M328" s="2">
        <v>3.9768478260869555</v>
      </c>
      <c r="N328" s="2">
        <v>5.1971739130434784</v>
      </c>
      <c r="O328" s="2">
        <v>7.6009546109510079E-2</v>
      </c>
      <c r="P328" s="2">
        <v>5.6766304347826084</v>
      </c>
      <c r="Q328" s="2">
        <v>4.7891304347826091</v>
      </c>
      <c r="R328" s="2">
        <v>8.6711995677233422E-2</v>
      </c>
      <c r="S328" s="2">
        <v>10.709999999999999</v>
      </c>
      <c r="T328" s="2">
        <v>0.63717391304347815</v>
      </c>
      <c r="U328" s="2">
        <v>0</v>
      </c>
      <c r="V328" s="2">
        <v>9.4014769452449548E-2</v>
      </c>
      <c r="W328" s="2">
        <v>5.2114130434782586</v>
      </c>
      <c r="X328" s="2">
        <v>9.5635869565217373</v>
      </c>
      <c r="Y328" s="2">
        <v>0</v>
      </c>
      <c r="Z328" s="2">
        <v>0.1224153458213256</v>
      </c>
      <c r="AA328" s="2">
        <v>0</v>
      </c>
      <c r="AB328" s="2">
        <v>0</v>
      </c>
      <c r="AC328" s="2">
        <v>0</v>
      </c>
      <c r="AD328" s="2">
        <v>0</v>
      </c>
      <c r="AE328" s="2">
        <v>0</v>
      </c>
      <c r="AF328" s="2">
        <v>0</v>
      </c>
      <c r="AG328" s="2">
        <v>0</v>
      </c>
      <c r="AH328" t="s">
        <v>290</v>
      </c>
      <c r="AI328">
        <v>4</v>
      </c>
    </row>
    <row r="329" spans="1:35" x14ac:dyDescent="0.25">
      <c r="A329" t="s">
        <v>1139</v>
      </c>
      <c r="B329" t="s">
        <v>674</v>
      </c>
      <c r="C329" t="s">
        <v>862</v>
      </c>
      <c r="D329" t="s">
        <v>1054</v>
      </c>
      <c r="E329" s="2">
        <v>108.89130434782609</v>
      </c>
      <c r="F329" s="2">
        <v>5.5652173913043477</v>
      </c>
      <c r="G329" s="2">
        <v>7.1739130434782608</v>
      </c>
      <c r="H329" s="2">
        <v>0.45652173913043476</v>
      </c>
      <c r="I329" s="2">
        <v>2.3940217391304346</v>
      </c>
      <c r="J329" s="2">
        <v>0</v>
      </c>
      <c r="K329" s="2">
        <v>0</v>
      </c>
      <c r="L329" s="2">
        <v>3.8483695652173906</v>
      </c>
      <c r="M329" s="2">
        <v>6.704021739130436</v>
      </c>
      <c r="N329" s="2">
        <v>2.182391304347826</v>
      </c>
      <c r="O329" s="2">
        <v>8.1608105410261533E-2</v>
      </c>
      <c r="P329" s="2">
        <v>6.028695652173913</v>
      </c>
      <c r="Q329" s="2">
        <v>5.9721739130434797</v>
      </c>
      <c r="R329" s="2">
        <v>0.11020962267917749</v>
      </c>
      <c r="S329" s="2">
        <v>10.613369565217392</v>
      </c>
      <c r="T329" s="2">
        <v>11.921739130434782</v>
      </c>
      <c r="U329" s="2">
        <v>0</v>
      </c>
      <c r="V329" s="2">
        <v>0.20695048911958472</v>
      </c>
      <c r="W329" s="2">
        <v>19.041956521739131</v>
      </c>
      <c r="X329" s="2">
        <v>13.056413043478267</v>
      </c>
      <c r="Y329" s="2">
        <v>0</v>
      </c>
      <c r="Z329" s="2">
        <v>0.29477440606907568</v>
      </c>
      <c r="AA329" s="2">
        <v>0</v>
      </c>
      <c r="AB329" s="2">
        <v>0</v>
      </c>
      <c r="AC329" s="2">
        <v>0</v>
      </c>
      <c r="AD329" s="2">
        <v>0</v>
      </c>
      <c r="AE329" s="2">
        <v>0</v>
      </c>
      <c r="AF329" s="2">
        <v>0</v>
      </c>
      <c r="AG329" s="2">
        <v>0</v>
      </c>
      <c r="AH329" t="s">
        <v>263</v>
      </c>
      <c r="AI329">
        <v>4</v>
      </c>
    </row>
    <row r="330" spans="1:35" x14ac:dyDescent="0.25">
      <c r="A330" t="s">
        <v>1139</v>
      </c>
      <c r="B330" t="s">
        <v>608</v>
      </c>
      <c r="C330" t="s">
        <v>893</v>
      </c>
      <c r="D330" t="s">
        <v>1055</v>
      </c>
      <c r="E330" s="2">
        <v>89.489130434782609</v>
      </c>
      <c r="F330" s="2">
        <v>5.5652173913043477</v>
      </c>
      <c r="G330" s="2">
        <v>2.347826086956522</v>
      </c>
      <c r="H330" s="2">
        <v>0.47826086956521741</v>
      </c>
      <c r="I330" s="2">
        <v>1.0923913043478262</v>
      </c>
      <c r="J330" s="2">
        <v>0</v>
      </c>
      <c r="K330" s="2">
        <v>0</v>
      </c>
      <c r="L330" s="2">
        <v>4.910869565217391</v>
      </c>
      <c r="M330" s="2">
        <v>0</v>
      </c>
      <c r="N330" s="2">
        <v>7.0886956521739135</v>
      </c>
      <c r="O330" s="2">
        <v>7.9212923600145757E-2</v>
      </c>
      <c r="P330" s="2">
        <v>4.343152173913043</v>
      </c>
      <c r="Q330" s="2">
        <v>6.0013043478260872</v>
      </c>
      <c r="R330" s="2">
        <v>0.11559455848414914</v>
      </c>
      <c r="S330" s="2">
        <v>10.030434782608701</v>
      </c>
      <c r="T330" s="2">
        <v>4.8761956521739123</v>
      </c>
      <c r="U330" s="2">
        <v>0</v>
      </c>
      <c r="V330" s="2">
        <v>0.16657476011174546</v>
      </c>
      <c r="W330" s="2">
        <v>9.9605434782608668</v>
      </c>
      <c r="X330" s="2">
        <v>8.3980434782608704</v>
      </c>
      <c r="Y330" s="2">
        <v>9.2000000000000011</v>
      </c>
      <c r="Z330" s="2">
        <v>0.30795457305963803</v>
      </c>
      <c r="AA330" s="2">
        <v>0</v>
      </c>
      <c r="AB330" s="2">
        <v>0</v>
      </c>
      <c r="AC330" s="2">
        <v>0</v>
      </c>
      <c r="AD330" s="2">
        <v>0</v>
      </c>
      <c r="AE330" s="2">
        <v>0</v>
      </c>
      <c r="AF330" s="2">
        <v>0</v>
      </c>
      <c r="AG330" s="2">
        <v>0</v>
      </c>
      <c r="AH330" t="s">
        <v>197</v>
      </c>
      <c r="AI330">
        <v>4</v>
      </c>
    </row>
    <row r="331" spans="1:35" x14ac:dyDescent="0.25">
      <c r="A331" t="s">
        <v>1139</v>
      </c>
      <c r="B331" t="s">
        <v>623</v>
      </c>
      <c r="C331" t="s">
        <v>912</v>
      </c>
      <c r="D331" t="s">
        <v>1043</v>
      </c>
      <c r="E331" s="2">
        <v>84.434782608695656</v>
      </c>
      <c r="F331" s="2">
        <v>5.5652173913043477</v>
      </c>
      <c r="G331" s="2">
        <v>0.55978260869565222</v>
      </c>
      <c r="H331" s="2">
        <v>0.52173913043478259</v>
      </c>
      <c r="I331" s="2">
        <v>1.0597826086956521</v>
      </c>
      <c r="J331" s="2">
        <v>0</v>
      </c>
      <c r="K331" s="2">
        <v>0</v>
      </c>
      <c r="L331" s="2">
        <v>4.3740217391304359</v>
      </c>
      <c r="M331" s="2">
        <v>0</v>
      </c>
      <c r="N331" s="2">
        <v>7.8754347826086963</v>
      </c>
      <c r="O331" s="2">
        <v>9.3272399588053556E-2</v>
      </c>
      <c r="P331" s="2">
        <v>4.3540217391304337</v>
      </c>
      <c r="Q331" s="2">
        <v>4.385217391304348</v>
      </c>
      <c r="R331" s="2">
        <v>0.10350283213182286</v>
      </c>
      <c r="S331" s="2">
        <v>10.878586956521742</v>
      </c>
      <c r="T331" s="2">
        <v>6.7047826086956537</v>
      </c>
      <c r="U331" s="2">
        <v>0</v>
      </c>
      <c r="V331" s="2">
        <v>0.20824794026776525</v>
      </c>
      <c r="W331" s="2">
        <v>10.143369565217387</v>
      </c>
      <c r="X331" s="2">
        <v>15.332391304347823</v>
      </c>
      <c r="Y331" s="2">
        <v>0</v>
      </c>
      <c r="Z331" s="2">
        <v>0.30172116374871255</v>
      </c>
      <c r="AA331" s="2">
        <v>0</v>
      </c>
      <c r="AB331" s="2">
        <v>0</v>
      </c>
      <c r="AC331" s="2">
        <v>0.71739130434782605</v>
      </c>
      <c r="AD331" s="2">
        <v>0</v>
      </c>
      <c r="AE331" s="2">
        <v>0</v>
      </c>
      <c r="AF331" s="2">
        <v>0</v>
      </c>
      <c r="AG331" s="2">
        <v>0</v>
      </c>
      <c r="AH331" t="s">
        <v>212</v>
      </c>
      <c r="AI331">
        <v>4</v>
      </c>
    </row>
    <row r="332" spans="1:35" x14ac:dyDescent="0.25">
      <c r="A332" t="s">
        <v>1139</v>
      </c>
      <c r="B332" t="s">
        <v>605</v>
      </c>
      <c r="C332" t="s">
        <v>948</v>
      </c>
      <c r="D332" t="s">
        <v>1093</v>
      </c>
      <c r="E332" s="2">
        <v>85.217391304347828</v>
      </c>
      <c r="F332" s="2">
        <v>5.5652173913043477</v>
      </c>
      <c r="G332" s="2">
        <v>1.2173913043478262</v>
      </c>
      <c r="H332" s="2">
        <v>0.21739130434782608</v>
      </c>
      <c r="I332" s="2">
        <v>1.9456521739130435</v>
      </c>
      <c r="J332" s="2">
        <v>0</v>
      </c>
      <c r="K332" s="2">
        <v>0</v>
      </c>
      <c r="L332" s="2">
        <v>5.0586956521739124</v>
      </c>
      <c r="M332" s="2">
        <v>5.0151086956521747</v>
      </c>
      <c r="N332" s="2">
        <v>0.14608695652173911</v>
      </c>
      <c r="O332" s="2">
        <v>6.0565051020408177E-2</v>
      </c>
      <c r="P332" s="2">
        <v>6.0704347826086948</v>
      </c>
      <c r="Q332" s="2">
        <v>4.2111956521739131</v>
      </c>
      <c r="R332" s="2">
        <v>0.1206517857142857</v>
      </c>
      <c r="S332" s="2">
        <v>4.7032608695652147</v>
      </c>
      <c r="T332" s="2">
        <v>5.3336956521739136</v>
      </c>
      <c r="U332" s="2">
        <v>0</v>
      </c>
      <c r="V332" s="2">
        <v>0.11778061224489793</v>
      </c>
      <c r="W332" s="2">
        <v>8.6152173913043484</v>
      </c>
      <c r="X332" s="2">
        <v>8.0384782608695673</v>
      </c>
      <c r="Y332" s="2">
        <v>0</v>
      </c>
      <c r="Z332" s="2">
        <v>0.19542602040816329</v>
      </c>
      <c r="AA332" s="2">
        <v>0</v>
      </c>
      <c r="AB332" s="2">
        <v>0</v>
      </c>
      <c r="AC332" s="2">
        <v>0</v>
      </c>
      <c r="AD332" s="2">
        <v>0</v>
      </c>
      <c r="AE332" s="2">
        <v>0</v>
      </c>
      <c r="AF332" s="2">
        <v>0</v>
      </c>
      <c r="AG332" s="2">
        <v>0</v>
      </c>
      <c r="AH332" t="s">
        <v>194</v>
      </c>
      <c r="AI332">
        <v>4</v>
      </c>
    </row>
    <row r="333" spans="1:35" x14ac:dyDescent="0.25">
      <c r="A333" t="s">
        <v>1139</v>
      </c>
      <c r="B333" t="s">
        <v>705</v>
      </c>
      <c r="C333" t="s">
        <v>840</v>
      </c>
      <c r="D333" t="s">
        <v>1045</v>
      </c>
      <c r="E333" s="2">
        <v>67.010869565217391</v>
      </c>
      <c r="F333" s="2">
        <v>5.5652173913043477</v>
      </c>
      <c r="G333" s="2">
        <v>0.56521739130434778</v>
      </c>
      <c r="H333" s="2">
        <v>0.73913043478260865</v>
      </c>
      <c r="I333" s="2">
        <v>0.51358695652173914</v>
      </c>
      <c r="J333" s="2">
        <v>0</v>
      </c>
      <c r="K333" s="2">
        <v>0.86956521739130432</v>
      </c>
      <c r="L333" s="2">
        <v>1.0244565217391304</v>
      </c>
      <c r="M333" s="2">
        <v>0</v>
      </c>
      <c r="N333" s="2">
        <v>4.2311956521739127</v>
      </c>
      <c r="O333" s="2">
        <v>6.3141930251419301E-2</v>
      </c>
      <c r="P333" s="2">
        <v>5.1267391304347827</v>
      </c>
      <c r="Q333" s="2">
        <v>0</v>
      </c>
      <c r="R333" s="2">
        <v>7.6506082725060834E-2</v>
      </c>
      <c r="S333" s="2">
        <v>5.5773913043478265</v>
      </c>
      <c r="T333" s="2">
        <v>11.051195652173915</v>
      </c>
      <c r="U333" s="2">
        <v>0</v>
      </c>
      <c r="V333" s="2">
        <v>0.2481476074614761</v>
      </c>
      <c r="W333" s="2">
        <v>0</v>
      </c>
      <c r="X333" s="2">
        <v>0</v>
      </c>
      <c r="Y333" s="2">
        <v>0</v>
      </c>
      <c r="Z333" s="2">
        <v>0</v>
      </c>
      <c r="AA333" s="2">
        <v>0</v>
      </c>
      <c r="AB333" s="2">
        <v>0</v>
      </c>
      <c r="AC333" s="2">
        <v>0</v>
      </c>
      <c r="AD333" s="2">
        <v>0</v>
      </c>
      <c r="AE333" s="2">
        <v>0</v>
      </c>
      <c r="AF333" s="2">
        <v>0</v>
      </c>
      <c r="AG333" s="2">
        <v>0</v>
      </c>
      <c r="AH333" t="s">
        <v>294</v>
      </c>
      <c r="AI333">
        <v>4</v>
      </c>
    </row>
    <row r="334" spans="1:35" x14ac:dyDescent="0.25">
      <c r="A334" t="s">
        <v>1139</v>
      </c>
      <c r="B334" t="s">
        <v>712</v>
      </c>
      <c r="C334" t="s">
        <v>893</v>
      </c>
      <c r="D334" t="s">
        <v>1055</v>
      </c>
      <c r="E334" s="2">
        <v>53.902173913043477</v>
      </c>
      <c r="F334" s="2">
        <v>5.6521739130434785</v>
      </c>
      <c r="G334" s="2">
        <v>0.41304347826086957</v>
      </c>
      <c r="H334" s="2">
        <v>0.28804347826086957</v>
      </c>
      <c r="I334" s="2">
        <v>0.70489130434782599</v>
      </c>
      <c r="J334" s="2">
        <v>0</v>
      </c>
      <c r="K334" s="2">
        <v>0</v>
      </c>
      <c r="L334" s="2">
        <v>0.55000000000000004</v>
      </c>
      <c r="M334" s="2">
        <v>4.7485869565217387</v>
      </c>
      <c r="N334" s="2">
        <v>0</v>
      </c>
      <c r="O334" s="2">
        <v>8.8096390401290581E-2</v>
      </c>
      <c r="P334" s="2">
        <v>5.728804347826089</v>
      </c>
      <c r="Q334" s="2">
        <v>5.3773913043478254</v>
      </c>
      <c r="R334" s="2">
        <v>0.20604355716878406</v>
      </c>
      <c r="S334" s="2">
        <v>4.5070652173913057</v>
      </c>
      <c r="T334" s="2">
        <v>4.7385869565217398</v>
      </c>
      <c r="U334" s="2">
        <v>0</v>
      </c>
      <c r="V334" s="2">
        <v>0.17152651744303291</v>
      </c>
      <c r="W334" s="2">
        <v>12.465760869565216</v>
      </c>
      <c r="X334" s="2">
        <v>6.5533695652173911</v>
      </c>
      <c r="Y334" s="2">
        <v>0</v>
      </c>
      <c r="Z334" s="2">
        <v>0.35284533172010485</v>
      </c>
      <c r="AA334" s="2">
        <v>0</v>
      </c>
      <c r="AB334" s="2">
        <v>0</v>
      </c>
      <c r="AC334" s="2">
        <v>0</v>
      </c>
      <c r="AD334" s="2">
        <v>0</v>
      </c>
      <c r="AE334" s="2">
        <v>0</v>
      </c>
      <c r="AF334" s="2">
        <v>0</v>
      </c>
      <c r="AG334" s="2">
        <v>0</v>
      </c>
      <c r="AH334" t="s">
        <v>301</v>
      </c>
      <c r="AI334">
        <v>4</v>
      </c>
    </row>
    <row r="335" spans="1:35" x14ac:dyDescent="0.25">
      <c r="A335" t="s">
        <v>1139</v>
      </c>
      <c r="B335" t="s">
        <v>571</v>
      </c>
      <c r="C335" t="s">
        <v>949</v>
      </c>
      <c r="D335" t="s">
        <v>1043</v>
      </c>
      <c r="E335" s="2">
        <v>40.184782608695649</v>
      </c>
      <c r="F335" s="2">
        <v>5.5652173913043477</v>
      </c>
      <c r="G335" s="2">
        <v>0.1943478260869565</v>
      </c>
      <c r="H335" s="2">
        <v>0.53260869565217395</v>
      </c>
      <c r="I335" s="2">
        <v>0.25543478260869568</v>
      </c>
      <c r="J335" s="2">
        <v>0</v>
      </c>
      <c r="K335" s="2">
        <v>0.34782608695652184</v>
      </c>
      <c r="L335" s="2">
        <v>5.6923913043478267</v>
      </c>
      <c r="M335" s="2">
        <v>5.5652173913043477</v>
      </c>
      <c r="N335" s="2">
        <v>0</v>
      </c>
      <c r="O335" s="2">
        <v>0.13849066810927779</v>
      </c>
      <c r="P335" s="2">
        <v>5.5434782608695654</v>
      </c>
      <c r="Q335" s="2">
        <v>3.6707608695652172</v>
      </c>
      <c r="R335" s="2">
        <v>0.22929672707600759</v>
      </c>
      <c r="S335" s="2">
        <v>4.4895652173913065</v>
      </c>
      <c r="T335" s="2">
        <v>16.33152173913043</v>
      </c>
      <c r="U335" s="2">
        <v>0</v>
      </c>
      <c r="V335" s="2">
        <v>0.51813362185555856</v>
      </c>
      <c r="W335" s="2">
        <v>4.7876086956521728</v>
      </c>
      <c r="X335" s="2">
        <v>23.716521739130425</v>
      </c>
      <c r="Y335" s="2">
        <v>0</v>
      </c>
      <c r="Z335" s="2">
        <v>0.70932648093048389</v>
      </c>
      <c r="AA335" s="2">
        <v>0</v>
      </c>
      <c r="AB335" s="2">
        <v>0</v>
      </c>
      <c r="AC335" s="2">
        <v>0</v>
      </c>
      <c r="AD335" s="2">
        <v>0</v>
      </c>
      <c r="AE335" s="2">
        <v>0</v>
      </c>
      <c r="AF335" s="2">
        <v>0</v>
      </c>
      <c r="AG335" s="2">
        <v>3.2608695652173912E-2</v>
      </c>
      <c r="AH335" t="s">
        <v>160</v>
      </c>
      <c r="AI335">
        <v>4</v>
      </c>
    </row>
    <row r="336" spans="1:35" x14ac:dyDescent="0.25">
      <c r="A336" t="s">
        <v>1139</v>
      </c>
      <c r="B336" t="s">
        <v>478</v>
      </c>
      <c r="C336" t="s">
        <v>919</v>
      </c>
      <c r="D336" t="s">
        <v>1073</v>
      </c>
      <c r="E336" s="2">
        <v>88.652173913043484</v>
      </c>
      <c r="F336" s="2">
        <v>5.0434782608695654</v>
      </c>
      <c r="G336" s="2">
        <v>0</v>
      </c>
      <c r="H336" s="2">
        <v>0</v>
      </c>
      <c r="I336" s="2">
        <v>0</v>
      </c>
      <c r="J336" s="2">
        <v>0</v>
      </c>
      <c r="K336" s="2">
        <v>0</v>
      </c>
      <c r="L336" s="2">
        <v>8.0444565217391304</v>
      </c>
      <c r="M336" s="2">
        <v>5.5652173913043477</v>
      </c>
      <c r="N336" s="2">
        <v>0</v>
      </c>
      <c r="O336" s="2">
        <v>6.2775870524767033E-2</v>
      </c>
      <c r="P336" s="2">
        <v>5.3913043478260869</v>
      </c>
      <c r="Q336" s="2">
        <v>8.7381521739130417</v>
      </c>
      <c r="R336" s="2">
        <v>0.15938082393330061</v>
      </c>
      <c r="S336" s="2">
        <v>11.845543478260868</v>
      </c>
      <c r="T336" s="2">
        <v>15.349782608695635</v>
      </c>
      <c r="U336" s="2">
        <v>0</v>
      </c>
      <c r="V336" s="2">
        <v>0.30676434526728769</v>
      </c>
      <c r="W336" s="2">
        <v>5.1179347826086961</v>
      </c>
      <c r="X336" s="2">
        <v>27.331739130434784</v>
      </c>
      <c r="Y336" s="2">
        <v>0</v>
      </c>
      <c r="Z336" s="2">
        <v>0.36603359489946058</v>
      </c>
      <c r="AA336" s="2">
        <v>0</v>
      </c>
      <c r="AB336" s="2">
        <v>0</v>
      </c>
      <c r="AC336" s="2">
        <v>0</v>
      </c>
      <c r="AD336" s="2">
        <v>0</v>
      </c>
      <c r="AE336" s="2">
        <v>0</v>
      </c>
      <c r="AF336" s="2">
        <v>0</v>
      </c>
      <c r="AG336" s="2">
        <v>0</v>
      </c>
      <c r="AH336" t="s">
        <v>66</v>
      </c>
      <c r="AI336">
        <v>4</v>
      </c>
    </row>
    <row r="337" spans="1:35" x14ac:dyDescent="0.25">
      <c r="A337" t="s">
        <v>1139</v>
      </c>
      <c r="B337" t="s">
        <v>594</v>
      </c>
      <c r="C337" t="s">
        <v>958</v>
      </c>
      <c r="D337" t="s">
        <v>1040</v>
      </c>
      <c r="E337" s="2">
        <v>99.836956521739125</v>
      </c>
      <c r="F337" s="2">
        <v>5.6945652173913057</v>
      </c>
      <c r="G337" s="2">
        <v>0.11956521739130435</v>
      </c>
      <c r="H337" s="2">
        <v>0.97010869565217395</v>
      </c>
      <c r="I337" s="2">
        <v>0</v>
      </c>
      <c r="J337" s="2">
        <v>0</v>
      </c>
      <c r="K337" s="2">
        <v>0</v>
      </c>
      <c r="L337" s="2">
        <v>4.3544565217391309</v>
      </c>
      <c r="M337" s="2">
        <v>0</v>
      </c>
      <c r="N337" s="2">
        <v>5.2608695652173934</v>
      </c>
      <c r="O337" s="2">
        <v>5.2694610778443139E-2</v>
      </c>
      <c r="P337" s="2">
        <v>4.6434782608695659</v>
      </c>
      <c r="Q337" s="2">
        <v>0</v>
      </c>
      <c r="R337" s="2">
        <v>4.6510615133369633E-2</v>
      </c>
      <c r="S337" s="2">
        <v>10.936413043478263</v>
      </c>
      <c r="T337" s="2">
        <v>2.3973913043478259</v>
      </c>
      <c r="U337" s="2">
        <v>0</v>
      </c>
      <c r="V337" s="2">
        <v>0.13355579749591728</v>
      </c>
      <c r="W337" s="2">
        <v>6.3420652173913048</v>
      </c>
      <c r="X337" s="2">
        <v>3.4392391304347818</v>
      </c>
      <c r="Y337" s="2">
        <v>0</v>
      </c>
      <c r="Z337" s="2">
        <v>9.7972781709308662E-2</v>
      </c>
      <c r="AA337" s="2">
        <v>0</v>
      </c>
      <c r="AB337" s="2">
        <v>0</v>
      </c>
      <c r="AC337" s="2">
        <v>0</v>
      </c>
      <c r="AD337" s="2">
        <v>0</v>
      </c>
      <c r="AE337" s="2">
        <v>0</v>
      </c>
      <c r="AF337" s="2">
        <v>0</v>
      </c>
      <c r="AG337" s="2">
        <v>0</v>
      </c>
      <c r="AH337" t="s">
        <v>183</v>
      </c>
      <c r="AI337">
        <v>4</v>
      </c>
    </row>
    <row r="338" spans="1:35" x14ac:dyDescent="0.25">
      <c r="A338" t="s">
        <v>1139</v>
      </c>
      <c r="B338" t="s">
        <v>737</v>
      </c>
      <c r="C338" t="s">
        <v>998</v>
      </c>
      <c r="D338" t="s">
        <v>1055</v>
      </c>
      <c r="E338" s="2">
        <v>74.663043478260875</v>
      </c>
      <c r="F338" s="2">
        <v>5.7391304347826084</v>
      </c>
      <c r="G338" s="2">
        <v>0.3478260869565219</v>
      </c>
      <c r="H338" s="2">
        <v>0.28195652173913044</v>
      </c>
      <c r="I338" s="2">
        <v>0.89673913043478259</v>
      </c>
      <c r="J338" s="2">
        <v>0</v>
      </c>
      <c r="K338" s="2">
        <v>0</v>
      </c>
      <c r="L338" s="2">
        <v>4.299021739130434</v>
      </c>
      <c r="M338" s="2">
        <v>5.4856521739130431</v>
      </c>
      <c r="N338" s="2">
        <v>0</v>
      </c>
      <c r="O338" s="2">
        <v>7.3472121123889927E-2</v>
      </c>
      <c r="P338" s="2">
        <v>4.677282608695652</v>
      </c>
      <c r="Q338" s="2">
        <v>6.5252173913043485</v>
      </c>
      <c r="R338" s="2">
        <v>0.15004076284757606</v>
      </c>
      <c r="S338" s="2">
        <v>5.0965217391304352</v>
      </c>
      <c r="T338" s="2">
        <v>6.0040217391304349</v>
      </c>
      <c r="U338" s="2">
        <v>0</v>
      </c>
      <c r="V338" s="2">
        <v>0.14867520745377785</v>
      </c>
      <c r="W338" s="2">
        <v>4.7195652173913043</v>
      </c>
      <c r="X338" s="2">
        <v>8.9802173913043504</v>
      </c>
      <c r="Y338" s="2">
        <v>0</v>
      </c>
      <c r="Z338" s="2">
        <v>0.18348813509972342</v>
      </c>
      <c r="AA338" s="2">
        <v>0</v>
      </c>
      <c r="AB338" s="2">
        <v>0</v>
      </c>
      <c r="AC338" s="2">
        <v>0</v>
      </c>
      <c r="AD338" s="2">
        <v>0</v>
      </c>
      <c r="AE338" s="2">
        <v>0.95315217391304341</v>
      </c>
      <c r="AF338" s="2">
        <v>5.434782608695652E-2</v>
      </c>
      <c r="AG338" s="2">
        <v>0</v>
      </c>
      <c r="AH338" t="s">
        <v>326</v>
      </c>
      <c r="AI338">
        <v>4</v>
      </c>
    </row>
    <row r="339" spans="1:35" x14ac:dyDescent="0.25">
      <c r="A339" t="s">
        <v>1139</v>
      </c>
      <c r="B339" t="s">
        <v>419</v>
      </c>
      <c r="C339" t="s">
        <v>882</v>
      </c>
      <c r="D339" t="s">
        <v>1054</v>
      </c>
      <c r="E339" s="2">
        <v>84.380434782608702</v>
      </c>
      <c r="F339" s="2">
        <v>6.2608695652173916</v>
      </c>
      <c r="G339" s="2">
        <v>0</v>
      </c>
      <c r="H339" s="2">
        <v>0</v>
      </c>
      <c r="I339" s="2">
        <v>5.2173913043478262</v>
      </c>
      <c r="J339" s="2">
        <v>0</v>
      </c>
      <c r="K339" s="2">
        <v>0</v>
      </c>
      <c r="L339" s="2">
        <v>6.7588043478260849</v>
      </c>
      <c r="M339" s="2">
        <v>5.0679347826086953</v>
      </c>
      <c r="N339" s="2">
        <v>5.0516304347826084</v>
      </c>
      <c r="O339" s="2">
        <v>0.11992786293958521</v>
      </c>
      <c r="P339" s="2">
        <v>4.8695652173913047</v>
      </c>
      <c r="Q339" s="2">
        <v>0</v>
      </c>
      <c r="R339" s="2">
        <v>5.7709648331830475E-2</v>
      </c>
      <c r="S339" s="2">
        <v>6.142608695652175</v>
      </c>
      <c r="T339" s="2">
        <v>5.5960869565217397</v>
      </c>
      <c r="U339" s="2">
        <v>0</v>
      </c>
      <c r="V339" s="2">
        <v>0.13911632100991886</v>
      </c>
      <c r="W339" s="2">
        <v>13.139565217391301</v>
      </c>
      <c r="X339" s="2">
        <v>7.6833695652173928</v>
      </c>
      <c r="Y339" s="2">
        <v>3.6466304347826086</v>
      </c>
      <c r="Z339" s="2">
        <v>0.28999098286744812</v>
      </c>
      <c r="AA339" s="2">
        <v>0</v>
      </c>
      <c r="AB339" s="2">
        <v>0</v>
      </c>
      <c r="AC339" s="2">
        <v>0</v>
      </c>
      <c r="AD339" s="2">
        <v>0</v>
      </c>
      <c r="AE339" s="2">
        <v>0</v>
      </c>
      <c r="AF339" s="2">
        <v>0</v>
      </c>
      <c r="AG339" s="2">
        <v>0</v>
      </c>
      <c r="AH339" t="s">
        <v>7</v>
      </c>
      <c r="AI339">
        <v>4</v>
      </c>
    </row>
    <row r="340" spans="1:35" x14ac:dyDescent="0.25">
      <c r="A340" t="s">
        <v>1139</v>
      </c>
      <c r="B340" t="s">
        <v>727</v>
      </c>
      <c r="C340" t="s">
        <v>942</v>
      </c>
      <c r="D340" t="s">
        <v>1087</v>
      </c>
      <c r="E340" s="2">
        <v>74.989130434782609</v>
      </c>
      <c r="F340" s="2">
        <v>5.7391304347826084</v>
      </c>
      <c r="G340" s="2">
        <v>0</v>
      </c>
      <c r="H340" s="2">
        <v>0</v>
      </c>
      <c r="I340" s="2">
        <v>0</v>
      </c>
      <c r="J340" s="2">
        <v>0</v>
      </c>
      <c r="K340" s="2">
        <v>0</v>
      </c>
      <c r="L340" s="2">
        <v>3.0394565217391309</v>
      </c>
      <c r="M340" s="2">
        <v>5.7374999999999998</v>
      </c>
      <c r="N340" s="2">
        <v>0</v>
      </c>
      <c r="O340" s="2">
        <v>7.651108856355994E-2</v>
      </c>
      <c r="P340" s="2">
        <v>4.0217391304347823</v>
      </c>
      <c r="Q340" s="2">
        <v>0</v>
      </c>
      <c r="R340" s="2">
        <v>5.3630961008841856E-2</v>
      </c>
      <c r="S340" s="2">
        <v>3.1889130434782609</v>
      </c>
      <c r="T340" s="2">
        <v>2.2249999999999992</v>
      </c>
      <c r="U340" s="2">
        <v>0</v>
      </c>
      <c r="V340" s="2">
        <v>7.2195970430497164E-2</v>
      </c>
      <c r="W340" s="2">
        <v>9.4688043478260848</v>
      </c>
      <c r="X340" s="2">
        <v>1.1348913043478261</v>
      </c>
      <c r="Y340" s="2">
        <v>0</v>
      </c>
      <c r="Z340" s="2">
        <v>0.14140310189882591</v>
      </c>
      <c r="AA340" s="2">
        <v>0</v>
      </c>
      <c r="AB340" s="2">
        <v>0</v>
      </c>
      <c r="AC340" s="2">
        <v>0</v>
      </c>
      <c r="AD340" s="2">
        <v>0</v>
      </c>
      <c r="AE340" s="2">
        <v>0</v>
      </c>
      <c r="AF340" s="2">
        <v>0</v>
      </c>
      <c r="AG340" s="2">
        <v>0</v>
      </c>
      <c r="AH340" t="s">
        <v>316</v>
      </c>
      <c r="AI340">
        <v>4</v>
      </c>
    </row>
    <row r="341" spans="1:35" x14ac:dyDescent="0.25">
      <c r="A341" t="s">
        <v>1139</v>
      </c>
      <c r="B341" t="s">
        <v>788</v>
      </c>
      <c r="C341" t="s">
        <v>882</v>
      </c>
      <c r="D341" t="s">
        <v>1054</v>
      </c>
      <c r="E341" s="2">
        <v>39.75</v>
      </c>
      <c r="F341" s="2">
        <v>5.3660869565217437</v>
      </c>
      <c r="G341" s="2">
        <v>0.45652173913043476</v>
      </c>
      <c r="H341" s="2">
        <v>0</v>
      </c>
      <c r="I341" s="2">
        <v>5.3660869565217437</v>
      </c>
      <c r="J341" s="2">
        <v>0</v>
      </c>
      <c r="K341" s="2">
        <v>0</v>
      </c>
      <c r="L341" s="2">
        <v>1.0501086956521741</v>
      </c>
      <c r="M341" s="2">
        <v>0</v>
      </c>
      <c r="N341" s="2">
        <v>5.3660869565217437</v>
      </c>
      <c r="O341" s="2">
        <v>0.13499589827727657</v>
      </c>
      <c r="P341" s="2">
        <v>0</v>
      </c>
      <c r="Q341" s="2">
        <v>5.3660869565217437</v>
      </c>
      <c r="R341" s="2">
        <v>0.13499589827727657</v>
      </c>
      <c r="S341" s="2">
        <v>2.5089130434782603</v>
      </c>
      <c r="T341" s="2">
        <v>0.38228260869565217</v>
      </c>
      <c r="U341" s="2">
        <v>0</v>
      </c>
      <c r="V341" s="2">
        <v>7.2734481815695903E-2</v>
      </c>
      <c r="W341" s="2">
        <v>2.9852173913043472</v>
      </c>
      <c r="X341" s="2">
        <v>1.6339130434782605</v>
      </c>
      <c r="Y341" s="2">
        <v>0</v>
      </c>
      <c r="Z341" s="2">
        <v>0.11620453923981403</v>
      </c>
      <c r="AA341" s="2">
        <v>0</v>
      </c>
      <c r="AB341" s="2">
        <v>0</v>
      </c>
      <c r="AC341" s="2">
        <v>0</v>
      </c>
      <c r="AD341" s="2">
        <v>0</v>
      </c>
      <c r="AE341" s="2">
        <v>0</v>
      </c>
      <c r="AF341" s="2">
        <v>0</v>
      </c>
      <c r="AG341" s="2">
        <v>0</v>
      </c>
      <c r="AH341" t="s">
        <v>377</v>
      </c>
      <c r="AI341">
        <v>4</v>
      </c>
    </row>
    <row r="342" spans="1:35" x14ac:dyDescent="0.25">
      <c r="A342" t="s">
        <v>1139</v>
      </c>
      <c r="B342" t="s">
        <v>794</v>
      </c>
      <c r="C342" t="s">
        <v>870</v>
      </c>
      <c r="D342" t="s">
        <v>1052</v>
      </c>
      <c r="E342" s="2">
        <v>72.652173913043484</v>
      </c>
      <c r="F342" s="2">
        <v>5.7391304347826084</v>
      </c>
      <c r="G342" s="2">
        <v>0</v>
      </c>
      <c r="H342" s="2">
        <v>0</v>
      </c>
      <c r="I342" s="2">
        <v>0</v>
      </c>
      <c r="J342" s="2">
        <v>0</v>
      </c>
      <c r="K342" s="2">
        <v>0</v>
      </c>
      <c r="L342" s="2">
        <v>0</v>
      </c>
      <c r="M342" s="2">
        <v>5.4728260869565215</v>
      </c>
      <c r="N342" s="2">
        <v>0</v>
      </c>
      <c r="O342" s="2">
        <v>7.5329144225014952E-2</v>
      </c>
      <c r="P342" s="2">
        <v>0</v>
      </c>
      <c r="Q342" s="2">
        <v>7.8260869565217392</v>
      </c>
      <c r="R342" s="2">
        <v>0.10771992818671454</v>
      </c>
      <c r="S342" s="2">
        <v>0</v>
      </c>
      <c r="T342" s="2">
        <v>0</v>
      </c>
      <c r="U342" s="2">
        <v>0</v>
      </c>
      <c r="V342" s="2">
        <v>0</v>
      </c>
      <c r="W342" s="2">
        <v>0</v>
      </c>
      <c r="X342" s="2">
        <v>0</v>
      </c>
      <c r="Y342" s="2">
        <v>0</v>
      </c>
      <c r="Z342" s="2">
        <v>0</v>
      </c>
      <c r="AA342" s="2">
        <v>0</v>
      </c>
      <c r="AB342" s="2">
        <v>0</v>
      </c>
      <c r="AC342" s="2">
        <v>0</v>
      </c>
      <c r="AD342" s="2">
        <v>0</v>
      </c>
      <c r="AE342" s="2">
        <v>0</v>
      </c>
      <c r="AF342" s="2">
        <v>0</v>
      </c>
      <c r="AG342" s="2">
        <v>0</v>
      </c>
      <c r="AH342" t="s">
        <v>383</v>
      </c>
      <c r="AI342">
        <v>4</v>
      </c>
    </row>
    <row r="343" spans="1:35" x14ac:dyDescent="0.25">
      <c r="A343" t="s">
        <v>1139</v>
      </c>
      <c r="B343" t="s">
        <v>749</v>
      </c>
      <c r="C343" t="s">
        <v>892</v>
      </c>
      <c r="D343" t="s">
        <v>1053</v>
      </c>
      <c r="E343" s="2">
        <v>39.956521739130437</v>
      </c>
      <c r="F343" s="2">
        <v>5.5652173913043477</v>
      </c>
      <c r="G343" s="2">
        <v>0.44565217391304346</v>
      </c>
      <c r="H343" s="2">
        <v>0</v>
      </c>
      <c r="I343" s="2">
        <v>5.7391304347826084</v>
      </c>
      <c r="J343" s="2">
        <v>0</v>
      </c>
      <c r="K343" s="2">
        <v>0</v>
      </c>
      <c r="L343" s="2">
        <v>2.2336956521739135</v>
      </c>
      <c r="M343" s="2">
        <v>5.7391304347826084</v>
      </c>
      <c r="N343" s="2">
        <v>0</v>
      </c>
      <c r="O343" s="2">
        <v>0.14363438520130575</v>
      </c>
      <c r="P343" s="2">
        <v>4.9728260869565215</v>
      </c>
      <c r="Q343" s="2">
        <v>8.4429347826086953</v>
      </c>
      <c r="R343" s="2">
        <v>0.33575897714907504</v>
      </c>
      <c r="S343" s="2">
        <v>2.7270652173913046</v>
      </c>
      <c r="T343" s="2">
        <v>1.7429347826086958</v>
      </c>
      <c r="U343" s="2">
        <v>0</v>
      </c>
      <c r="V343" s="2">
        <v>0.1118715995647443</v>
      </c>
      <c r="W343" s="2">
        <v>5.9632608695652163</v>
      </c>
      <c r="X343" s="2">
        <v>5.2274999999999991</v>
      </c>
      <c r="Y343" s="2">
        <v>0</v>
      </c>
      <c r="Z343" s="2">
        <v>0.28007344940152334</v>
      </c>
      <c r="AA343" s="2">
        <v>0</v>
      </c>
      <c r="AB343" s="2">
        <v>0</v>
      </c>
      <c r="AC343" s="2">
        <v>0</v>
      </c>
      <c r="AD343" s="2">
        <v>0</v>
      </c>
      <c r="AE343" s="2">
        <v>0</v>
      </c>
      <c r="AF343" s="2">
        <v>0</v>
      </c>
      <c r="AG343" s="2">
        <v>0</v>
      </c>
      <c r="AH343" t="s">
        <v>338</v>
      </c>
      <c r="AI343">
        <v>4</v>
      </c>
    </row>
    <row r="344" spans="1:35" x14ac:dyDescent="0.25">
      <c r="A344" t="s">
        <v>1139</v>
      </c>
      <c r="B344" t="s">
        <v>686</v>
      </c>
      <c r="C344" t="s">
        <v>836</v>
      </c>
      <c r="D344" t="s">
        <v>1109</v>
      </c>
      <c r="E344" s="2">
        <v>52.065217391304351</v>
      </c>
      <c r="F344" s="2">
        <v>4.7760869565217385</v>
      </c>
      <c r="G344" s="2">
        <v>0</v>
      </c>
      <c r="H344" s="2">
        <v>0.40217391304347827</v>
      </c>
      <c r="I344" s="2">
        <v>0</v>
      </c>
      <c r="J344" s="2">
        <v>0</v>
      </c>
      <c r="K344" s="2">
        <v>0</v>
      </c>
      <c r="L344" s="2">
        <v>0.71260869565217388</v>
      </c>
      <c r="M344" s="2">
        <v>0</v>
      </c>
      <c r="N344" s="2">
        <v>2.5054347826086958</v>
      </c>
      <c r="O344" s="2">
        <v>4.8121085594989559E-2</v>
      </c>
      <c r="P344" s="2">
        <v>5.5532608695652197</v>
      </c>
      <c r="Q344" s="2">
        <v>0</v>
      </c>
      <c r="R344" s="2">
        <v>0.10665970772442593</v>
      </c>
      <c r="S344" s="2">
        <v>5.1077173913043472</v>
      </c>
      <c r="T344" s="2">
        <v>2.2286956521739132</v>
      </c>
      <c r="U344" s="2">
        <v>0</v>
      </c>
      <c r="V344" s="2">
        <v>0.14090814196242168</v>
      </c>
      <c r="W344" s="2">
        <v>1.7900000000000005</v>
      </c>
      <c r="X344" s="2">
        <v>9.5681521739130453</v>
      </c>
      <c r="Y344" s="2">
        <v>0</v>
      </c>
      <c r="Z344" s="2">
        <v>0.21815240083507312</v>
      </c>
      <c r="AA344" s="2">
        <v>0</v>
      </c>
      <c r="AB344" s="2">
        <v>0</v>
      </c>
      <c r="AC344" s="2">
        <v>0</v>
      </c>
      <c r="AD344" s="2">
        <v>0</v>
      </c>
      <c r="AE344" s="2">
        <v>0</v>
      </c>
      <c r="AF344" s="2">
        <v>0</v>
      </c>
      <c r="AG344" s="2">
        <v>0</v>
      </c>
      <c r="AH344" t="s">
        <v>275</v>
      </c>
      <c r="AI344">
        <v>4</v>
      </c>
    </row>
    <row r="345" spans="1:35" x14ac:dyDescent="0.25">
      <c r="A345" t="s">
        <v>1139</v>
      </c>
      <c r="B345" t="s">
        <v>763</v>
      </c>
      <c r="C345" t="s">
        <v>882</v>
      </c>
      <c r="D345" t="s">
        <v>1054</v>
      </c>
      <c r="E345" s="2">
        <v>62.293478260869563</v>
      </c>
      <c r="F345" s="2">
        <v>5.2038043478260869</v>
      </c>
      <c r="G345" s="2">
        <v>1.0697826086956519</v>
      </c>
      <c r="H345" s="2">
        <v>0.5625</v>
      </c>
      <c r="I345" s="2">
        <v>0.60869565217391308</v>
      </c>
      <c r="J345" s="2">
        <v>0</v>
      </c>
      <c r="K345" s="2">
        <v>0</v>
      </c>
      <c r="L345" s="2">
        <v>6.9236956521739161</v>
      </c>
      <c r="M345" s="2">
        <v>2.3315217391304346</v>
      </c>
      <c r="N345" s="2">
        <v>0</v>
      </c>
      <c r="O345" s="2">
        <v>3.7428023032629557E-2</v>
      </c>
      <c r="P345" s="2">
        <v>3.8005434782608694</v>
      </c>
      <c r="Q345" s="2">
        <v>2.5427173913043477</v>
      </c>
      <c r="R345" s="2">
        <v>0.10182865119525387</v>
      </c>
      <c r="S345" s="2">
        <v>6.3332608695652155</v>
      </c>
      <c r="T345" s="2">
        <v>7.0710869565217385</v>
      </c>
      <c r="U345" s="2">
        <v>0</v>
      </c>
      <c r="V345" s="2">
        <v>0.21518059675449308</v>
      </c>
      <c r="W345" s="2">
        <v>9.9147826086956528</v>
      </c>
      <c r="X345" s="2">
        <v>7.6041304347826095</v>
      </c>
      <c r="Y345" s="2">
        <v>4.6411956521739137</v>
      </c>
      <c r="Z345" s="2">
        <v>0.35573721863549124</v>
      </c>
      <c r="AA345" s="2">
        <v>0</v>
      </c>
      <c r="AB345" s="2">
        <v>0</v>
      </c>
      <c r="AC345" s="2">
        <v>0</v>
      </c>
      <c r="AD345" s="2">
        <v>0</v>
      </c>
      <c r="AE345" s="2">
        <v>0</v>
      </c>
      <c r="AF345" s="2">
        <v>0</v>
      </c>
      <c r="AG345" s="2">
        <v>0</v>
      </c>
      <c r="AH345" t="s">
        <v>352</v>
      </c>
      <c r="AI345">
        <v>4</v>
      </c>
    </row>
    <row r="346" spans="1:35" x14ac:dyDescent="0.25">
      <c r="A346" t="s">
        <v>1139</v>
      </c>
      <c r="B346" t="s">
        <v>574</v>
      </c>
      <c r="C346" t="s">
        <v>951</v>
      </c>
      <c r="D346" t="s">
        <v>1072</v>
      </c>
      <c r="E346" s="2">
        <v>83.521739130434781</v>
      </c>
      <c r="F346" s="2">
        <v>6</v>
      </c>
      <c r="G346" s="2">
        <v>0.65869565217391346</v>
      </c>
      <c r="H346" s="2">
        <v>0.2398913043478261</v>
      </c>
      <c r="I346" s="2">
        <v>1.0271739130434783</v>
      </c>
      <c r="J346" s="2">
        <v>0</v>
      </c>
      <c r="K346" s="2">
        <v>0</v>
      </c>
      <c r="L346" s="2">
        <v>7.3523913043478242</v>
      </c>
      <c r="M346" s="2">
        <v>0</v>
      </c>
      <c r="N346" s="2">
        <v>10.45119565217391</v>
      </c>
      <c r="O346" s="2">
        <v>0.12513144195731385</v>
      </c>
      <c r="P346" s="2">
        <v>5.3913043478260869</v>
      </c>
      <c r="Q346" s="2">
        <v>4.9800000000000013</v>
      </c>
      <c r="R346" s="2">
        <v>0.12417490890161376</v>
      </c>
      <c r="S346" s="2">
        <v>4.8826086956521735</v>
      </c>
      <c r="T346" s="2">
        <v>5.4702173913043488</v>
      </c>
      <c r="U346" s="2">
        <v>0</v>
      </c>
      <c r="V346" s="2">
        <v>0.12395366996356065</v>
      </c>
      <c r="W346" s="2">
        <v>4.2135869565217385</v>
      </c>
      <c r="X346" s="2">
        <v>9.7048913043478251</v>
      </c>
      <c r="Y346" s="2">
        <v>0</v>
      </c>
      <c r="Z346" s="2">
        <v>0.16664497657470065</v>
      </c>
      <c r="AA346" s="2">
        <v>0</v>
      </c>
      <c r="AB346" s="2">
        <v>0</v>
      </c>
      <c r="AC346" s="2">
        <v>0</v>
      </c>
      <c r="AD346" s="2">
        <v>0</v>
      </c>
      <c r="AE346" s="2">
        <v>0.75956521739130434</v>
      </c>
      <c r="AF346" s="2">
        <v>0</v>
      </c>
      <c r="AG346" s="2">
        <v>0</v>
      </c>
      <c r="AH346" t="s">
        <v>163</v>
      </c>
      <c r="AI346">
        <v>4</v>
      </c>
    </row>
    <row r="347" spans="1:35" x14ac:dyDescent="0.25">
      <c r="A347" t="s">
        <v>1139</v>
      </c>
      <c r="B347" t="s">
        <v>724</v>
      </c>
      <c r="C347" t="s">
        <v>842</v>
      </c>
      <c r="D347" t="s">
        <v>1049</v>
      </c>
      <c r="E347" s="2">
        <v>88.619565217391298</v>
      </c>
      <c r="F347" s="2">
        <v>31.211956521739129</v>
      </c>
      <c r="G347" s="2">
        <v>0</v>
      </c>
      <c r="H347" s="2">
        <v>0</v>
      </c>
      <c r="I347" s="2">
        <v>8.7989130434782616</v>
      </c>
      <c r="J347" s="2">
        <v>0</v>
      </c>
      <c r="K347" s="2">
        <v>0</v>
      </c>
      <c r="L347" s="2">
        <v>9.9048913043478262</v>
      </c>
      <c r="M347" s="2">
        <v>4.1739130434782608</v>
      </c>
      <c r="N347" s="2">
        <v>0</v>
      </c>
      <c r="O347" s="2">
        <v>4.7099227278302465E-2</v>
      </c>
      <c r="P347" s="2">
        <v>5.3315217391304346</v>
      </c>
      <c r="Q347" s="2">
        <v>0</v>
      </c>
      <c r="R347" s="2">
        <v>6.0161903593769168E-2</v>
      </c>
      <c r="S347" s="2">
        <v>13.211956521739131</v>
      </c>
      <c r="T347" s="2">
        <v>5.4320652173913047</v>
      </c>
      <c r="U347" s="2">
        <v>0</v>
      </c>
      <c r="V347" s="2">
        <v>0.21038268122163625</v>
      </c>
      <c r="W347" s="2">
        <v>10.201086956521738</v>
      </c>
      <c r="X347" s="2">
        <v>11.301630434782609</v>
      </c>
      <c r="Y347" s="2">
        <v>0</v>
      </c>
      <c r="Z347" s="2">
        <v>0.24264074573776526</v>
      </c>
      <c r="AA347" s="2">
        <v>0</v>
      </c>
      <c r="AB347" s="2">
        <v>0</v>
      </c>
      <c r="AC347" s="2">
        <v>5.0326086956521738</v>
      </c>
      <c r="AD347" s="2">
        <v>0</v>
      </c>
      <c r="AE347" s="2">
        <v>0</v>
      </c>
      <c r="AF347" s="2">
        <v>0</v>
      </c>
      <c r="AG347" s="2">
        <v>0</v>
      </c>
      <c r="AH347" t="s">
        <v>313</v>
      </c>
      <c r="AI347">
        <v>4</v>
      </c>
    </row>
    <row r="348" spans="1:35" x14ac:dyDescent="0.25">
      <c r="A348" t="s">
        <v>1139</v>
      </c>
      <c r="B348" t="s">
        <v>807</v>
      </c>
      <c r="C348" t="s">
        <v>917</v>
      </c>
      <c r="D348" t="s">
        <v>1040</v>
      </c>
      <c r="E348" s="2">
        <v>87.760869565217391</v>
      </c>
      <c r="F348" s="2">
        <v>5.3913043478260869</v>
      </c>
      <c r="G348" s="2">
        <v>0.27717391304347827</v>
      </c>
      <c r="H348" s="2">
        <v>0.49728260869565216</v>
      </c>
      <c r="I348" s="2">
        <v>0.78260869565217395</v>
      </c>
      <c r="J348" s="2">
        <v>0</v>
      </c>
      <c r="K348" s="2">
        <v>0</v>
      </c>
      <c r="L348" s="2">
        <v>10.340760869565216</v>
      </c>
      <c r="M348" s="2">
        <v>0</v>
      </c>
      <c r="N348" s="2">
        <v>7.3317391304347828</v>
      </c>
      <c r="O348" s="2">
        <v>8.3542234332425067E-2</v>
      </c>
      <c r="P348" s="2">
        <v>10.605978260869565</v>
      </c>
      <c r="Q348" s="2">
        <v>2.1426086956521742</v>
      </c>
      <c r="R348" s="2">
        <v>0.14526504830319542</v>
      </c>
      <c r="S348" s="2">
        <v>5.2329347826086954</v>
      </c>
      <c r="T348" s="2">
        <v>6.2120652173913031</v>
      </c>
      <c r="U348" s="2">
        <v>0</v>
      </c>
      <c r="V348" s="2">
        <v>0.13041119643299479</v>
      </c>
      <c r="W348" s="2">
        <v>8.6458695652173905</v>
      </c>
      <c r="X348" s="2">
        <v>6.8457608695652166</v>
      </c>
      <c r="Y348" s="2">
        <v>0</v>
      </c>
      <c r="Z348" s="2">
        <v>0.17652093138469158</v>
      </c>
      <c r="AA348" s="2">
        <v>4.3478260869565216E-2</v>
      </c>
      <c r="AB348" s="2">
        <v>0</v>
      </c>
      <c r="AC348" s="2">
        <v>0</v>
      </c>
      <c r="AD348" s="2">
        <v>14.815217391304348</v>
      </c>
      <c r="AE348" s="2">
        <v>0</v>
      </c>
      <c r="AF348" s="2">
        <v>0</v>
      </c>
      <c r="AG348" s="2">
        <v>0</v>
      </c>
      <c r="AH348" t="s">
        <v>396</v>
      </c>
      <c r="AI348">
        <v>4</v>
      </c>
    </row>
    <row r="349" spans="1:35" x14ac:dyDescent="0.25">
      <c r="A349" t="s">
        <v>1139</v>
      </c>
      <c r="B349" t="s">
        <v>447</v>
      </c>
      <c r="C349" t="s">
        <v>890</v>
      </c>
      <c r="D349" t="s">
        <v>1040</v>
      </c>
      <c r="E349" s="2">
        <v>96.684782608695656</v>
      </c>
      <c r="F349" s="2">
        <v>0</v>
      </c>
      <c r="G349" s="2">
        <v>0.15760869565217392</v>
      </c>
      <c r="H349" s="2">
        <v>0</v>
      </c>
      <c r="I349" s="2">
        <v>0</v>
      </c>
      <c r="J349" s="2">
        <v>0</v>
      </c>
      <c r="K349" s="2">
        <v>0</v>
      </c>
      <c r="L349" s="2">
        <v>10.573043478260866</v>
      </c>
      <c r="M349" s="2">
        <v>0</v>
      </c>
      <c r="N349" s="2">
        <v>11.192934782608695</v>
      </c>
      <c r="O349" s="2">
        <v>0.11576728499156828</v>
      </c>
      <c r="P349" s="2">
        <v>4.9293478260869561</v>
      </c>
      <c r="Q349" s="2">
        <v>9.4864130434782616</v>
      </c>
      <c r="R349" s="2">
        <v>0.14910061832490162</v>
      </c>
      <c r="S349" s="2">
        <v>0.7135869565217392</v>
      </c>
      <c r="T349" s="2">
        <v>10.339782608695655</v>
      </c>
      <c r="U349" s="2">
        <v>0</v>
      </c>
      <c r="V349" s="2">
        <v>0.11432377740303544</v>
      </c>
      <c r="W349" s="2">
        <v>3.684782608695651</v>
      </c>
      <c r="X349" s="2">
        <v>8.346521739130436</v>
      </c>
      <c r="Y349" s="2">
        <v>0</v>
      </c>
      <c r="Z349" s="2">
        <v>0.12443844856661045</v>
      </c>
      <c r="AA349" s="2">
        <v>0</v>
      </c>
      <c r="AB349" s="2">
        <v>0</v>
      </c>
      <c r="AC349" s="2">
        <v>0</v>
      </c>
      <c r="AD349" s="2">
        <v>0</v>
      </c>
      <c r="AE349" s="2">
        <v>0</v>
      </c>
      <c r="AF349" s="2">
        <v>0</v>
      </c>
      <c r="AG349" s="2">
        <v>0</v>
      </c>
      <c r="AH349" t="s">
        <v>35</v>
      </c>
      <c r="AI349">
        <v>4</v>
      </c>
    </row>
    <row r="350" spans="1:35" x14ac:dyDescent="0.25">
      <c r="A350" t="s">
        <v>1139</v>
      </c>
      <c r="B350" t="s">
        <v>796</v>
      </c>
      <c r="C350" t="s">
        <v>843</v>
      </c>
      <c r="D350" t="s">
        <v>1050</v>
      </c>
      <c r="E350" s="2">
        <v>95.097826086956516</v>
      </c>
      <c r="F350" s="2">
        <v>8.3695652173913047</v>
      </c>
      <c r="G350" s="2">
        <v>2</v>
      </c>
      <c r="H350" s="2">
        <v>0</v>
      </c>
      <c r="I350" s="2">
        <v>1.3586956521739131</v>
      </c>
      <c r="J350" s="2">
        <v>0</v>
      </c>
      <c r="K350" s="2">
        <v>1.9130434782608696</v>
      </c>
      <c r="L350" s="2">
        <v>18.053913043478257</v>
      </c>
      <c r="M350" s="2">
        <v>0</v>
      </c>
      <c r="N350" s="2">
        <v>7.358586956521739</v>
      </c>
      <c r="O350" s="2">
        <v>7.7379129043319242E-2</v>
      </c>
      <c r="P350" s="2">
        <v>2.4945652173913047</v>
      </c>
      <c r="Q350" s="2">
        <v>5.1358695652173916</v>
      </c>
      <c r="R350" s="2">
        <v>8.0237741456166425E-2</v>
      </c>
      <c r="S350" s="2">
        <v>6.4001086956521744</v>
      </c>
      <c r="T350" s="2">
        <v>9.5992391304347855</v>
      </c>
      <c r="U350" s="2">
        <v>0</v>
      </c>
      <c r="V350" s="2">
        <v>0.16824094182192256</v>
      </c>
      <c r="W350" s="2">
        <v>10.056521739130433</v>
      </c>
      <c r="X350" s="2">
        <v>10.12326086956522</v>
      </c>
      <c r="Y350" s="2">
        <v>0</v>
      </c>
      <c r="Z350" s="2">
        <v>0.21220025145730942</v>
      </c>
      <c r="AA350" s="2">
        <v>0</v>
      </c>
      <c r="AB350" s="2">
        <v>5.4157608695652177</v>
      </c>
      <c r="AC350" s="2">
        <v>0</v>
      </c>
      <c r="AD350" s="2">
        <v>0</v>
      </c>
      <c r="AE350" s="2">
        <v>0</v>
      </c>
      <c r="AF350" s="2">
        <v>0</v>
      </c>
      <c r="AG350" s="2">
        <v>0.95652173913043481</v>
      </c>
      <c r="AH350" t="s">
        <v>385</v>
      </c>
      <c r="AI350">
        <v>4</v>
      </c>
    </row>
    <row r="351" spans="1:35" x14ac:dyDescent="0.25">
      <c r="A351" t="s">
        <v>1139</v>
      </c>
      <c r="B351" t="s">
        <v>490</v>
      </c>
      <c r="C351" t="s">
        <v>840</v>
      </c>
      <c r="D351" t="s">
        <v>1045</v>
      </c>
      <c r="E351" s="2">
        <v>102.23913043478261</v>
      </c>
      <c r="F351" s="2">
        <v>5.7391304347826084</v>
      </c>
      <c r="G351" s="2">
        <v>7.9430434782608694</v>
      </c>
      <c r="H351" s="2">
        <v>0.63043478260869568</v>
      </c>
      <c r="I351" s="2">
        <v>1.1168478260869565</v>
      </c>
      <c r="J351" s="2">
        <v>0</v>
      </c>
      <c r="K351" s="2">
        <v>0</v>
      </c>
      <c r="L351" s="2">
        <v>5.3671739130434784</v>
      </c>
      <c r="M351" s="2">
        <v>0</v>
      </c>
      <c r="N351" s="2">
        <v>18.040760869565219</v>
      </c>
      <c r="O351" s="2">
        <v>0.17645651711673402</v>
      </c>
      <c r="P351" s="2">
        <v>0</v>
      </c>
      <c r="Q351" s="2">
        <v>15.869565217391305</v>
      </c>
      <c r="R351" s="2">
        <v>0.15522007229428025</v>
      </c>
      <c r="S351" s="2">
        <v>8.0067391304347844</v>
      </c>
      <c r="T351" s="2">
        <v>6.2167391304347834</v>
      </c>
      <c r="U351" s="2">
        <v>0</v>
      </c>
      <c r="V351" s="2">
        <v>0.13911971082287905</v>
      </c>
      <c r="W351" s="2">
        <v>9.2197826086956525</v>
      </c>
      <c r="X351" s="2">
        <v>6.0166304347826101</v>
      </c>
      <c r="Y351" s="2">
        <v>0</v>
      </c>
      <c r="Z351" s="2">
        <v>0.14902721667021052</v>
      </c>
      <c r="AA351" s="2">
        <v>0</v>
      </c>
      <c r="AB351" s="2">
        <v>0</v>
      </c>
      <c r="AC351" s="2">
        <v>0</v>
      </c>
      <c r="AD351" s="2">
        <v>0</v>
      </c>
      <c r="AE351" s="2">
        <v>0</v>
      </c>
      <c r="AF351" s="2">
        <v>0</v>
      </c>
      <c r="AG351" s="2">
        <v>0</v>
      </c>
      <c r="AH351" t="s">
        <v>78</v>
      </c>
      <c r="AI351">
        <v>4</v>
      </c>
    </row>
    <row r="352" spans="1:35" x14ac:dyDescent="0.25">
      <c r="A352" t="s">
        <v>1139</v>
      </c>
      <c r="B352" t="s">
        <v>460</v>
      </c>
      <c r="C352" t="s">
        <v>910</v>
      </c>
      <c r="D352" t="s">
        <v>1069</v>
      </c>
      <c r="E352" s="2">
        <v>71.391304347826093</v>
      </c>
      <c r="F352" s="2">
        <v>5.6521739130434785</v>
      </c>
      <c r="G352" s="2">
        <v>0.35869565217391303</v>
      </c>
      <c r="H352" s="2">
        <v>0.51086956521739135</v>
      </c>
      <c r="I352" s="2">
        <v>0.125</v>
      </c>
      <c r="J352" s="2">
        <v>0</v>
      </c>
      <c r="K352" s="2">
        <v>0</v>
      </c>
      <c r="L352" s="2">
        <v>4.6378260869565224</v>
      </c>
      <c r="M352" s="2">
        <v>0</v>
      </c>
      <c r="N352" s="2">
        <v>10.682065217391305</v>
      </c>
      <c r="O352" s="2">
        <v>0.14962697929354446</v>
      </c>
      <c r="P352" s="2">
        <v>4.7961956521739131</v>
      </c>
      <c r="Q352" s="2">
        <v>5.5271739130434785</v>
      </c>
      <c r="R352" s="2">
        <v>0.14460261875761266</v>
      </c>
      <c r="S352" s="2">
        <v>4.7986956521739117</v>
      </c>
      <c r="T352" s="2">
        <v>4.6542391304347834</v>
      </c>
      <c r="U352" s="2">
        <v>0</v>
      </c>
      <c r="V352" s="2">
        <v>0.13241017052375151</v>
      </c>
      <c r="W352" s="2">
        <v>4.6992391304347807</v>
      </c>
      <c r="X352" s="2">
        <v>9.7931521739130432</v>
      </c>
      <c r="Y352" s="2">
        <v>0</v>
      </c>
      <c r="Z352" s="2">
        <v>0.20299939098660164</v>
      </c>
      <c r="AA352" s="2">
        <v>0</v>
      </c>
      <c r="AB352" s="2">
        <v>0</v>
      </c>
      <c r="AC352" s="2">
        <v>0</v>
      </c>
      <c r="AD352" s="2">
        <v>0</v>
      </c>
      <c r="AE352" s="2">
        <v>0</v>
      </c>
      <c r="AF352" s="2">
        <v>0</v>
      </c>
      <c r="AG352" s="2">
        <v>0</v>
      </c>
      <c r="AH352" t="s">
        <v>48</v>
      </c>
      <c r="AI352">
        <v>4</v>
      </c>
    </row>
    <row r="353" spans="1:35" x14ac:dyDescent="0.25">
      <c r="A353" t="s">
        <v>1139</v>
      </c>
      <c r="B353" t="s">
        <v>459</v>
      </c>
      <c r="C353" t="s">
        <v>902</v>
      </c>
      <c r="D353" t="s">
        <v>1063</v>
      </c>
      <c r="E353" s="2">
        <v>107.8804347826087</v>
      </c>
      <c r="F353" s="2">
        <v>4.8097826086956523</v>
      </c>
      <c r="G353" s="2">
        <v>0</v>
      </c>
      <c r="H353" s="2">
        <v>0</v>
      </c>
      <c r="I353" s="2">
        <v>0</v>
      </c>
      <c r="J353" s="2">
        <v>0</v>
      </c>
      <c r="K353" s="2">
        <v>0</v>
      </c>
      <c r="L353" s="2">
        <v>10.305978260869566</v>
      </c>
      <c r="M353" s="2">
        <v>0</v>
      </c>
      <c r="N353" s="2">
        <v>18.160326086956523</v>
      </c>
      <c r="O353" s="2">
        <v>0.16833753148614611</v>
      </c>
      <c r="P353" s="2">
        <v>4.9592391304347823</v>
      </c>
      <c r="Q353" s="2">
        <v>11.505434782608695</v>
      </c>
      <c r="R353" s="2">
        <v>0.1526196473551637</v>
      </c>
      <c r="S353" s="2">
        <v>5.3984782608695649</v>
      </c>
      <c r="T353" s="2">
        <v>8.6575000000000006</v>
      </c>
      <c r="U353" s="2">
        <v>0</v>
      </c>
      <c r="V353" s="2">
        <v>0.13029219143576826</v>
      </c>
      <c r="W353" s="2">
        <v>9.5377173913043443</v>
      </c>
      <c r="X353" s="2">
        <v>14.889891304347822</v>
      </c>
      <c r="Y353" s="2">
        <v>0</v>
      </c>
      <c r="Z353" s="2">
        <v>0.22643224181360194</v>
      </c>
      <c r="AA353" s="2">
        <v>0</v>
      </c>
      <c r="AB353" s="2">
        <v>0</v>
      </c>
      <c r="AC353" s="2">
        <v>0</v>
      </c>
      <c r="AD353" s="2">
        <v>0</v>
      </c>
      <c r="AE353" s="2">
        <v>0</v>
      </c>
      <c r="AF353" s="2">
        <v>0</v>
      </c>
      <c r="AG353" s="2">
        <v>0</v>
      </c>
      <c r="AH353" t="s">
        <v>47</v>
      </c>
      <c r="AI353">
        <v>4</v>
      </c>
    </row>
    <row r="354" spans="1:35" x14ac:dyDescent="0.25">
      <c r="A354" t="s">
        <v>1139</v>
      </c>
      <c r="B354" t="s">
        <v>489</v>
      </c>
      <c r="C354" t="s">
        <v>902</v>
      </c>
      <c r="D354" t="s">
        <v>1063</v>
      </c>
      <c r="E354" s="2">
        <v>94.836956521739125</v>
      </c>
      <c r="F354" s="2">
        <v>3.75</v>
      </c>
      <c r="G354" s="2">
        <v>0.52717391304347827</v>
      </c>
      <c r="H354" s="2">
        <v>0.39130434782608697</v>
      </c>
      <c r="I354" s="2">
        <v>0.55706521739130432</v>
      </c>
      <c r="J354" s="2">
        <v>0</v>
      </c>
      <c r="K354" s="2">
        <v>0</v>
      </c>
      <c r="L354" s="2">
        <v>4.1278260869565226</v>
      </c>
      <c r="M354" s="2">
        <v>0</v>
      </c>
      <c r="N354" s="2">
        <v>14.836956521739131</v>
      </c>
      <c r="O354" s="2">
        <v>0.15644699140401147</v>
      </c>
      <c r="P354" s="2">
        <v>4.3206521739130439</v>
      </c>
      <c r="Q354" s="2">
        <v>20.682065217391305</v>
      </c>
      <c r="R354" s="2">
        <v>0.26363896848137536</v>
      </c>
      <c r="S354" s="2">
        <v>6.759021739130433</v>
      </c>
      <c r="T354" s="2">
        <v>7.1449999999999969</v>
      </c>
      <c r="U354" s="2">
        <v>0</v>
      </c>
      <c r="V354" s="2">
        <v>0.14660974212034381</v>
      </c>
      <c r="W354" s="2">
        <v>3.9638043478260876</v>
      </c>
      <c r="X354" s="2">
        <v>15.121195652173919</v>
      </c>
      <c r="Y354" s="2">
        <v>0</v>
      </c>
      <c r="Z354" s="2">
        <v>0.20124011461318062</v>
      </c>
      <c r="AA354" s="2">
        <v>0</v>
      </c>
      <c r="AB354" s="2">
        <v>0</v>
      </c>
      <c r="AC354" s="2">
        <v>0</v>
      </c>
      <c r="AD354" s="2">
        <v>0</v>
      </c>
      <c r="AE354" s="2">
        <v>0</v>
      </c>
      <c r="AF354" s="2">
        <v>0</v>
      </c>
      <c r="AG354" s="2">
        <v>0</v>
      </c>
      <c r="AH354" t="s">
        <v>77</v>
      </c>
      <c r="AI354">
        <v>4</v>
      </c>
    </row>
    <row r="355" spans="1:35" x14ac:dyDescent="0.25">
      <c r="A355" t="s">
        <v>1139</v>
      </c>
      <c r="B355" t="s">
        <v>736</v>
      </c>
      <c r="C355" t="s">
        <v>861</v>
      </c>
      <c r="D355" t="s">
        <v>1085</v>
      </c>
      <c r="E355" s="2">
        <v>51.847826086956523</v>
      </c>
      <c r="F355" s="2">
        <v>4.7826086956521738</v>
      </c>
      <c r="G355" s="2">
        <v>1.8423913043478262</v>
      </c>
      <c r="H355" s="2">
        <v>0.27717391304347827</v>
      </c>
      <c r="I355" s="2">
        <v>0.95652173913043481</v>
      </c>
      <c r="J355" s="2">
        <v>0</v>
      </c>
      <c r="K355" s="2">
        <v>0</v>
      </c>
      <c r="L355" s="2">
        <v>4.3016304347826084</v>
      </c>
      <c r="M355" s="2">
        <v>9.6059782608695645</v>
      </c>
      <c r="N355" s="2">
        <v>0</v>
      </c>
      <c r="O355" s="2">
        <v>0.185272536687631</v>
      </c>
      <c r="P355" s="2">
        <v>0.875</v>
      </c>
      <c r="Q355" s="2">
        <v>0</v>
      </c>
      <c r="R355" s="2">
        <v>1.6876310272536686E-2</v>
      </c>
      <c r="S355" s="2">
        <v>1.1657608695652173</v>
      </c>
      <c r="T355" s="2">
        <v>0</v>
      </c>
      <c r="U355" s="2">
        <v>0</v>
      </c>
      <c r="V355" s="2">
        <v>2.2484276729559747E-2</v>
      </c>
      <c r="W355" s="2">
        <v>1.8641304347826086</v>
      </c>
      <c r="X355" s="2">
        <v>4.1983695652173916</v>
      </c>
      <c r="Y355" s="2">
        <v>3.5869565217391304</v>
      </c>
      <c r="Z355" s="2">
        <v>0.18611111111111112</v>
      </c>
      <c r="AA355" s="2">
        <v>0</v>
      </c>
      <c r="AB355" s="2">
        <v>0</v>
      </c>
      <c r="AC355" s="2">
        <v>0</v>
      </c>
      <c r="AD355" s="2">
        <v>0</v>
      </c>
      <c r="AE355" s="2">
        <v>0</v>
      </c>
      <c r="AF355" s="2">
        <v>0</v>
      </c>
      <c r="AG355" s="2">
        <v>2.0869565217391304</v>
      </c>
      <c r="AH355" t="s">
        <v>325</v>
      </c>
      <c r="AI355">
        <v>4</v>
      </c>
    </row>
    <row r="356" spans="1:35" x14ac:dyDescent="0.25">
      <c r="A356" t="s">
        <v>1139</v>
      </c>
      <c r="B356" t="s">
        <v>557</v>
      </c>
      <c r="C356" t="s">
        <v>837</v>
      </c>
      <c r="D356" t="s">
        <v>1066</v>
      </c>
      <c r="E356" s="2">
        <v>78.489130434782609</v>
      </c>
      <c r="F356" s="2">
        <v>0</v>
      </c>
      <c r="G356" s="2">
        <v>0.35326086956521741</v>
      </c>
      <c r="H356" s="2">
        <v>0.63043478260869568</v>
      </c>
      <c r="I356" s="2">
        <v>3.8576086956521736</v>
      </c>
      <c r="J356" s="2">
        <v>0</v>
      </c>
      <c r="K356" s="2">
        <v>0</v>
      </c>
      <c r="L356" s="2">
        <v>0.14956521739130432</v>
      </c>
      <c r="M356" s="2">
        <v>4.8913043478260869</v>
      </c>
      <c r="N356" s="2">
        <v>0</v>
      </c>
      <c r="O356" s="2">
        <v>6.2318238471125879E-2</v>
      </c>
      <c r="P356" s="2">
        <v>4.8913043478260869</v>
      </c>
      <c r="Q356" s="2">
        <v>9.5934782608695652</v>
      </c>
      <c r="R356" s="2">
        <v>0.1845450768591608</v>
      </c>
      <c r="S356" s="2">
        <v>3.1453260869565232</v>
      </c>
      <c r="T356" s="2">
        <v>3.9807608695652168</v>
      </c>
      <c r="U356" s="2">
        <v>0</v>
      </c>
      <c r="V356" s="2">
        <v>9.0790749203711413E-2</v>
      </c>
      <c r="W356" s="2">
        <v>4.089021739130434</v>
      </c>
      <c r="X356" s="2">
        <v>7.8398913043478275</v>
      </c>
      <c r="Y356" s="2">
        <v>0</v>
      </c>
      <c r="Z356" s="2">
        <v>0.15198171998338181</v>
      </c>
      <c r="AA356" s="2">
        <v>0</v>
      </c>
      <c r="AB356" s="2">
        <v>11.193478260869565</v>
      </c>
      <c r="AC356" s="2">
        <v>0</v>
      </c>
      <c r="AD356" s="2">
        <v>0</v>
      </c>
      <c r="AE356" s="2">
        <v>0</v>
      </c>
      <c r="AF356" s="2">
        <v>0</v>
      </c>
      <c r="AG356" s="2">
        <v>0</v>
      </c>
      <c r="AH356" t="s">
        <v>146</v>
      </c>
      <c r="AI356">
        <v>4</v>
      </c>
    </row>
    <row r="357" spans="1:35" x14ac:dyDescent="0.25">
      <c r="A357" t="s">
        <v>1139</v>
      </c>
      <c r="B357" t="s">
        <v>787</v>
      </c>
      <c r="C357" t="s">
        <v>837</v>
      </c>
      <c r="D357" t="s">
        <v>1066</v>
      </c>
      <c r="E357" s="2">
        <v>13.945652173913043</v>
      </c>
      <c r="F357" s="2">
        <v>4.4836956521739131</v>
      </c>
      <c r="G357" s="2">
        <v>0.10597826086956522</v>
      </c>
      <c r="H357" s="2">
        <v>0</v>
      </c>
      <c r="I357" s="2">
        <v>0.28260869565217389</v>
      </c>
      <c r="J357" s="2">
        <v>0</v>
      </c>
      <c r="K357" s="2">
        <v>0</v>
      </c>
      <c r="L357" s="2">
        <v>0</v>
      </c>
      <c r="M357" s="2">
        <v>4.5652173913043477</v>
      </c>
      <c r="N357" s="2">
        <v>0</v>
      </c>
      <c r="O357" s="2">
        <v>0.32735775526110678</v>
      </c>
      <c r="P357" s="2">
        <v>5.017391304347826</v>
      </c>
      <c r="Q357" s="2">
        <v>3.0163043478260869</v>
      </c>
      <c r="R357" s="2">
        <v>0.57607170693686671</v>
      </c>
      <c r="S357" s="2">
        <v>4.9782608695652174E-2</v>
      </c>
      <c r="T357" s="2">
        <v>0.13565217391304349</v>
      </c>
      <c r="U357" s="2">
        <v>0</v>
      </c>
      <c r="V357" s="2">
        <v>1.3296960249415435E-2</v>
      </c>
      <c r="W357" s="2">
        <v>8.1630434782608688E-2</v>
      </c>
      <c r="X357" s="2">
        <v>0.29641304347826092</v>
      </c>
      <c r="Y357" s="2">
        <v>0</v>
      </c>
      <c r="Z357" s="2">
        <v>2.7108339828526892E-2</v>
      </c>
      <c r="AA357" s="2">
        <v>0</v>
      </c>
      <c r="AB357" s="2">
        <v>0</v>
      </c>
      <c r="AC357" s="2">
        <v>0</v>
      </c>
      <c r="AD357" s="2">
        <v>3.0869565217391304</v>
      </c>
      <c r="AE357" s="2">
        <v>0</v>
      </c>
      <c r="AF357" s="2">
        <v>0</v>
      </c>
      <c r="AG357" s="2">
        <v>0</v>
      </c>
      <c r="AH357" t="s">
        <v>376</v>
      </c>
      <c r="AI357">
        <v>4</v>
      </c>
    </row>
    <row r="358" spans="1:35" x14ac:dyDescent="0.25">
      <c r="A358" t="s">
        <v>1139</v>
      </c>
      <c r="B358" t="s">
        <v>758</v>
      </c>
      <c r="C358" t="s">
        <v>1004</v>
      </c>
      <c r="D358" t="s">
        <v>1054</v>
      </c>
      <c r="E358" s="2">
        <v>78.108695652173907</v>
      </c>
      <c r="F358" s="2">
        <v>22.677608695652179</v>
      </c>
      <c r="G358" s="2">
        <v>0</v>
      </c>
      <c r="H358" s="2">
        <v>0</v>
      </c>
      <c r="I358" s="2">
        <v>0</v>
      </c>
      <c r="J358" s="2">
        <v>0</v>
      </c>
      <c r="K358" s="2">
        <v>0</v>
      </c>
      <c r="L358" s="2">
        <v>2.2235869565217392</v>
      </c>
      <c r="M358" s="2">
        <v>9.4782608695652169</v>
      </c>
      <c r="N358" s="2">
        <v>0</v>
      </c>
      <c r="O358" s="2">
        <v>0.12134706373504035</v>
      </c>
      <c r="P358" s="2">
        <v>0</v>
      </c>
      <c r="Q358" s="2">
        <v>9.778478260869564</v>
      </c>
      <c r="R358" s="2">
        <v>0.12519064848316169</v>
      </c>
      <c r="S358" s="2">
        <v>19.724782608695655</v>
      </c>
      <c r="T358" s="2">
        <v>8.9318478260869547</v>
      </c>
      <c r="U358" s="2">
        <v>0</v>
      </c>
      <c r="V358" s="2">
        <v>0.36688143612580021</v>
      </c>
      <c r="W358" s="2">
        <v>34.386847826086949</v>
      </c>
      <c r="X358" s="2">
        <v>15.534673913043479</v>
      </c>
      <c r="Y358" s="2">
        <v>0</v>
      </c>
      <c r="Z358" s="2">
        <v>0.63912886167548</v>
      </c>
      <c r="AA358" s="2">
        <v>0</v>
      </c>
      <c r="AB358" s="2">
        <v>0</v>
      </c>
      <c r="AC358" s="2">
        <v>0</v>
      </c>
      <c r="AD358" s="2">
        <v>0</v>
      </c>
      <c r="AE358" s="2">
        <v>0</v>
      </c>
      <c r="AF358" s="2">
        <v>0</v>
      </c>
      <c r="AG358" s="2">
        <v>0</v>
      </c>
      <c r="AH358" t="s">
        <v>347</v>
      </c>
      <c r="AI358">
        <v>4</v>
      </c>
    </row>
    <row r="359" spans="1:35" x14ac:dyDescent="0.25">
      <c r="A359" t="s">
        <v>1139</v>
      </c>
      <c r="B359" t="s">
        <v>568</v>
      </c>
      <c r="C359" t="s">
        <v>888</v>
      </c>
      <c r="D359" t="s">
        <v>1048</v>
      </c>
      <c r="E359" s="2">
        <v>71.086956521739125</v>
      </c>
      <c r="F359" s="2">
        <v>0</v>
      </c>
      <c r="G359" s="2">
        <v>0</v>
      </c>
      <c r="H359" s="2">
        <v>0</v>
      </c>
      <c r="I359" s="2">
        <v>0</v>
      </c>
      <c r="J359" s="2">
        <v>0</v>
      </c>
      <c r="K359" s="2">
        <v>0</v>
      </c>
      <c r="L359" s="2">
        <v>5.7180434782608689</v>
      </c>
      <c r="M359" s="2">
        <v>6.6818478260869556</v>
      </c>
      <c r="N359" s="2">
        <v>0</v>
      </c>
      <c r="O359" s="2">
        <v>9.3995412844036688E-2</v>
      </c>
      <c r="P359" s="2">
        <v>10.426521739130434</v>
      </c>
      <c r="Q359" s="2">
        <v>0</v>
      </c>
      <c r="R359" s="2">
        <v>0.14667278287461774</v>
      </c>
      <c r="S359" s="2">
        <v>4.7332608695652167</v>
      </c>
      <c r="T359" s="2">
        <v>14.394782608695657</v>
      </c>
      <c r="U359" s="2">
        <v>0</v>
      </c>
      <c r="V359" s="2">
        <v>0.269079510703364</v>
      </c>
      <c r="W359" s="2">
        <v>4.990760869565217</v>
      </c>
      <c r="X359" s="2">
        <v>10.658804347826088</v>
      </c>
      <c r="Y359" s="2">
        <v>0</v>
      </c>
      <c r="Z359" s="2">
        <v>0.22014678899082574</v>
      </c>
      <c r="AA359" s="2">
        <v>0</v>
      </c>
      <c r="AB359" s="2">
        <v>0</v>
      </c>
      <c r="AC359" s="2">
        <v>0</v>
      </c>
      <c r="AD359" s="2">
        <v>0</v>
      </c>
      <c r="AE359" s="2">
        <v>0</v>
      </c>
      <c r="AF359" s="2">
        <v>0</v>
      </c>
      <c r="AG359" s="2">
        <v>0</v>
      </c>
      <c r="AH359" t="s">
        <v>157</v>
      </c>
      <c r="AI359">
        <v>4</v>
      </c>
    </row>
    <row r="360" spans="1:35" x14ac:dyDescent="0.25">
      <c r="A360" t="s">
        <v>1139</v>
      </c>
      <c r="B360" t="s">
        <v>515</v>
      </c>
      <c r="C360" t="s">
        <v>835</v>
      </c>
      <c r="D360" t="s">
        <v>1072</v>
      </c>
      <c r="E360" s="2">
        <v>93.413043478260875</v>
      </c>
      <c r="F360" s="2">
        <v>5.2173913043478262</v>
      </c>
      <c r="G360" s="2">
        <v>0</v>
      </c>
      <c r="H360" s="2">
        <v>0</v>
      </c>
      <c r="I360" s="2">
        <v>0</v>
      </c>
      <c r="J360" s="2">
        <v>0</v>
      </c>
      <c r="K360" s="2">
        <v>0</v>
      </c>
      <c r="L360" s="2">
        <v>4.2649999999999988</v>
      </c>
      <c r="M360" s="2">
        <v>3.0434782608695654</v>
      </c>
      <c r="N360" s="2">
        <v>1.4782608695652173</v>
      </c>
      <c r="O360" s="2">
        <v>4.8405864556667448E-2</v>
      </c>
      <c r="P360" s="2">
        <v>4.5353260869565215</v>
      </c>
      <c r="Q360" s="2">
        <v>5.2146739130434785</v>
      </c>
      <c r="R360" s="2">
        <v>0.10437514545031416</v>
      </c>
      <c r="S360" s="2">
        <v>5.0128260869565215</v>
      </c>
      <c r="T360" s="2">
        <v>10.673043478260871</v>
      </c>
      <c r="U360" s="2">
        <v>0</v>
      </c>
      <c r="V360" s="2">
        <v>0.16791947870607399</v>
      </c>
      <c r="W360" s="2">
        <v>6.1039130434782587</v>
      </c>
      <c r="X360" s="2">
        <v>6.5314130434782616</v>
      </c>
      <c r="Y360" s="2">
        <v>4.8281521739130424</v>
      </c>
      <c r="Z360" s="2">
        <v>0.18694903420991388</v>
      </c>
      <c r="AA360" s="2">
        <v>0</v>
      </c>
      <c r="AB360" s="2">
        <v>0</v>
      </c>
      <c r="AC360" s="2">
        <v>0</v>
      </c>
      <c r="AD360" s="2">
        <v>0</v>
      </c>
      <c r="AE360" s="2">
        <v>0</v>
      </c>
      <c r="AF360" s="2">
        <v>0</v>
      </c>
      <c r="AG360" s="2">
        <v>0</v>
      </c>
      <c r="AH360" t="s">
        <v>103</v>
      </c>
      <c r="AI360">
        <v>4</v>
      </c>
    </row>
    <row r="361" spans="1:35" x14ac:dyDescent="0.25">
      <c r="A361" t="s">
        <v>1139</v>
      </c>
      <c r="B361" t="s">
        <v>791</v>
      </c>
      <c r="C361" t="s">
        <v>1010</v>
      </c>
      <c r="D361" t="s">
        <v>1103</v>
      </c>
      <c r="E361" s="2">
        <v>76.336956521739125</v>
      </c>
      <c r="F361" s="2">
        <v>5.5652173913043477</v>
      </c>
      <c r="G361" s="2">
        <v>0</v>
      </c>
      <c r="H361" s="2">
        <v>0</v>
      </c>
      <c r="I361" s="2">
        <v>0</v>
      </c>
      <c r="J361" s="2">
        <v>0</v>
      </c>
      <c r="K361" s="2">
        <v>0</v>
      </c>
      <c r="L361" s="2">
        <v>4.3989130434782613</v>
      </c>
      <c r="M361" s="2">
        <v>5.1304347826086953</v>
      </c>
      <c r="N361" s="2">
        <v>0</v>
      </c>
      <c r="O361" s="2">
        <v>6.7207745977502495E-2</v>
      </c>
      <c r="P361" s="2">
        <v>0.34782608695652173</v>
      </c>
      <c r="Q361" s="2">
        <v>0.35032608695652179</v>
      </c>
      <c r="R361" s="2">
        <v>9.1456642460486983E-3</v>
      </c>
      <c r="S361" s="2">
        <v>4.0108695652173916</v>
      </c>
      <c r="T361" s="2">
        <v>7.4797826086956496</v>
      </c>
      <c r="U361" s="2">
        <v>0</v>
      </c>
      <c r="V361" s="2">
        <v>0.15052541648868004</v>
      </c>
      <c r="W361" s="2">
        <v>8.5065217391304362</v>
      </c>
      <c r="X361" s="2">
        <v>7.706739130434781</v>
      </c>
      <c r="Y361" s="2">
        <v>4.7472826086956532</v>
      </c>
      <c r="Z361" s="2">
        <v>0.27457923964117903</v>
      </c>
      <c r="AA361" s="2">
        <v>0</v>
      </c>
      <c r="AB361" s="2">
        <v>2.1739130434782608E-2</v>
      </c>
      <c r="AC361" s="2">
        <v>0</v>
      </c>
      <c r="AD361" s="2">
        <v>0</v>
      </c>
      <c r="AE361" s="2">
        <v>0</v>
      </c>
      <c r="AF361" s="2">
        <v>0</v>
      </c>
      <c r="AG361" s="2">
        <v>0</v>
      </c>
      <c r="AH361" t="s">
        <v>380</v>
      </c>
      <c r="AI361">
        <v>4</v>
      </c>
    </row>
    <row r="362" spans="1:35" x14ac:dyDescent="0.25">
      <c r="A362" t="s">
        <v>1139</v>
      </c>
      <c r="B362" t="s">
        <v>513</v>
      </c>
      <c r="C362" t="s">
        <v>823</v>
      </c>
      <c r="D362" t="s">
        <v>1080</v>
      </c>
      <c r="E362" s="2">
        <v>108.60869565217391</v>
      </c>
      <c r="F362" s="2">
        <v>5.4782608695652177</v>
      </c>
      <c r="G362" s="2">
        <v>1.8586956521739131</v>
      </c>
      <c r="H362" s="2">
        <v>0.84782608695652173</v>
      </c>
      <c r="I362" s="2">
        <v>0.78260869565217395</v>
      </c>
      <c r="J362" s="2">
        <v>0</v>
      </c>
      <c r="K362" s="2">
        <v>0</v>
      </c>
      <c r="L362" s="2">
        <v>4.2572826086956521</v>
      </c>
      <c r="M362" s="2">
        <v>4.7826086956521738</v>
      </c>
      <c r="N362" s="2">
        <v>0</v>
      </c>
      <c r="O362" s="2">
        <v>4.4035228182546036E-2</v>
      </c>
      <c r="P362" s="2">
        <v>4.9646739130434785</v>
      </c>
      <c r="Q362" s="2">
        <v>3.5597826086956523</v>
      </c>
      <c r="R362" s="2">
        <v>7.8487790232185758E-2</v>
      </c>
      <c r="S362" s="2">
        <v>3.1866304347826082</v>
      </c>
      <c r="T362" s="2">
        <v>15.028913043478267</v>
      </c>
      <c r="U362" s="2">
        <v>0</v>
      </c>
      <c r="V362" s="2">
        <v>0.16771717373899125</v>
      </c>
      <c r="W362" s="2">
        <v>5.5685869565217372</v>
      </c>
      <c r="X362" s="2">
        <v>11.038478260869569</v>
      </c>
      <c r="Y362" s="2">
        <v>3.3085869565217396</v>
      </c>
      <c r="Z362" s="2">
        <v>0.18337069655724583</v>
      </c>
      <c r="AA362" s="2">
        <v>0</v>
      </c>
      <c r="AB362" s="2">
        <v>0</v>
      </c>
      <c r="AC362" s="2">
        <v>0</v>
      </c>
      <c r="AD362" s="2">
        <v>0</v>
      </c>
      <c r="AE362" s="2">
        <v>0</v>
      </c>
      <c r="AF362" s="2">
        <v>0</v>
      </c>
      <c r="AG362" s="2">
        <v>0</v>
      </c>
      <c r="AH362" t="s">
        <v>101</v>
      </c>
      <c r="AI362">
        <v>4</v>
      </c>
    </row>
    <row r="363" spans="1:35" x14ac:dyDescent="0.25">
      <c r="A363" t="s">
        <v>1139</v>
      </c>
      <c r="B363" t="s">
        <v>599</v>
      </c>
      <c r="C363" t="s">
        <v>821</v>
      </c>
      <c r="D363" t="s">
        <v>1101</v>
      </c>
      <c r="E363" s="2">
        <v>118.67391304347827</v>
      </c>
      <c r="F363" s="2">
        <v>5.5652173913043477</v>
      </c>
      <c r="G363" s="2">
        <v>0</v>
      </c>
      <c r="H363" s="2">
        <v>0</v>
      </c>
      <c r="I363" s="2">
        <v>0</v>
      </c>
      <c r="J363" s="2">
        <v>0</v>
      </c>
      <c r="K363" s="2">
        <v>0</v>
      </c>
      <c r="L363" s="2">
        <v>3.8847826086956525</v>
      </c>
      <c r="M363" s="2">
        <v>5.0434782608695654</v>
      </c>
      <c r="N363" s="2">
        <v>1.3179347826086956</v>
      </c>
      <c r="O363" s="2">
        <v>5.3604139952372225E-2</v>
      </c>
      <c r="P363" s="2">
        <v>5.3043478260869561</v>
      </c>
      <c r="Q363" s="2">
        <v>3.1331521739130435</v>
      </c>
      <c r="R363" s="2">
        <v>7.1098186481040479E-2</v>
      </c>
      <c r="S363" s="2">
        <v>6.591521739130437</v>
      </c>
      <c r="T363" s="2">
        <v>9.9070652173913043</v>
      </c>
      <c r="U363" s="2">
        <v>0</v>
      </c>
      <c r="V363" s="2">
        <v>0.13902454662026015</v>
      </c>
      <c r="W363" s="2">
        <v>3.758260869565218</v>
      </c>
      <c r="X363" s="2">
        <v>9.1459782608695654</v>
      </c>
      <c r="Y363" s="2">
        <v>3.8716304347826092</v>
      </c>
      <c r="Z363" s="2">
        <v>0.14136105513830372</v>
      </c>
      <c r="AA363" s="2">
        <v>0</v>
      </c>
      <c r="AB363" s="2">
        <v>0</v>
      </c>
      <c r="AC363" s="2">
        <v>0</v>
      </c>
      <c r="AD363" s="2">
        <v>0</v>
      </c>
      <c r="AE363" s="2">
        <v>0</v>
      </c>
      <c r="AF363" s="2">
        <v>0</v>
      </c>
      <c r="AG363" s="2">
        <v>0</v>
      </c>
      <c r="AH363" t="s">
        <v>188</v>
      </c>
      <c r="AI363">
        <v>4</v>
      </c>
    </row>
    <row r="364" spans="1:35" x14ac:dyDescent="0.25">
      <c r="A364" t="s">
        <v>1139</v>
      </c>
      <c r="B364" t="s">
        <v>540</v>
      </c>
      <c r="C364" t="s">
        <v>931</v>
      </c>
      <c r="D364" t="s">
        <v>1082</v>
      </c>
      <c r="E364" s="2">
        <v>119</v>
      </c>
      <c r="F364" s="2">
        <v>5.3913043478260869</v>
      </c>
      <c r="G364" s="2">
        <v>0.98913043478260865</v>
      </c>
      <c r="H364" s="2">
        <v>1.2146739130434783</v>
      </c>
      <c r="I364" s="2">
        <v>1.1304347826086956</v>
      </c>
      <c r="J364" s="2">
        <v>0</v>
      </c>
      <c r="K364" s="2">
        <v>0</v>
      </c>
      <c r="L364" s="2">
        <v>9.4620652173913058</v>
      </c>
      <c r="M364" s="2">
        <v>5.6521739130434785</v>
      </c>
      <c r="N364" s="2">
        <v>4.9891304347826084</v>
      </c>
      <c r="O364" s="2">
        <v>8.9422725611983916E-2</v>
      </c>
      <c r="P364" s="2">
        <v>5.3206521739130439</v>
      </c>
      <c r="Q364" s="2">
        <v>7.3586956521739131</v>
      </c>
      <c r="R364" s="2">
        <v>0.10654914139568872</v>
      </c>
      <c r="S364" s="2">
        <v>5.3043478260869561</v>
      </c>
      <c r="T364" s="2">
        <v>5.4171739130434791</v>
      </c>
      <c r="U364" s="2">
        <v>0</v>
      </c>
      <c r="V364" s="2">
        <v>9.0096821337230543E-2</v>
      </c>
      <c r="W364" s="2">
        <v>6.35</v>
      </c>
      <c r="X364" s="2">
        <v>8.7243478260869534</v>
      </c>
      <c r="Y364" s="2">
        <v>0.93663043478260855</v>
      </c>
      <c r="Z364" s="2">
        <v>0.13454603580562655</v>
      </c>
      <c r="AA364" s="2">
        <v>0</v>
      </c>
      <c r="AB364" s="2">
        <v>0</v>
      </c>
      <c r="AC364" s="2">
        <v>0</v>
      </c>
      <c r="AD364" s="2">
        <v>0</v>
      </c>
      <c r="AE364" s="2">
        <v>0</v>
      </c>
      <c r="AF364" s="2">
        <v>0</v>
      </c>
      <c r="AG364" s="2">
        <v>0</v>
      </c>
      <c r="AH364" t="s">
        <v>129</v>
      </c>
      <c r="AI364">
        <v>4</v>
      </c>
    </row>
    <row r="365" spans="1:35" x14ac:dyDescent="0.25">
      <c r="A365" t="s">
        <v>1139</v>
      </c>
      <c r="B365" t="s">
        <v>770</v>
      </c>
      <c r="C365" t="s">
        <v>1006</v>
      </c>
      <c r="D365" t="s">
        <v>1043</v>
      </c>
      <c r="E365" s="2">
        <v>74.086956521739125</v>
      </c>
      <c r="F365" s="2">
        <v>5.7391304347826084</v>
      </c>
      <c r="G365" s="2">
        <v>1.2065217391304348</v>
      </c>
      <c r="H365" s="2">
        <v>0</v>
      </c>
      <c r="I365" s="2">
        <v>1.4891304347826086</v>
      </c>
      <c r="J365" s="2">
        <v>0</v>
      </c>
      <c r="K365" s="2">
        <v>0</v>
      </c>
      <c r="L365" s="2">
        <v>5.2739130434782622</v>
      </c>
      <c r="M365" s="2">
        <v>5.1304347826086953</v>
      </c>
      <c r="N365" s="2">
        <v>0</v>
      </c>
      <c r="O365" s="2">
        <v>6.9248826291079812E-2</v>
      </c>
      <c r="P365" s="2">
        <v>5.3858695652173916</v>
      </c>
      <c r="Q365" s="2">
        <v>3.839673913043478</v>
      </c>
      <c r="R365" s="2">
        <v>0.12452318075117372</v>
      </c>
      <c r="S365" s="2">
        <v>6.312391304347825</v>
      </c>
      <c r="T365" s="2">
        <v>9.3980434782608704</v>
      </c>
      <c r="U365" s="2">
        <v>0</v>
      </c>
      <c r="V365" s="2">
        <v>0.21205399061032865</v>
      </c>
      <c r="W365" s="2">
        <v>5.0753260869565198</v>
      </c>
      <c r="X365" s="2">
        <v>10.807173913043481</v>
      </c>
      <c r="Y365" s="2">
        <v>0.44760869565217393</v>
      </c>
      <c r="Z365" s="2">
        <v>0.22041813380281694</v>
      </c>
      <c r="AA365" s="2">
        <v>0</v>
      </c>
      <c r="AB365" s="2">
        <v>0</v>
      </c>
      <c r="AC365" s="2">
        <v>0</v>
      </c>
      <c r="AD365" s="2">
        <v>0</v>
      </c>
      <c r="AE365" s="2">
        <v>0</v>
      </c>
      <c r="AF365" s="2">
        <v>0</v>
      </c>
      <c r="AG365" s="2">
        <v>0</v>
      </c>
      <c r="AH365" t="s">
        <v>359</v>
      </c>
      <c r="AI365">
        <v>4</v>
      </c>
    </row>
    <row r="366" spans="1:35" x14ac:dyDescent="0.25">
      <c r="A366" t="s">
        <v>1139</v>
      </c>
      <c r="B366" t="s">
        <v>803</v>
      </c>
      <c r="C366" t="s">
        <v>1002</v>
      </c>
      <c r="D366" t="s">
        <v>1054</v>
      </c>
      <c r="E366" s="2">
        <v>90.695652173913047</v>
      </c>
      <c r="F366" s="2">
        <v>5.7391304347826084</v>
      </c>
      <c r="G366" s="2">
        <v>1.0108695652173914</v>
      </c>
      <c r="H366" s="2">
        <v>0.80706521739130432</v>
      </c>
      <c r="I366" s="2">
        <v>6.5217391304347824E-2</v>
      </c>
      <c r="J366" s="2">
        <v>0</v>
      </c>
      <c r="K366" s="2">
        <v>0</v>
      </c>
      <c r="L366" s="2">
        <v>4.7606521739130434</v>
      </c>
      <c r="M366" s="2">
        <v>5.0434782608695654</v>
      </c>
      <c r="N366" s="2">
        <v>0</v>
      </c>
      <c r="O366" s="2">
        <v>5.560882070949185E-2</v>
      </c>
      <c r="P366" s="2">
        <v>0</v>
      </c>
      <c r="Q366" s="2">
        <v>11.823369565217391</v>
      </c>
      <c r="R366" s="2">
        <v>0.13036313518696069</v>
      </c>
      <c r="S366" s="2">
        <v>5.9996739130434777</v>
      </c>
      <c r="T366" s="2">
        <v>6.7915217391304354</v>
      </c>
      <c r="U366" s="2">
        <v>0</v>
      </c>
      <c r="V366" s="2">
        <v>0.141034276126558</v>
      </c>
      <c r="W366" s="2">
        <v>7.5814130434782596</v>
      </c>
      <c r="X366" s="2">
        <v>5.7099999999999991</v>
      </c>
      <c r="Y366" s="2">
        <v>5.4544565217391279</v>
      </c>
      <c r="Z366" s="2">
        <v>0.20668983700862889</v>
      </c>
      <c r="AA366" s="2">
        <v>0</v>
      </c>
      <c r="AB366" s="2">
        <v>0</v>
      </c>
      <c r="AC366" s="2">
        <v>0</v>
      </c>
      <c r="AD366" s="2">
        <v>0</v>
      </c>
      <c r="AE366" s="2">
        <v>0</v>
      </c>
      <c r="AF366" s="2">
        <v>0</v>
      </c>
      <c r="AG366" s="2">
        <v>0</v>
      </c>
      <c r="AH366" t="s">
        <v>392</v>
      </c>
      <c r="AI366">
        <v>4</v>
      </c>
    </row>
    <row r="367" spans="1:35" x14ac:dyDescent="0.25">
      <c r="A367" t="s">
        <v>1139</v>
      </c>
      <c r="B367" t="s">
        <v>721</v>
      </c>
      <c r="C367" t="s">
        <v>979</v>
      </c>
      <c r="D367" t="s">
        <v>1065</v>
      </c>
      <c r="E367" s="2">
        <v>85.456521739130437</v>
      </c>
      <c r="F367" s="2">
        <v>5.5652173913043477</v>
      </c>
      <c r="G367" s="2">
        <v>1.2391304347826086</v>
      </c>
      <c r="H367" s="2">
        <v>0.2608695652173913</v>
      </c>
      <c r="I367" s="2">
        <v>0</v>
      </c>
      <c r="J367" s="2">
        <v>0</v>
      </c>
      <c r="K367" s="2">
        <v>0</v>
      </c>
      <c r="L367" s="2">
        <v>5.2490217391304359</v>
      </c>
      <c r="M367" s="2">
        <v>4.8695652173913047</v>
      </c>
      <c r="N367" s="2">
        <v>0</v>
      </c>
      <c r="O367" s="2">
        <v>5.6982955990842028E-2</v>
      </c>
      <c r="P367" s="2">
        <v>5.0869565217391308</v>
      </c>
      <c r="Q367" s="2">
        <v>4.5407608695652177</v>
      </c>
      <c r="R367" s="2">
        <v>0.11266217247519715</v>
      </c>
      <c r="S367" s="2">
        <v>4.1373913043478261</v>
      </c>
      <c r="T367" s="2">
        <v>5.9185869565217377</v>
      </c>
      <c r="U367" s="2">
        <v>0</v>
      </c>
      <c r="V367" s="2">
        <v>0.11767361994403458</v>
      </c>
      <c r="W367" s="2">
        <v>6.1228260869565228</v>
      </c>
      <c r="X367" s="2">
        <v>7.8454347826086943</v>
      </c>
      <c r="Y367" s="2">
        <v>4.2761956521739126</v>
      </c>
      <c r="Z367" s="2">
        <v>0.21349402187738489</v>
      </c>
      <c r="AA367" s="2">
        <v>0</v>
      </c>
      <c r="AB367" s="2">
        <v>0</v>
      </c>
      <c r="AC367" s="2">
        <v>0</v>
      </c>
      <c r="AD367" s="2">
        <v>0</v>
      </c>
      <c r="AE367" s="2">
        <v>0</v>
      </c>
      <c r="AF367" s="2">
        <v>0</v>
      </c>
      <c r="AG367" s="2">
        <v>0</v>
      </c>
      <c r="AH367" t="s">
        <v>310</v>
      </c>
      <c r="AI367">
        <v>4</v>
      </c>
    </row>
    <row r="368" spans="1:35" x14ac:dyDescent="0.25">
      <c r="A368" t="s">
        <v>1139</v>
      </c>
      <c r="B368" t="s">
        <v>775</v>
      </c>
      <c r="C368" t="s">
        <v>882</v>
      </c>
      <c r="D368" t="s">
        <v>1054</v>
      </c>
      <c r="E368" s="2">
        <v>106.8695652173913</v>
      </c>
      <c r="F368" s="2">
        <v>5.3043478260869561</v>
      </c>
      <c r="G368" s="2">
        <v>0</v>
      </c>
      <c r="H368" s="2">
        <v>0</v>
      </c>
      <c r="I368" s="2">
        <v>0</v>
      </c>
      <c r="J368" s="2">
        <v>0</v>
      </c>
      <c r="K368" s="2">
        <v>0</v>
      </c>
      <c r="L368" s="2">
        <v>5.3340217391304359</v>
      </c>
      <c r="M368" s="2">
        <v>5.5652173913043477</v>
      </c>
      <c r="N368" s="2">
        <v>0.4375</v>
      </c>
      <c r="O368" s="2">
        <v>5.61686330349878E-2</v>
      </c>
      <c r="P368" s="2">
        <v>4.9021739130434785</v>
      </c>
      <c r="Q368" s="2">
        <v>5.3532608695652177</v>
      </c>
      <c r="R368" s="2">
        <v>9.5962164361269323E-2</v>
      </c>
      <c r="S368" s="2">
        <v>6.7009782608695669</v>
      </c>
      <c r="T368" s="2">
        <v>7.4633695652173904</v>
      </c>
      <c r="U368" s="2">
        <v>0</v>
      </c>
      <c r="V368" s="2">
        <v>0.1325386493083808</v>
      </c>
      <c r="W368" s="2">
        <v>5.2427173913043505</v>
      </c>
      <c r="X368" s="2">
        <v>14.013043478260865</v>
      </c>
      <c r="Y368" s="2">
        <v>3.219239130434782</v>
      </c>
      <c r="Z368" s="2">
        <v>0.21030309194467045</v>
      </c>
      <c r="AA368" s="2">
        <v>0</v>
      </c>
      <c r="AB368" s="2">
        <v>0</v>
      </c>
      <c r="AC368" s="2">
        <v>0</v>
      </c>
      <c r="AD368" s="2">
        <v>0</v>
      </c>
      <c r="AE368" s="2">
        <v>0</v>
      </c>
      <c r="AF368" s="2">
        <v>0</v>
      </c>
      <c r="AG368" s="2">
        <v>0</v>
      </c>
      <c r="AH368" t="s">
        <v>364</v>
      </c>
      <c r="AI368">
        <v>4</v>
      </c>
    </row>
    <row r="369" spans="1:35" x14ac:dyDescent="0.25">
      <c r="A369" t="s">
        <v>1139</v>
      </c>
      <c r="B369" t="s">
        <v>771</v>
      </c>
      <c r="C369" t="s">
        <v>1007</v>
      </c>
      <c r="D369" t="s">
        <v>1021</v>
      </c>
      <c r="E369" s="2">
        <v>73.782608695652172</v>
      </c>
      <c r="F369" s="2">
        <v>6.0869565217391308</v>
      </c>
      <c r="G369" s="2">
        <v>0</v>
      </c>
      <c r="H369" s="2">
        <v>0</v>
      </c>
      <c r="I369" s="2">
        <v>0</v>
      </c>
      <c r="J369" s="2">
        <v>0</v>
      </c>
      <c r="K369" s="2">
        <v>0</v>
      </c>
      <c r="L369" s="2">
        <v>5.2246739130434765</v>
      </c>
      <c r="M369" s="2">
        <v>3.652173913043478</v>
      </c>
      <c r="N369" s="2">
        <v>0</v>
      </c>
      <c r="O369" s="2">
        <v>4.9499116087212726E-2</v>
      </c>
      <c r="P369" s="2">
        <v>5.6847826086956523</v>
      </c>
      <c r="Q369" s="2">
        <v>4.1195652173913047</v>
      </c>
      <c r="R369" s="2">
        <v>0.13288155568650561</v>
      </c>
      <c r="S369" s="2">
        <v>5.5955434782608702</v>
      </c>
      <c r="T369" s="2">
        <v>5.2242391304347828</v>
      </c>
      <c r="U369" s="2">
        <v>0</v>
      </c>
      <c r="V369" s="2">
        <v>0.14664407778432531</v>
      </c>
      <c r="W369" s="2">
        <v>5.1276086956521745</v>
      </c>
      <c r="X369" s="2">
        <v>4.4593478260869563</v>
      </c>
      <c r="Y369" s="2">
        <v>3.9959782608695646</v>
      </c>
      <c r="Z369" s="2">
        <v>0.18409398939304655</v>
      </c>
      <c r="AA369" s="2">
        <v>0</v>
      </c>
      <c r="AB369" s="2">
        <v>0</v>
      </c>
      <c r="AC369" s="2">
        <v>0</v>
      </c>
      <c r="AD369" s="2">
        <v>0</v>
      </c>
      <c r="AE369" s="2">
        <v>0</v>
      </c>
      <c r="AF369" s="2">
        <v>0</v>
      </c>
      <c r="AG369" s="2">
        <v>0</v>
      </c>
      <c r="AH369" t="s">
        <v>360</v>
      </c>
      <c r="AI369">
        <v>4</v>
      </c>
    </row>
    <row r="370" spans="1:35" x14ac:dyDescent="0.25">
      <c r="A370" t="s">
        <v>1139</v>
      </c>
      <c r="B370" t="s">
        <v>481</v>
      </c>
      <c r="C370" t="s">
        <v>892</v>
      </c>
      <c r="D370" t="s">
        <v>1053</v>
      </c>
      <c r="E370" s="2">
        <v>163.4891304347826</v>
      </c>
      <c r="F370" s="2">
        <v>5.6603260869565215</v>
      </c>
      <c r="G370" s="2">
        <v>0.55978260869565222</v>
      </c>
      <c r="H370" s="2">
        <v>0.88043478260869568</v>
      </c>
      <c r="I370" s="2">
        <v>2.0869565217391304</v>
      </c>
      <c r="J370" s="2">
        <v>0</v>
      </c>
      <c r="K370" s="2">
        <v>0</v>
      </c>
      <c r="L370" s="2">
        <v>6.9376086956521723</v>
      </c>
      <c r="M370" s="2">
        <v>10.223043478260871</v>
      </c>
      <c r="N370" s="2">
        <v>0</v>
      </c>
      <c r="O370" s="2">
        <v>6.2530416860581098E-2</v>
      </c>
      <c r="P370" s="2">
        <v>5.4420652173913044</v>
      </c>
      <c r="Q370" s="2">
        <v>22.909565217391304</v>
      </c>
      <c r="R370" s="2">
        <v>0.17341599627684329</v>
      </c>
      <c r="S370" s="2">
        <v>2.7221739130434783</v>
      </c>
      <c r="T370" s="2">
        <v>6.9507608695652161</v>
      </c>
      <c r="U370" s="2">
        <v>0</v>
      </c>
      <c r="V370" s="2">
        <v>5.9165613988431613E-2</v>
      </c>
      <c r="W370" s="2">
        <v>10.111304347826087</v>
      </c>
      <c r="X370" s="2">
        <v>8.548043478260869</v>
      </c>
      <c r="Y370" s="2">
        <v>4.7394565217391289</v>
      </c>
      <c r="Z370" s="2">
        <v>0.14312146798750083</v>
      </c>
      <c r="AA370" s="2">
        <v>0</v>
      </c>
      <c r="AB370" s="2">
        <v>0</v>
      </c>
      <c r="AC370" s="2">
        <v>0</v>
      </c>
      <c r="AD370" s="2">
        <v>0</v>
      </c>
      <c r="AE370" s="2">
        <v>0</v>
      </c>
      <c r="AF370" s="2">
        <v>0</v>
      </c>
      <c r="AG370" s="2">
        <v>0</v>
      </c>
      <c r="AH370" t="s">
        <v>69</v>
      </c>
      <c r="AI370">
        <v>4</v>
      </c>
    </row>
    <row r="371" spans="1:35" x14ac:dyDescent="0.25">
      <c r="A371" t="s">
        <v>1139</v>
      </c>
      <c r="B371" t="s">
        <v>567</v>
      </c>
      <c r="C371" t="s">
        <v>871</v>
      </c>
      <c r="D371" t="s">
        <v>1094</v>
      </c>
      <c r="E371" s="2">
        <v>62.739130434782609</v>
      </c>
      <c r="F371" s="2">
        <v>11.478260869565217</v>
      </c>
      <c r="G371" s="2">
        <v>0.4891304347826087</v>
      </c>
      <c r="H371" s="2">
        <v>0</v>
      </c>
      <c r="I371" s="2">
        <v>0.36141304347826086</v>
      </c>
      <c r="J371" s="2">
        <v>0</v>
      </c>
      <c r="K371" s="2">
        <v>0</v>
      </c>
      <c r="L371" s="2">
        <v>9.7458695652173901</v>
      </c>
      <c r="M371" s="2">
        <v>5.4720652173913056</v>
      </c>
      <c r="N371" s="2">
        <v>4.2356521739130439</v>
      </c>
      <c r="O371" s="2">
        <v>0.15473146223146225</v>
      </c>
      <c r="P371" s="2">
        <v>5.6827173913043501</v>
      </c>
      <c r="Q371" s="2">
        <v>15.419130434782611</v>
      </c>
      <c r="R371" s="2">
        <v>0.33634268884268892</v>
      </c>
      <c r="S371" s="2">
        <v>5.650652173913044</v>
      </c>
      <c r="T371" s="2">
        <v>1.0924999999999998</v>
      </c>
      <c r="U371" s="2">
        <v>0</v>
      </c>
      <c r="V371" s="2">
        <v>0.10747920997920998</v>
      </c>
      <c r="W371" s="2">
        <v>5.3374999999999986</v>
      </c>
      <c r="X371" s="2">
        <v>5.2453260869565232</v>
      </c>
      <c r="Y371" s="2">
        <v>0</v>
      </c>
      <c r="Z371" s="2">
        <v>0.16867983367983369</v>
      </c>
      <c r="AA371" s="2">
        <v>0</v>
      </c>
      <c r="AB371" s="2">
        <v>0</v>
      </c>
      <c r="AC371" s="2">
        <v>0</v>
      </c>
      <c r="AD371" s="2">
        <v>6.1865217391304332</v>
      </c>
      <c r="AE371" s="2">
        <v>47.676630434782602</v>
      </c>
      <c r="AF371" s="2">
        <v>0</v>
      </c>
      <c r="AG371" s="2">
        <v>0</v>
      </c>
      <c r="AH371" t="s">
        <v>156</v>
      </c>
      <c r="AI371">
        <v>4</v>
      </c>
    </row>
    <row r="372" spans="1:35" x14ac:dyDescent="0.25">
      <c r="A372" t="s">
        <v>1139</v>
      </c>
      <c r="B372" t="s">
        <v>704</v>
      </c>
      <c r="C372" t="s">
        <v>992</v>
      </c>
      <c r="D372" t="s">
        <v>1024</v>
      </c>
      <c r="E372" s="2">
        <v>49.663043478260867</v>
      </c>
      <c r="F372" s="2">
        <v>5.7391304347826084</v>
      </c>
      <c r="G372" s="2">
        <v>0.17391304347826095</v>
      </c>
      <c r="H372" s="2">
        <v>0.19847826086956519</v>
      </c>
      <c r="I372" s="2">
        <v>0.38858695652173914</v>
      </c>
      <c r="J372" s="2">
        <v>0</v>
      </c>
      <c r="K372" s="2">
        <v>0</v>
      </c>
      <c r="L372" s="2">
        <v>2.8200000000000012</v>
      </c>
      <c r="M372" s="2">
        <v>3.6717391304347826</v>
      </c>
      <c r="N372" s="2">
        <v>0</v>
      </c>
      <c r="O372" s="2">
        <v>7.3933026920551551E-2</v>
      </c>
      <c r="P372" s="2">
        <v>7.2563043478260898</v>
      </c>
      <c r="Q372" s="2">
        <v>2.7216304347826088</v>
      </c>
      <c r="R372" s="2">
        <v>0.20091267235718985</v>
      </c>
      <c r="S372" s="2">
        <v>4.6057608695652155</v>
      </c>
      <c r="T372" s="2">
        <v>0.48434782608695653</v>
      </c>
      <c r="U372" s="2">
        <v>0</v>
      </c>
      <c r="V372" s="2">
        <v>0.10249288684613699</v>
      </c>
      <c r="W372" s="2">
        <v>2.7780434782608694</v>
      </c>
      <c r="X372" s="2">
        <v>6.7529347826086967</v>
      </c>
      <c r="Y372" s="2">
        <v>0</v>
      </c>
      <c r="Z372" s="2">
        <v>0.1919128912234625</v>
      </c>
      <c r="AA372" s="2">
        <v>0</v>
      </c>
      <c r="AB372" s="2">
        <v>0</v>
      </c>
      <c r="AC372" s="2">
        <v>0</v>
      </c>
      <c r="AD372" s="2">
        <v>0</v>
      </c>
      <c r="AE372" s="2">
        <v>1.6256521739130432</v>
      </c>
      <c r="AF372" s="2">
        <v>0</v>
      </c>
      <c r="AG372" s="2">
        <v>0</v>
      </c>
      <c r="AH372" t="s">
        <v>293</v>
      </c>
      <c r="AI372">
        <v>4</v>
      </c>
    </row>
    <row r="373" spans="1:35" x14ac:dyDescent="0.25">
      <c r="A373" t="s">
        <v>1139</v>
      </c>
      <c r="B373" t="s">
        <v>607</v>
      </c>
      <c r="C373" t="s">
        <v>964</v>
      </c>
      <c r="D373" t="s">
        <v>1022</v>
      </c>
      <c r="E373" s="2">
        <v>84.293478260869563</v>
      </c>
      <c r="F373" s="2">
        <v>5.0510869565217389</v>
      </c>
      <c r="G373" s="2">
        <v>0.55054347826086958</v>
      </c>
      <c r="H373" s="2">
        <v>0.40217391304347827</v>
      </c>
      <c r="I373" s="2">
        <v>1.6956521739130435</v>
      </c>
      <c r="J373" s="2">
        <v>0</v>
      </c>
      <c r="K373" s="2">
        <v>2.4864130434782608</v>
      </c>
      <c r="L373" s="2">
        <v>4.7055434782608678</v>
      </c>
      <c r="M373" s="2">
        <v>0</v>
      </c>
      <c r="N373" s="2">
        <v>5.1883695652173909</v>
      </c>
      <c r="O373" s="2">
        <v>6.1551257253384908E-2</v>
      </c>
      <c r="P373" s="2">
        <v>4.4185869565217386</v>
      </c>
      <c r="Q373" s="2">
        <v>7.6731521739130439</v>
      </c>
      <c r="R373" s="2">
        <v>0.14344809800128949</v>
      </c>
      <c r="S373" s="2">
        <v>3.1780434782608702</v>
      </c>
      <c r="T373" s="2">
        <v>10.679021739130436</v>
      </c>
      <c r="U373" s="2">
        <v>0</v>
      </c>
      <c r="V373" s="2">
        <v>0.16439071566731142</v>
      </c>
      <c r="W373" s="2">
        <v>9.2820652173913025</v>
      </c>
      <c r="X373" s="2">
        <v>8.8232608695652122</v>
      </c>
      <c r="Y373" s="2">
        <v>0</v>
      </c>
      <c r="Z373" s="2">
        <v>0.21478916827852992</v>
      </c>
      <c r="AA373" s="2">
        <v>0</v>
      </c>
      <c r="AB373" s="2">
        <v>0</v>
      </c>
      <c r="AC373" s="2">
        <v>0</v>
      </c>
      <c r="AD373" s="2">
        <v>0</v>
      </c>
      <c r="AE373" s="2">
        <v>0</v>
      </c>
      <c r="AF373" s="2">
        <v>0</v>
      </c>
      <c r="AG373" s="2">
        <v>0.67119565217391308</v>
      </c>
      <c r="AH373" t="s">
        <v>196</v>
      </c>
      <c r="AI373">
        <v>4</v>
      </c>
    </row>
    <row r="374" spans="1:35" x14ac:dyDescent="0.25">
      <c r="A374" t="s">
        <v>1139</v>
      </c>
      <c r="B374" t="s">
        <v>668</v>
      </c>
      <c r="C374" t="s">
        <v>979</v>
      </c>
      <c r="D374" t="s">
        <v>1065</v>
      </c>
      <c r="E374" s="2">
        <v>76.706521739130437</v>
      </c>
      <c r="F374" s="2">
        <v>4.6086956521739131</v>
      </c>
      <c r="G374" s="2">
        <v>4.3478260869565216E-2</v>
      </c>
      <c r="H374" s="2">
        <v>0.55804347826086964</v>
      </c>
      <c r="I374" s="2">
        <v>1.2934782608695652</v>
      </c>
      <c r="J374" s="2">
        <v>0</v>
      </c>
      <c r="K374" s="2">
        <v>0</v>
      </c>
      <c r="L374" s="2">
        <v>4.7527173913043477</v>
      </c>
      <c r="M374" s="2">
        <v>0</v>
      </c>
      <c r="N374" s="2">
        <v>5.6005434782608692</v>
      </c>
      <c r="O374" s="2">
        <v>7.3012611591327756E-2</v>
      </c>
      <c r="P374" s="2">
        <v>5.3016304347826084</v>
      </c>
      <c r="Q374" s="2">
        <v>5.9184782608695654</v>
      </c>
      <c r="R374" s="2">
        <v>0.14627320391101034</v>
      </c>
      <c r="S374" s="2">
        <v>4.9456521739130439</v>
      </c>
      <c r="T374" s="2">
        <v>5.3913043478260869</v>
      </c>
      <c r="U374" s="2">
        <v>0</v>
      </c>
      <c r="V374" s="2">
        <v>0.13475981295167919</v>
      </c>
      <c r="W374" s="2">
        <v>10.298913043478262</v>
      </c>
      <c r="X374" s="2">
        <v>5.0543478260869561</v>
      </c>
      <c r="Y374" s="2">
        <v>0</v>
      </c>
      <c r="Z374" s="2">
        <v>0.20015587360068018</v>
      </c>
      <c r="AA374" s="2">
        <v>0</v>
      </c>
      <c r="AB374" s="2">
        <v>0</v>
      </c>
      <c r="AC374" s="2">
        <v>0</v>
      </c>
      <c r="AD374" s="2">
        <v>0</v>
      </c>
      <c r="AE374" s="2">
        <v>0</v>
      </c>
      <c r="AF374" s="2">
        <v>0</v>
      </c>
      <c r="AG374" s="2">
        <v>0</v>
      </c>
      <c r="AH374" t="s">
        <v>257</v>
      </c>
      <c r="AI374">
        <v>4</v>
      </c>
    </row>
    <row r="375" spans="1:35" x14ac:dyDescent="0.25">
      <c r="A375" t="s">
        <v>1139</v>
      </c>
      <c r="B375" t="s">
        <v>667</v>
      </c>
      <c r="C375" t="s">
        <v>829</v>
      </c>
      <c r="D375" t="s">
        <v>1042</v>
      </c>
      <c r="E375" s="2">
        <v>98.423913043478265</v>
      </c>
      <c r="F375" s="2">
        <v>5.5652173913043477</v>
      </c>
      <c r="G375" s="2">
        <v>0.13369565217391305</v>
      </c>
      <c r="H375" s="2">
        <v>1.2336956521739133</v>
      </c>
      <c r="I375" s="2">
        <v>1.2065217391304348</v>
      </c>
      <c r="J375" s="2">
        <v>0</v>
      </c>
      <c r="K375" s="2">
        <v>0</v>
      </c>
      <c r="L375" s="2">
        <v>7.2661956521739146</v>
      </c>
      <c r="M375" s="2">
        <v>6.3478260869565215</v>
      </c>
      <c r="N375" s="2">
        <v>0</v>
      </c>
      <c r="O375" s="2">
        <v>6.449475427940364E-2</v>
      </c>
      <c r="P375" s="2">
        <v>5.2796739130434798</v>
      </c>
      <c r="Q375" s="2">
        <v>11.988260869565218</v>
      </c>
      <c r="R375" s="2">
        <v>0.17544450579790172</v>
      </c>
      <c r="S375" s="2">
        <v>7.5094565217391329</v>
      </c>
      <c r="T375" s="2">
        <v>12.878369565217385</v>
      </c>
      <c r="U375" s="2">
        <v>0</v>
      </c>
      <c r="V375" s="2">
        <v>0.20714301490889009</v>
      </c>
      <c r="W375" s="2">
        <v>8.9504347826086956</v>
      </c>
      <c r="X375" s="2">
        <v>23.579782608695648</v>
      </c>
      <c r="Y375" s="2">
        <v>0</v>
      </c>
      <c r="Z375" s="2">
        <v>0.33051131971286579</v>
      </c>
      <c r="AA375" s="2">
        <v>0</v>
      </c>
      <c r="AB375" s="2">
        <v>0</v>
      </c>
      <c r="AC375" s="2">
        <v>0</v>
      </c>
      <c r="AD375" s="2">
        <v>0</v>
      </c>
      <c r="AE375" s="2">
        <v>0</v>
      </c>
      <c r="AF375" s="2">
        <v>0</v>
      </c>
      <c r="AG375" s="2">
        <v>0</v>
      </c>
      <c r="AH375" t="s">
        <v>256</v>
      </c>
      <c r="AI375">
        <v>4</v>
      </c>
    </row>
    <row r="376" spans="1:35" x14ac:dyDescent="0.25">
      <c r="A376" t="s">
        <v>1139</v>
      </c>
      <c r="B376" t="s">
        <v>677</v>
      </c>
      <c r="C376" t="s">
        <v>901</v>
      </c>
      <c r="D376" t="s">
        <v>1060</v>
      </c>
      <c r="E376" s="2">
        <v>54.858695652173914</v>
      </c>
      <c r="F376" s="2">
        <v>5.1304347826086953</v>
      </c>
      <c r="G376" s="2">
        <v>3.2608695652173912E-2</v>
      </c>
      <c r="H376" s="2">
        <v>0.23097826086956522</v>
      </c>
      <c r="I376" s="2">
        <v>0.75543478260869568</v>
      </c>
      <c r="J376" s="2">
        <v>0</v>
      </c>
      <c r="K376" s="2">
        <v>0</v>
      </c>
      <c r="L376" s="2">
        <v>1.2853260869565217</v>
      </c>
      <c r="M376" s="2">
        <v>0</v>
      </c>
      <c r="N376" s="2">
        <v>5.0461956521739131</v>
      </c>
      <c r="O376" s="2">
        <v>9.1985337824450161E-2</v>
      </c>
      <c r="P376" s="2">
        <v>5.7472826086956523</v>
      </c>
      <c r="Q376" s="2">
        <v>5.2744565217391308</v>
      </c>
      <c r="R376" s="2">
        <v>0.20091143253417873</v>
      </c>
      <c r="S376" s="2">
        <v>5.5217391304347823</v>
      </c>
      <c r="T376" s="2">
        <v>4.1385869565217392</v>
      </c>
      <c r="U376" s="2">
        <v>0</v>
      </c>
      <c r="V376" s="2">
        <v>0.1760947097285516</v>
      </c>
      <c r="W376" s="2">
        <v>5.2309782608695654</v>
      </c>
      <c r="X376" s="2">
        <v>3.9048913043478262</v>
      </c>
      <c r="Y376" s="2">
        <v>0</v>
      </c>
      <c r="Z376" s="2">
        <v>0.16653457499504654</v>
      </c>
      <c r="AA376" s="2">
        <v>0</v>
      </c>
      <c r="AB376" s="2">
        <v>0</v>
      </c>
      <c r="AC376" s="2">
        <v>0</v>
      </c>
      <c r="AD376" s="2">
        <v>0</v>
      </c>
      <c r="AE376" s="2">
        <v>0</v>
      </c>
      <c r="AF376" s="2">
        <v>0</v>
      </c>
      <c r="AG376" s="2">
        <v>0</v>
      </c>
      <c r="AH376" t="s">
        <v>266</v>
      </c>
      <c r="AI376">
        <v>4</v>
      </c>
    </row>
    <row r="377" spans="1:35" x14ac:dyDescent="0.25">
      <c r="A377" t="s">
        <v>1139</v>
      </c>
      <c r="B377" t="s">
        <v>448</v>
      </c>
      <c r="C377" t="s">
        <v>904</v>
      </c>
      <c r="D377" t="s">
        <v>1065</v>
      </c>
      <c r="E377" s="2">
        <v>80.173913043478265</v>
      </c>
      <c r="F377" s="2">
        <v>5.7391304347826084</v>
      </c>
      <c r="G377" s="2">
        <v>0</v>
      </c>
      <c r="H377" s="2">
        <v>0.23413043478260875</v>
      </c>
      <c r="I377" s="2">
        <v>0.48369565217391303</v>
      </c>
      <c r="J377" s="2">
        <v>0</v>
      </c>
      <c r="K377" s="2">
        <v>0</v>
      </c>
      <c r="L377" s="2">
        <v>3.7673913043478264</v>
      </c>
      <c r="M377" s="2">
        <v>0.35673913043478261</v>
      </c>
      <c r="N377" s="2">
        <v>12.967065217391299</v>
      </c>
      <c r="O377" s="2">
        <v>0.16618627982646414</v>
      </c>
      <c r="P377" s="2">
        <v>0</v>
      </c>
      <c r="Q377" s="2">
        <v>0</v>
      </c>
      <c r="R377" s="2">
        <v>0</v>
      </c>
      <c r="S377" s="2">
        <v>2.6972826086956521</v>
      </c>
      <c r="T377" s="2">
        <v>6.2094565217391331</v>
      </c>
      <c r="U377" s="2">
        <v>0</v>
      </c>
      <c r="V377" s="2">
        <v>0.11109273318872019</v>
      </c>
      <c r="W377" s="2">
        <v>5.4521739130434783</v>
      </c>
      <c r="X377" s="2">
        <v>9.3208695652173876</v>
      </c>
      <c r="Y377" s="2">
        <v>0</v>
      </c>
      <c r="Z377" s="2">
        <v>0.1842624728850325</v>
      </c>
      <c r="AA377" s="2">
        <v>0</v>
      </c>
      <c r="AB377" s="2">
        <v>0</v>
      </c>
      <c r="AC377" s="2">
        <v>0</v>
      </c>
      <c r="AD377" s="2">
        <v>0</v>
      </c>
      <c r="AE377" s="2">
        <v>6.0108695652173916E-2</v>
      </c>
      <c r="AF377" s="2">
        <v>0</v>
      </c>
      <c r="AG377" s="2">
        <v>0</v>
      </c>
      <c r="AH377" t="s">
        <v>36</v>
      </c>
      <c r="AI377">
        <v>4</v>
      </c>
    </row>
    <row r="378" spans="1:35" x14ac:dyDescent="0.25">
      <c r="A378" t="s">
        <v>1139</v>
      </c>
      <c r="B378" t="s">
        <v>561</v>
      </c>
      <c r="C378" t="s">
        <v>849</v>
      </c>
      <c r="D378" t="s">
        <v>1036</v>
      </c>
      <c r="E378" s="2">
        <v>85.510869565217391</v>
      </c>
      <c r="F378" s="2">
        <v>5.0815217391304346</v>
      </c>
      <c r="G378" s="2">
        <v>0</v>
      </c>
      <c r="H378" s="2">
        <v>0.57608695652173914</v>
      </c>
      <c r="I378" s="2">
        <v>0</v>
      </c>
      <c r="J378" s="2">
        <v>0</v>
      </c>
      <c r="K378" s="2">
        <v>0</v>
      </c>
      <c r="L378" s="2">
        <v>0.8071739130434783</v>
      </c>
      <c r="M378" s="2">
        <v>0</v>
      </c>
      <c r="N378" s="2">
        <v>6.8250000000000002</v>
      </c>
      <c r="O378" s="2">
        <v>7.981441464344731E-2</v>
      </c>
      <c r="P378" s="2">
        <v>5.4956521739130437</v>
      </c>
      <c r="Q378" s="2">
        <v>0</v>
      </c>
      <c r="R378" s="2">
        <v>6.4268463200711834E-2</v>
      </c>
      <c r="S378" s="2">
        <v>0.88217391304347836</v>
      </c>
      <c r="T378" s="2">
        <v>4.5442391304347822</v>
      </c>
      <c r="U378" s="2">
        <v>0</v>
      </c>
      <c r="V378" s="2">
        <v>6.3458751747807296E-2</v>
      </c>
      <c r="W378" s="2">
        <v>5.3335869565217395</v>
      </c>
      <c r="X378" s="2">
        <v>1.1656521739130432</v>
      </c>
      <c r="Y378" s="2">
        <v>0</v>
      </c>
      <c r="Z378" s="2">
        <v>7.6004830303800688E-2</v>
      </c>
      <c r="AA378" s="2">
        <v>0</v>
      </c>
      <c r="AB378" s="2">
        <v>0</v>
      </c>
      <c r="AC378" s="2">
        <v>0</v>
      </c>
      <c r="AD378" s="2">
        <v>0</v>
      </c>
      <c r="AE378" s="2">
        <v>0</v>
      </c>
      <c r="AF378" s="2">
        <v>0</v>
      </c>
      <c r="AG378" s="2">
        <v>0.70869565217391306</v>
      </c>
      <c r="AH378" t="s">
        <v>150</v>
      </c>
      <c r="AI378">
        <v>4</v>
      </c>
    </row>
    <row r="379" spans="1:35" x14ac:dyDescent="0.25">
      <c r="A379" t="s">
        <v>1139</v>
      </c>
      <c r="B379" t="s">
        <v>570</v>
      </c>
      <c r="C379" t="s">
        <v>856</v>
      </c>
      <c r="D379" t="s">
        <v>1074</v>
      </c>
      <c r="E379" s="2">
        <v>64.423913043478265</v>
      </c>
      <c r="F379" s="2">
        <v>5.3913043478260869</v>
      </c>
      <c r="G379" s="2">
        <v>0.28260869565217389</v>
      </c>
      <c r="H379" s="2">
        <v>0.35184782608695658</v>
      </c>
      <c r="I379" s="2">
        <v>0.34782608695652173</v>
      </c>
      <c r="J379" s="2">
        <v>0</v>
      </c>
      <c r="K379" s="2">
        <v>0</v>
      </c>
      <c r="L379" s="2">
        <v>1.7132608695652167</v>
      </c>
      <c r="M379" s="2">
        <v>0</v>
      </c>
      <c r="N379" s="2">
        <v>3.6084782608695649</v>
      </c>
      <c r="O379" s="2">
        <v>5.6011472920533142E-2</v>
      </c>
      <c r="P379" s="2">
        <v>6.1031521739130428</v>
      </c>
      <c r="Q379" s="2">
        <v>0</v>
      </c>
      <c r="R379" s="2">
        <v>9.4734266914121804E-2</v>
      </c>
      <c r="S379" s="2">
        <v>5.7391304347826084</v>
      </c>
      <c r="T379" s="2">
        <v>8.0221739130434813</v>
      </c>
      <c r="U379" s="2">
        <v>0</v>
      </c>
      <c r="V379" s="2">
        <v>0.21360553399696308</v>
      </c>
      <c r="W379" s="2">
        <v>8.592173913043478</v>
      </c>
      <c r="X379" s="2">
        <v>3.1832608695652169</v>
      </c>
      <c r="Y379" s="2">
        <v>0</v>
      </c>
      <c r="Z379" s="2">
        <v>0.18278049603509361</v>
      </c>
      <c r="AA379" s="2">
        <v>0</v>
      </c>
      <c r="AB379" s="2">
        <v>0</v>
      </c>
      <c r="AC379" s="2">
        <v>0</v>
      </c>
      <c r="AD379" s="2">
        <v>0</v>
      </c>
      <c r="AE379" s="2">
        <v>0</v>
      </c>
      <c r="AF379" s="2">
        <v>0</v>
      </c>
      <c r="AG379" s="2">
        <v>0</v>
      </c>
      <c r="AH379" t="s">
        <v>159</v>
      </c>
      <c r="AI379">
        <v>4</v>
      </c>
    </row>
    <row r="380" spans="1:35" x14ac:dyDescent="0.25">
      <c r="A380" t="s">
        <v>1139</v>
      </c>
      <c r="B380" t="s">
        <v>710</v>
      </c>
      <c r="C380" t="s">
        <v>994</v>
      </c>
      <c r="D380" t="s">
        <v>1054</v>
      </c>
      <c r="E380" s="2">
        <v>58.391304347826086</v>
      </c>
      <c r="F380" s="2">
        <v>5.2173913043478262</v>
      </c>
      <c r="G380" s="2">
        <v>8.0869565217391362</v>
      </c>
      <c r="H380" s="2">
        <v>0.25630434782608696</v>
      </c>
      <c r="I380" s="2">
        <v>0.5</v>
      </c>
      <c r="J380" s="2">
        <v>0</v>
      </c>
      <c r="K380" s="2">
        <v>0</v>
      </c>
      <c r="L380" s="2">
        <v>5.315652173913044</v>
      </c>
      <c r="M380" s="2">
        <v>4.8490217391304355</v>
      </c>
      <c r="N380" s="2">
        <v>0</v>
      </c>
      <c r="O380" s="2">
        <v>8.3043559195830244E-2</v>
      </c>
      <c r="P380" s="2">
        <v>0</v>
      </c>
      <c r="Q380" s="2">
        <v>4.7760869565217385</v>
      </c>
      <c r="R380" s="2">
        <v>8.1794489947877871E-2</v>
      </c>
      <c r="S380" s="2">
        <v>5.1071739130434777</v>
      </c>
      <c r="T380" s="2">
        <v>4.4533695652173915</v>
      </c>
      <c r="U380" s="2">
        <v>0</v>
      </c>
      <c r="V380" s="2">
        <v>0.16373231571109453</v>
      </c>
      <c r="W380" s="2">
        <v>4.2720652173913054</v>
      </c>
      <c r="X380" s="2">
        <v>7.0004347826086937</v>
      </c>
      <c r="Y380" s="2">
        <v>0</v>
      </c>
      <c r="Z380" s="2">
        <v>0.19305100521221144</v>
      </c>
      <c r="AA380" s="2">
        <v>0</v>
      </c>
      <c r="AB380" s="2">
        <v>0</v>
      </c>
      <c r="AC380" s="2">
        <v>0</v>
      </c>
      <c r="AD380" s="2">
        <v>0</v>
      </c>
      <c r="AE380" s="2">
        <v>0.26869565217391306</v>
      </c>
      <c r="AF380" s="2">
        <v>0</v>
      </c>
      <c r="AG380" s="2">
        <v>0</v>
      </c>
      <c r="AH380" t="s">
        <v>299</v>
      </c>
      <c r="AI380">
        <v>4</v>
      </c>
    </row>
    <row r="381" spans="1:35" x14ac:dyDescent="0.25">
      <c r="A381" t="s">
        <v>1139</v>
      </c>
      <c r="B381" t="s">
        <v>512</v>
      </c>
      <c r="C381" t="s">
        <v>886</v>
      </c>
      <c r="D381" t="s">
        <v>1061</v>
      </c>
      <c r="E381" s="2">
        <v>52.326086956521742</v>
      </c>
      <c r="F381" s="2">
        <v>0</v>
      </c>
      <c r="G381" s="2">
        <v>0.28260869565217389</v>
      </c>
      <c r="H381" s="2">
        <v>0.56521739130434778</v>
      </c>
      <c r="I381" s="2">
        <v>0.4891304347826087</v>
      </c>
      <c r="J381" s="2">
        <v>0</v>
      </c>
      <c r="K381" s="2">
        <v>0</v>
      </c>
      <c r="L381" s="2">
        <v>3.8302173913043474</v>
      </c>
      <c r="M381" s="2">
        <v>5.0434782608695654</v>
      </c>
      <c r="N381" s="2">
        <v>0</v>
      </c>
      <c r="O381" s="2">
        <v>9.6385542168674704E-2</v>
      </c>
      <c r="P381" s="2">
        <v>0</v>
      </c>
      <c r="Q381" s="2">
        <v>0</v>
      </c>
      <c r="R381" s="2">
        <v>0</v>
      </c>
      <c r="S381" s="2">
        <v>6.9333695652173928</v>
      </c>
      <c r="T381" s="2">
        <v>4.6798913043478256</v>
      </c>
      <c r="U381" s="2">
        <v>0</v>
      </c>
      <c r="V381" s="2">
        <v>0.22194017449106773</v>
      </c>
      <c r="W381" s="2">
        <v>3.8416304347826076</v>
      </c>
      <c r="X381" s="2">
        <v>6.6604347826086956</v>
      </c>
      <c r="Y381" s="2">
        <v>2.4557608695652178</v>
      </c>
      <c r="Z381" s="2">
        <v>0.24763606148732858</v>
      </c>
      <c r="AA381" s="2">
        <v>0</v>
      </c>
      <c r="AB381" s="2">
        <v>0</v>
      </c>
      <c r="AC381" s="2">
        <v>0</v>
      </c>
      <c r="AD381" s="2">
        <v>0</v>
      </c>
      <c r="AE381" s="2">
        <v>0</v>
      </c>
      <c r="AF381" s="2">
        <v>0</v>
      </c>
      <c r="AG381" s="2">
        <v>0</v>
      </c>
      <c r="AH381" t="s">
        <v>100</v>
      </c>
      <c r="AI381">
        <v>4</v>
      </c>
    </row>
    <row r="382" spans="1:35" x14ac:dyDescent="0.25">
      <c r="A382" t="s">
        <v>1139</v>
      </c>
      <c r="B382" t="s">
        <v>449</v>
      </c>
      <c r="C382" t="s">
        <v>905</v>
      </c>
      <c r="D382" t="s">
        <v>1052</v>
      </c>
      <c r="E382" s="2">
        <v>91.358695652173907</v>
      </c>
      <c r="F382" s="2">
        <v>5.3043478260869561</v>
      </c>
      <c r="G382" s="2">
        <v>2.2608695652173911</v>
      </c>
      <c r="H382" s="2">
        <v>0.19565217391304349</v>
      </c>
      <c r="I382" s="2">
        <v>5.3913043478260869</v>
      </c>
      <c r="J382" s="2">
        <v>0</v>
      </c>
      <c r="K382" s="2">
        <v>4.9565217391304346</v>
      </c>
      <c r="L382" s="2">
        <v>4.7796739130434762</v>
      </c>
      <c r="M382" s="2">
        <v>10</v>
      </c>
      <c r="N382" s="2">
        <v>0</v>
      </c>
      <c r="O382" s="2">
        <v>0.10945865556216539</v>
      </c>
      <c r="P382" s="2">
        <v>16.120652173913037</v>
      </c>
      <c r="Q382" s="2">
        <v>4.5145652173913051</v>
      </c>
      <c r="R382" s="2">
        <v>0.22587031528851867</v>
      </c>
      <c r="S382" s="2">
        <v>5.2469565217391301</v>
      </c>
      <c r="T382" s="2">
        <v>7.5246739130434772</v>
      </c>
      <c r="U382" s="2">
        <v>0</v>
      </c>
      <c r="V382" s="2">
        <v>0.1397965496728138</v>
      </c>
      <c r="W382" s="2">
        <v>4.5016304347826095</v>
      </c>
      <c r="X382" s="2">
        <v>9.0803260869565197</v>
      </c>
      <c r="Y382" s="2">
        <v>1.763586956521739</v>
      </c>
      <c r="Z382" s="2">
        <v>0.16797025580011898</v>
      </c>
      <c r="AA382" s="2">
        <v>1.1304347826086956</v>
      </c>
      <c r="AB382" s="2">
        <v>0</v>
      </c>
      <c r="AC382" s="2">
        <v>0</v>
      </c>
      <c r="AD382" s="2">
        <v>0</v>
      </c>
      <c r="AE382" s="2">
        <v>0</v>
      </c>
      <c r="AF382" s="2">
        <v>0</v>
      </c>
      <c r="AG382" s="2">
        <v>1.1304347826086956</v>
      </c>
      <c r="AH382" t="s">
        <v>37</v>
      </c>
      <c r="AI382">
        <v>4</v>
      </c>
    </row>
    <row r="383" spans="1:35" x14ac:dyDescent="0.25">
      <c r="A383" t="s">
        <v>1139</v>
      </c>
      <c r="B383" t="s">
        <v>707</v>
      </c>
      <c r="C383" t="s">
        <v>893</v>
      </c>
      <c r="D383" t="s">
        <v>1055</v>
      </c>
      <c r="E383" s="2">
        <v>38.467391304347828</v>
      </c>
      <c r="F383" s="2">
        <v>5.6521739130434785</v>
      </c>
      <c r="G383" s="2">
        <v>0.14130434782608695</v>
      </c>
      <c r="H383" s="2">
        <v>0.45652173913043476</v>
      </c>
      <c r="I383" s="2">
        <v>0.2608695652173913</v>
      </c>
      <c r="J383" s="2">
        <v>0</v>
      </c>
      <c r="K383" s="2">
        <v>0</v>
      </c>
      <c r="L383" s="2">
        <v>3.2266304347826082</v>
      </c>
      <c r="M383" s="2">
        <v>6.0971739130434779</v>
      </c>
      <c r="N383" s="2">
        <v>0</v>
      </c>
      <c r="O383" s="2">
        <v>0.15850240180842043</v>
      </c>
      <c r="P383" s="2">
        <v>5.9872826086956525</v>
      </c>
      <c r="Q383" s="2">
        <v>13.389891304347827</v>
      </c>
      <c r="R383" s="2">
        <v>0.5037298671941226</v>
      </c>
      <c r="S383" s="2">
        <v>2.7776086956521735</v>
      </c>
      <c r="T383" s="2">
        <v>4.9897826086956556</v>
      </c>
      <c r="U383" s="2">
        <v>0</v>
      </c>
      <c r="V383" s="2">
        <v>0.20192144673636625</v>
      </c>
      <c r="W383" s="2">
        <v>7.3784782608695654</v>
      </c>
      <c r="X383" s="2">
        <v>4.3206521739130439</v>
      </c>
      <c r="Y383" s="2">
        <v>0.71880434782608693</v>
      </c>
      <c r="Z383" s="2">
        <v>0.32281717999434872</v>
      </c>
      <c r="AA383" s="2">
        <v>0</v>
      </c>
      <c r="AB383" s="2">
        <v>0</v>
      </c>
      <c r="AC383" s="2">
        <v>0</v>
      </c>
      <c r="AD383" s="2">
        <v>0</v>
      </c>
      <c r="AE383" s="2">
        <v>0</v>
      </c>
      <c r="AF383" s="2">
        <v>0</v>
      </c>
      <c r="AG383" s="2">
        <v>0</v>
      </c>
      <c r="AH383" t="s">
        <v>296</v>
      </c>
      <c r="AI383">
        <v>4</v>
      </c>
    </row>
    <row r="384" spans="1:35" x14ac:dyDescent="0.25">
      <c r="A384" t="s">
        <v>1139</v>
      </c>
      <c r="B384" t="s">
        <v>542</v>
      </c>
      <c r="C384" t="s">
        <v>845</v>
      </c>
      <c r="D384" t="s">
        <v>1023</v>
      </c>
      <c r="E384" s="2">
        <v>70.782608695652172</v>
      </c>
      <c r="F384" s="2">
        <v>5.2586956521739134</v>
      </c>
      <c r="G384" s="2">
        <v>0.2391304347826087</v>
      </c>
      <c r="H384" s="2">
        <v>0.28804347826086957</v>
      </c>
      <c r="I384" s="2">
        <v>0</v>
      </c>
      <c r="J384" s="2">
        <v>0</v>
      </c>
      <c r="K384" s="2">
        <v>0</v>
      </c>
      <c r="L384" s="2">
        <v>4.8848913043478248</v>
      </c>
      <c r="M384" s="2">
        <v>0</v>
      </c>
      <c r="N384" s="2">
        <v>5.2902173913043473</v>
      </c>
      <c r="O384" s="2">
        <v>7.4738943488943485E-2</v>
      </c>
      <c r="P384" s="2">
        <v>4.7967391304347817</v>
      </c>
      <c r="Q384" s="2">
        <v>0</v>
      </c>
      <c r="R384" s="2">
        <v>6.7767199017199006E-2</v>
      </c>
      <c r="S384" s="2">
        <v>11.605543478260865</v>
      </c>
      <c r="T384" s="2">
        <v>5.7819565217391311</v>
      </c>
      <c r="U384" s="2">
        <v>0</v>
      </c>
      <c r="V384" s="2">
        <v>0.24564649877149872</v>
      </c>
      <c r="W384" s="2">
        <v>6.3102173913043478</v>
      </c>
      <c r="X384" s="2">
        <v>10.569130434782608</v>
      </c>
      <c r="Y384" s="2">
        <v>0</v>
      </c>
      <c r="Z384" s="2">
        <v>0.23846744471744472</v>
      </c>
      <c r="AA384" s="2">
        <v>0</v>
      </c>
      <c r="AB384" s="2">
        <v>0</v>
      </c>
      <c r="AC384" s="2">
        <v>0</v>
      </c>
      <c r="AD384" s="2">
        <v>0</v>
      </c>
      <c r="AE384" s="2">
        <v>0</v>
      </c>
      <c r="AF384" s="2">
        <v>0</v>
      </c>
      <c r="AG384" s="2">
        <v>0</v>
      </c>
      <c r="AH384" t="s">
        <v>131</v>
      </c>
      <c r="AI384">
        <v>4</v>
      </c>
    </row>
    <row r="385" spans="1:35" x14ac:dyDescent="0.25">
      <c r="A385" t="s">
        <v>1139</v>
      </c>
      <c r="B385" t="s">
        <v>722</v>
      </c>
      <c r="C385" t="s">
        <v>997</v>
      </c>
      <c r="D385" t="s">
        <v>1021</v>
      </c>
      <c r="E385" s="2">
        <v>46.880434782608695</v>
      </c>
      <c r="F385" s="2">
        <v>5.7391304347826084</v>
      </c>
      <c r="G385" s="2">
        <v>0.17391304347826095</v>
      </c>
      <c r="H385" s="2">
        <v>0.23858695652173911</v>
      </c>
      <c r="I385" s="2">
        <v>0.50815217391304346</v>
      </c>
      <c r="J385" s="2">
        <v>0</v>
      </c>
      <c r="K385" s="2">
        <v>0</v>
      </c>
      <c r="L385" s="2">
        <v>1.0020652173913045</v>
      </c>
      <c r="M385" s="2">
        <v>0</v>
      </c>
      <c r="N385" s="2">
        <v>5.9783695652173909</v>
      </c>
      <c r="O385" s="2">
        <v>0.12752376536053789</v>
      </c>
      <c r="P385" s="2">
        <v>4.6884782608695641</v>
      </c>
      <c r="Q385" s="2">
        <v>0</v>
      </c>
      <c r="R385" s="2">
        <v>0.10000927428703917</v>
      </c>
      <c r="S385" s="2">
        <v>0.99119565217391303</v>
      </c>
      <c r="T385" s="2">
        <v>2.1228260869565219</v>
      </c>
      <c r="U385" s="2">
        <v>0</v>
      </c>
      <c r="V385" s="2">
        <v>6.642476234639462E-2</v>
      </c>
      <c r="W385" s="2">
        <v>1.3328260869565218</v>
      </c>
      <c r="X385" s="2">
        <v>3.8313043478260873</v>
      </c>
      <c r="Y385" s="2">
        <v>0</v>
      </c>
      <c r="Z385" s="2">
        <v>0.11015534430790634</v>
      </c>
      <c r="AA385" s="2">
        <v>0</v>
      </c>
      <c r="AB385" s="2">
        <v>0</v>
      </c>
      <c r="AC385" s="2">
        <v>0</v>
      </c>
      <c r="AD385" s="2">
        <v>0</v>
      </c>
      <c r="AE385" s="2">
        <v>0.26010869565217393</v>
      </c>
      <c r="AF385" s="2">
        <v>4.3478260869565216E-2</v>
      </c>
      <c r="AG385" s="2">
        <v>0</v>
      </c>
      <c r="AH385" t="s">
        <v>311</v>
      </c>
      <c r="AI385">
        <v>4</v>
      </c>
    </row>
    <row r="386" spans="1:35" x14ac:dyDescent="0.25">
      <c r="A386" t="s">
        <v>1139</v>
      </c>
      <c r="B386" t="s">
        <v>532</v>
      </c>
      <c r="C386" t="s">
        <v>918</v>
      </c>
      <c r="D386" t="s">
        <v>1037</v>
      </c>
      <c r="E386" s="2">
        <v>111.69565217391305</v>
      </c>
      <c r="F386" s="2">
        <v>5.6521739130434785</v>
      </c>
      <c r="G386" s="2">
        <v>0</v>
      </c>
      <c r="H386" s="2">
        <v>0.91304347826086951</v>
      </c>
      <c r="I386" s="2">
        <v>0</v>
      </c>
      <c r="J386" s="2">
        <v>0</v>
      </c>
      <c r="K386" s="2">
        <v>0</v>
      </c>
      <c r="L386" s="2">
        <v>9.1167391304347838</v>
      </c>
      <c r="M386" s="2">
        <v>8.2291304347826095</v>
      </c>
      <c r="N386" s="2">
        <v>0</v>
      </c>
      <c r="O386" s="2">
        <v>7.3674581549240961E-2</v>
      </c>
      <c r="P386" s="2">
        <v>4.8416304347826085</v>
      </c>
      <c r="Q386" s="2">
        <v>13.073043478260869</v>
      </c>
      <c r="R386" s="2">
        <v>0.16038828337874661</v>
      </c>
      <c r="S386" s="2">
        <v>5.0373913043478264</v>
      </c>
      <c r="T386" s="2">
        <v>4.6161956521739125</v>
      </c>
      <c r="U386" s="2">
        <v>0</v>
      </c>
      <c r="V386" s="2">
        <v>8.6427598287271312E-2</v>
      </c>
      <c r="W386" s="2">
        <v>5.2213043478260879</v>
      </c>
      <c r="X386" s="2">
        <v>9.9714130434782611</v>
      </c>
      <c r="Y386" s="2">
        <v>4.640434782608696</v>
      </c>
      <c r="Z386" s="2">
        <v>0.17756422732580773</v>
      </c>
      <c r="AA386" s="2">
        <v>0</v>
      </c>
      <c r="AB386" s="2">
        <v>0</v>
      </c>
      <c r="AC386" s="2">
        <v>0</v>
      </c>
      <c r="AD386" s="2">
        <v>0</v>
      </c>
      <c r="AE386" s="2">
        <v>0</v>
      </c>
      <c r="AF386" s="2">
        <v>0</v>
      </c>
      <c r="AG386" s="2">
        <v>0.57065217391304346</v>
      </c>
      <c r="AH386" t="s">
        <v>121</v>
      </c>
      <c r="AI386">
        <v>4</v>
      </c>
    </row>
    <row r="387" spans="1:35" x14ac:dyDescent="0.25">
      <c r="A387" t="s">
        <v>1139</v>
      </c>
      <c r="B387" t="s">
        <v>643</v>
      </c>
      <c r="C387" t="s">
        <v>829</v>
      </c>
      <c r="D387" t="s">
        <v>1042</v>
      </c>
      <c r="E387" s="2">
        <v>64.684782608695656</v>
      </c>
      <c r="F387" s="2">
        <v>5.75</v>
      </c>
      <c r="G387" s="2">
        <v>0.28967391304347823</v>
      </c>
      <c r="H387" s="2">
        <v>0</v>
      </c>
      <c r="I387" s="2">
        <v>0</v>
      </c>
      <c r="J387" s="2">
        <v>0</v>
      </c>
      <c r="K387" s="2">
        <v>0</v>
      </c>
      <c r="L387" s="2">
        <v>6.2241304347826087</v>
      </c>
      <c r="M387" s="2">
        <v>0</v>
      </c>
      <c r="N387" s="2">
        <v>7.0077173913043485</v>
      </c>
      <c r="O387" s="2">
        <v>0.10833641404805916</v>
      </c>
      <c r="P387" s="2">
        <v>4.3920652173913046</v>
      </c>
      <c r="Q387" s="2">
        <v>6.9675000000000011</v>
      </c>
      <c r="R387" s="2">
        <v>0.17561418249033778</v>
      </c>
      <c r="S387" s="2">
        <v>4.6718478260869576</v>
      </c>
      <c r="T387" s="2">
        <v>13.290978260869565</v>
      </c>
      <c r="U387" s="2">
        <v>0</v>
      </c>
      <c r="V387" s="2">
        <v>0.27769786590488993</v>
      </c>
      <c r="W387" s="2">
        <v>3.8049999999999984</v>
      </c>
      <c r="X387" s="2">
        <v>9.8672826086956515</v>
      </c>
      <c r="Y387" s="2">
        <v>0</v>
      </c>
      <c r="Z387" s="2">
        <v>0.21136783733826242</v>
      </c>
      <c r="AA387" s="2">
        <v>0</v>
      </c>
      <c r="AB387" s="2">
        <v>0</v>
      </c>
      <c r="AC387" s="2">
        <v>0</v>
      </c>
      <c r="AD387" s="2">
        <v>0</v>
      </c>
      <c r="AE387" s="2">
        <v>0</v>
      </c>
      <c r="AF387" s="2">
        <v>0</v>
      </c>
      <c r="AG387" s="2">
        <v>0</v>
      </c>
      <c r="AH387" t="s">
        <v>232</v>
      </c>
      <c r="AI387">
        <v>4</v>
      </c>
    </row>
    <row r="388" spans="1:35" x14ac:dyDescent="0.25">
      <c r="A388" t="s">
        <v>1139</v>
      </c>
      <c r="B388" t="s">
        <v>606</v>
      </c>
      <c r="C388" t="s">
        <v>837</v>
      </c>
      <c r="D388" t="s">
        <v>1066</v>
      </c>
      <c r="E388" s="2">
        <v>84.532608695652172</v>
      </c>
      <c r="F388" s="2">
        <v>5.7391304347826084</v>
      </c>
      <c r="G388" s="2">
        <v>1.4347826086956521</v>
      </c>
      <c r="H388" s="2">
        <v>1.6956521739130435</v>
      </c>
      <c r="I388" s="2">
        <v>5.3913043478260869</v>
      </c>
      <c r="J388" s="2">
        <v>0</v>
      </c>
      <c r="K388" s="2">
        <v>0</v>
      </c>
      <c r="L388" s="2">
        <v>4.9929347826086952</v>
      </c>
      <c r="M388" s="2">
        <v>4.8695652173913047</v>
      </c>
      <c r="N388" s="2">
        <v>3.4755434782608696</v>
      </c>
      <c r="O388" s="2">
        <v>9.8720586344348715E-2</v>
      </c>
      <c r="P388" s="2">
        <v>4.8695652173913047</v>
      </c>
      <c r="Q388" s="2">
        <v>14.369565217391305</v>
      </c>
      <c r="R388" s="2">
        <v>0.2275941879902276</v>
      </c>
      <c r="S388" s="2">
        <v>5.5968478260869565</v>
      </c>
      <c r="T388" s="2">
        <v>5.0595652173913059</v>
      </c>
      <c r="U388" s="2">
        <v>0</v>
      </c>
      <c r="V388" s="2">
        <v>0.12606274913205609</v>
      </c>
      <c r="W388" s="2">
        <v>4.8157608695652172</v>
      </c>
      <c r="X388" s="2">
        <v>6.4991304347826082</v>
      </c>
      <c r="Y388" s="2">
        <v>0</v>
      </c>
      <c r="Z388" s="2">
        <v>0.13385238523852383</v>
      </c>
      <c r="AA388" s="2">
        <v>0</v>
      </c>
      <c r="AB388" s="2">
        <v>0</v>
      </c>
      <c r="AC388" s="2">
        <v>0</v>
      </c>
      <c r="AD388" s="2">
        <v>0</v>
      </c>
      <c r="AE388" s="2">
        <v>0</v>
      </c>
      <c r="AF388" s="2">
        <v>0</v>
      </c>
      <c r="AG388" s="2">
        <v>0</v>
      </c>
      <c r="AH388" t="s">
        <v>195</v>
      </c>
      <c r="AI388">
        <v>4</v>
      </c>
    </row>
    <row r="389" spans="1:35" x14ac:dyDescent="0.25">
      <c r="A389" t="s">
        <v>1139</v>
      </c>
      <c r="B389" t="s">
        <v>560</v>
      </c>
      <c r="C389" t="s">
        <v>892</v>
      </c>
      <c r="D389" t="s">
        <v>1053</v>
      </c>
      <c r="E389" s="2">
        <v>117.20652173913044</v>
      </c>
      <c r="F389" s="2">
        <v>5.3913043478260869</v>
      </c>
      <c r="G389" s="2">
        <v>0</v>
      </c>
      <c r="H389" s="2">
        <v>0</v>
      </c>
      <c r="I389" s="2">
        <v>5.5652173913043477</v>
      </c>
      <c r="J389" s="2">
        <v>0</v>
      </c>
      <c r="K389" s="2">
        <v>0</v>
      </c>
      <c r="L389" s="2">
        <v>5.3845652173913034</v>
      </c>
      <c r="M389" s="2">
        <v>6.5298913043478262</v>
      </c>
      <c r="N389" s="2">
        <v>8.7527173913043477</v>
      </c>
      <c r="O389" s="2">
        <v>0.13039042937957895</v>
      </c>
      <c r="P389" s="2">
        <v>4.5217391304347823</v>
      </c>
      <c r="Q389" s="2">
        <v>16.418478260869566</v>
      </c>
      <c r="R389" s="2">
        <v>0.17866085504961512</v>
      </c>
      <c r="S389" s="2">
        <v>4.6974999999999998</v>
      </c>
      <c r="T389" s="2">
        <v>4.7284782608695641</v>
      </c>
      <c r="U389" s="2">
        <v>0</v>
      </c>
      <c r="V389" s="2">
        <v>8.0421960493369166E-2</v>
      </c>
      <c r="W389" s="2">
        <v>3.1511956521739126</v>
      </c>
      <c r="X389" s="2">
        <v>3.5818478260869568</v>
      </c>
      <c r="Y389" s="2">
        <v>0</v>
      </c>
      <c r="Z389" s="2">
        <v>5.7445979782991742E-2</v>
      </c>
      <c r="AA389" s="2">
        <v>0</v>
      </c>
      <c r="AB389" s="2">
        <v>0</v>
      </c>
      <c r="AC389" s="2">
        <v>0</v>
      </c>
      <c r="AD389" s="2">
        <v>2.4239130434782608</v>
      </c>
      <c r="AE389" s="2">
        <v>0</v>
      </c>
      <c r="AF389" s="2">
        <v>0</v>
      </c>
      <c r="AG389" s="2">
        <v>0</v>
      </c>
      <c r="AH389" t="s">
        <v>149</v>
      </c>
      <c r="AI389">
        <v>4</v>
      </c>
    </row>
    <row r="390" spans="1:35" x14ac:dyDescent="0.25">
      <c r="A390" t="s">
        <v>1139</v>
      </c>
      <c r="B390" t="s">
        <v>488</v>
      </c>
      <c r="C390" t="s">
        <v>924</v>
      </c>
      <c r="D390" t="s">
        <v>1030</v>
      </c>
      <c r="E390" s="2">
        <v>119.71739130434783</v>
      </c>
      <c r="F390" s="2">
        <v>5.7391304347826084</v>
      </c>
      <c r="G390" s="2">
        <v>0</v>
      </c>
      <c r="H390" s="2">
        <v>0</v>
      </c>
      <c r="I390" s="2">
        <v>5.3478260869565215</v>
      </c>
      <c r="J390" s="2">
        <v>0</v>
      </c>
      <c r="K390" s="2">
        <v>0</v>
      </c>
      <c r="L390" s="2">
        <v>5.0919565217391298</v>
      </c>
      <c r="M390" s="2">
        <v>5.3043478260869561</v>
      </c>
      <c r="N390" s="2">
        <v>11.453804347826088</v>
      </c>
      <c r="O390" s="2">
        <v>0.13998093335754494</v>
      </c>
      <c r="P390" s="2">
        <v>5.6086956521739131</v>
      </c>
      <c r="Q390" s="2">
        <v>17.673913043478262</v>
      </c>
      <c r="R390" s="2">
        <v>0.19447975304158346</v>
      </c>
      <c r="S390" s="2">
        <v>4.8057608695652165</v>
      </c>
      <c r="T390" s="2">
        <v>10.731413043478257</v>
      </c>
      <c r="U390" s="2">
        <v>0</v>
      </c>
      <c r="V390" s="2">
        <v>0.12978209551479933</v>
      </c>
      <c r="W390" s="2">
        <v>8.7728260869565222</v>
      </c>
      <c r="X390" s="2">
        <v>6.1377173913043483</v>
      </c>
      <c r="Y390" s="2">
        <v>0</v>
      </c>
      <c r="Z390" s="2">
        <v>0.12454784819320865</v>
      </c>
      <c r="AA390" s="2">
        <v>0</v>
      </c>
      <c r="AB390" s="2">
        <v>0</v>
      </c>
      <c r="AC390" s="2">
        <v>0</v>
      </c>
      <c r="AD390" s="2">
        <v>0</v>
      </c>
      <c r="AE390" s="2">
        <v>0</v>
      </c>
      <c r="AF390" s="2">
        <v>0</v>
      </c>
      <c r="AG390" s="2">
        <v>0</v>
      </c>
      <c r="AH390" t="s">
        <v>76</v>
      </c>
      <c r="AI390">
        <v>4</v>
      </c>
    </row>
    <row r="391" spans="1:35" x14ac:dyDescent="0.25">
      <c r="A391" t="s">
        <v>1139</v>
      </c>
      <c r="B391" t="s">
        <v>505</v>
      </c>
      <c r="C391" t="s">
        <v>881</v>
      </c>
      <c r="D391" t="s">
        <v>1030</v>
      </c>
      <c r="E391" s="2">
        <v>83.967391304347828</v>
      </c>
      <c r="F391" s="2">
        <v>5.2173913043478262</v>
      </c>
      <c r="G391" s="2">
        <v>0.65489130434782605</v>
      </c>
      <c r="H391" s="2">
        <v>1.8016304347826086</v>
      </c>
      <c r="I391" s="2">
        <v>5.4782608695652177</v>
      </c>
      <c r="J391" s="2">
        <v>0</v>
      </c>
      <c r="K391" s="2">
        <v>0</v>
      </c>
      <c r="L391" s="2">
        <v>4.3044565217391302</v>
      </c>
      <c r="M391" s="2">
        <v>5.1304347826086953</v>
      </c>
      <c r="N391" s="2">
        <v>10.529891304347826</v>
      </c>
      <c r="O391" s="2">
        <v>0.18650485436893202</v>
      </c>
      <c r="P391" s="2">
        <v>4.6956521739130439</v>
      </c>
      <c r="Q391" s="2">
        <v>10.692934782608695</v>
      </c>
      <c r="R391" s="2">
        <v>0.18326860841423948</v>
      </c>
      <c r="S391" s="2">
        <v>4.0275000000000016</v>
      </c>
      <c r="T391" s="2">
        <v>3.5022826086956513</v>
      </c>
      <c r="U391" s="2">
        <v>0</v>
      </c>
      <c r="V391" s="2">
        <v>8.9675080906148869E-2</v>
      </c>
      <c r="W391" s="2">
        <v>5.297934782608694</v>
      </c>
      <c r="X391" s="2">
        <v>2.0717391304347825</v>
      </c>
      <c r="Y391" s="2">
        <v>0</v>
      </c>
      <c r="Z391" s="2">
        <v>8.7768284789643991E-2</v>
      </c>
      <c r="AA391" s="2">
        <v>0.35869565217391303</v>
      </c>
      <c r="AB391" s="2">
        <v>0</v>
      </c>
      <c r="AC391" s="2">
        <v>0</v>
      </c>
      <c r="AD391" s="2">
        <v>0</v>
      </c>
      <c r="AE391" s="2">
        <v>0</v>
      </c>
      <c r="AF391" s="2">
        <v>0</v>
      </c>
      <c r="AG391" s="2">
        <v>0</v>
      </c>
      <c r="AH391" t="s">
        <v>93</v>
      </c>
      <c r="AI391">
        <v>4</v>
      </c>
    </row>
    <row r="392" spans="1:35" x14ac:dyDescent="0.25">
      <c r="A392" t="s">
        <v>1139</v>
      </c>
      <c r="B392" t="s">
        <v>470</v>
      </c>
      <c r="C392" t="s">
        <v>914</v>
      </c>
      <c r="D392" t="s">
        <v>1029</v>
      </c>
      <c r="E392" s="2">
        <v>49.358695652173914</v>
      </c>
      <c r="F392" s="2">
        <v>5.1304347826086953</v>
      </c>
      <c r="G392" s="2">
        <v>0.29347826086956524</v>
      </c>
      <c r="H392" s="2">
        <v>0.69565217391304346</v>
      </c>
      <c r="I392" s="2">
        <v>0.4891304347826087</v>
      </c>
      <c r="J392" s="2">
        <v>0</v>
      </c>
      <c r="K392" s="2">
        <v>0</v>
      </c>
      <c r="L392" s="2">
        <v>0.22141304347826088</v>
      </c>
      <c r="M392" s="2">
        <v>4.8695652173913047</v>
      </c>
      <c r="N392" s="2">
        <v>3.6304347826086958</v>
      </c>
      <c r="O392" s="2">
        <v>0.17220876458929751</v>
      </c>
      <c r="P392" s="2">
        <v>4.2608695652173916</v>
      </c>
      <c r="Q392" s="2">
        <v>0.33695652173913043</v>
      </c>
      <c r="R392" s="2">
        <v>9.3151288262497259E-2</v>
      </c>
      <c r="S392" s="2">
        <v>3.4154347826086955</v>
      </c>
      <c r="T392" s="2">
        <v>1.3665217391304345</v>
      </c>
      <c r="U392" s="2">
        <v>0</v>
      </c>
      <c r="V392" s="2">
        <v>9.6881744109227036E-2</v>
      </c>
      <c r="W392" s="2">
        <v>1.2754347826086958</v>
      </c>
      <c r="X392" s="2">
        <v>8.3456521739130434</v>
      </c>
      <c r="Y392" s="2">
        <v>0</v>
      </c>
      <c r="Z392" s="2">
        <v>0.19492182338691919</v>
      </c>
      <c r="AA392" s="2">
        <v>0</v>
      </c>
      <c r="AB392" s="2">
        <v>0</v>
      </c>
      <c r="AC392" s="2">
        <v>0</v>
      </c>
      <c r="AD392" s="2">
        <v>3.75</v>
      </c>
      <c r="AE392" s="2">
        <v>0</v>
      </c>
      <c r="AF392" s="2">
        <v>0</v>
      </c>
      <c r="AG392" s="2">
        <v>0</v>
      </c>
      <c r="AH392" t="s">
        <v>58</v>
      </c>
      <c r="AI392">
        <v>4</v>
      </c>
    </row>
    <row r="393" spans="1:35" x14ac:dyDescent="0.25">
      <c r="A393" t="s">
        <v>1139</v>
      </c>
      <c r="B393" t="s">
        <v>792</v>
      </c>
      <c r="C393" t="s">
        <v>1011</v>
      </c>
      <c r="D393" t="s">
        <v>1027</v>
      </c>
      <c r="E393" s="2">
        <v>81</v>
      </c>
      <c r="F393" s="2">
        <v>5.6521739130434785</v>
      </c>
      <c r="G393" s="2">
        <v>0.32608695652173914</v>
      </c>
      <c r="H393" s="2">
        <v>1.6168478260869565</v>
      </c>
      <c r="I393" s="2">
        <v>4.8260869565217392</v>
      </c>
      <c r="J393" s="2">
        <v>0</v>
      </c>
      <c r="K393" s="2">
        <v>0</v>
      </c>
      <c r="L393" s="2">
        <v>3.6210869565217396</v>
      </c>
      <c r="M393" s="2">
        <v>4.7826086956521738</v>
      </c>
      <c r="N393" s="2">
        <v>15.309782608695652</v>
      </c>
      <c r="O393" s="2">
        <v>0.2480542136339238</v>
      </c>
      <c r="P393" s="2">
        <v>5.4782608695652177</v>
      </c>
      <c r="Q393" s="2">
        <v>7.6413043478260869</v>
      </c>
      <c r="R393" s="2">
        <v>0.1619699409554482</v>
      </c>
      <c r="S393" s="2">
        <v>4.3080434782608705</v>
      </c>
      <c r="T393" s="2">
        <v>12.553804347826089</v>
      </c>
      <c r="U393" s="2">
        <v>0</v>
      </c>
      <c r="V393" s="2">
        <v>0.20817096081588837</v>
      </c>
      <c r="W393" s="2">
        <v>5.2207608695652166</v>
      </c>
      <c r="X393" s="2">
        <v>8.9654347826086944</v>
      </c>
      <c r="Y393" s="2">
        <v>0</v>
      </c>
      <c r="Z393" s="2">
        <v>0.17513821792807296</v>
      </c>
      <c r="AA393" s="2">
        <v>0</v>
      </c>
      <c r="AB393" s="2">
        <v>0</v>
      </c>
      <c r="AC393" s="2">
        <v>0</v>
      </c>
      <c r="AD393" s="2">
        <v>3.839673913043478</v>
      </c>
      <c r="AE393" s="2">
        <v>0</v>
      </c>
      <c r="AF393" s="2">
        <v>0</v>
      </c>
      <c r="AG393" s="2">
        <v>0</v>
      </c>
      <c r="AH393" t="s">
        <v>381</v>
      </c>
      <c r="AI393">
        <v>4</v>
      </c>
    </row>
    <row r="394" spans="1:35" x14ac:dyDescent="0.25">
      <c r="A394" t="s">
        <v>1139</v>
      </c>
      <c r="B394" t="s">
        <v>672</v>
      </c>
      <c r="C394" t="s">
        <v>981</v>
      </c>
      <c r="D394" t="s">
        <v>1037</v>
      </c>
      <c r="E394" s="2">
        <v>8.2608695652173907</v>
      </c>
      <c r="F394" s="2">
        <v>0</v>
      </c>
      <c r="G394" s="2">
        <v>0</v>
      </c>
      <c r="H394" s="2">
        <v>0</v>
      </c>
      <c r="I394" s="2">
        <v>0</v>
      </c>
      <c r="J394" s="2">
        <v>0</v>
      </c>
      <c r="K394" s="2">
        <v>0</v>
      </c>
      <c r="L394" s="2">
        <v>0</v>
      </c>
      <c r="M394" s="2">
        <v>1.1478260869565204</v>
      </c>
      <c r="N394" s="2">
        <v>0</v>
      </c>
      <c r="O394" s="2">
        <v>0.13894736842105249</v>
      </c>
      <c r="P394" s="2">
        <v>0</v>
      </c>
      <c r="Q394" s="2">
        <v>0</v>
      </c>
      <c r="R394" s="2">
        <v>0</v>
      </c>
      <c r="S394" s="2">
        <v>0.93260869565217275</v>
      </c>
      <c r="T394" s="2">
        <v>3.5304347826086953</v>
      </c>
      <c r="U394" s="2">
        <v>0</v>
      </c>
      <c r="V394" s="2">
        <v>0.54026315789473667</v>
      </c>
      <c r="W394" s="2">
        <v>0.93260869565217275</v>
      </c>
      <c r="X394" s="2">
        <v>4.1847826086956514</v>
      </c>
      <c r="Y394" s="2">
        <v>0</v>
      </c>
      <c r="Z394" s="2">
        <v>0.61947368421052607</v>
      </c>
      <c r="AA394" s="2">
        <v>0</v>
      </c>
      <c r="AB394" s="2">
        <v>0</v>
      </c>
      <c r="AC394" s="2">
        <v>0</v>
      </c>
      <c r="AD394" s="2">
        <v>0</v>
      </c>
      <c r="AE394" s="2">
        <v>0</v>
      </c>
      <c r="AF394" s="2">
        <v>0</v>
      </c>
      <c r="AG394" s="2">
        <v>0</v>
      </c>
      <c r="AH394" t="s">
        <v>261</v>
      </c>
      <c r="AI394">
        <v>4</v>
      </c>
    </row>
    <row r="395" spans="1:35" x14ac:dyDescent="0.25">
      <c r="A395" t="s">
        <v>1139</v>
      </c>
      <c r="B395" t="s">
        <v>684</v>
      </c>
      <c r="C395" t="s">
        <v>981</v>
      </c>
      <c r="D395" t="s">
        <v>1037</v>
      </c>
      <c r="E395" s="2">
        <v>98.934782608695656</v>
      </c>
      <c r="F395" s="2">
        <v>5.5652173913043477</v>
      </c>
      <c r="G395" s="2">
        <v>8.6956521739130432E-2</v>
      </c>
      <c r="H395" s="2">
        <v>1.8913043478260869</v>
      </c>
      <c r="I395" s="2">
        <v>1.3423913043478262</v>
      </c>
      <c r="J395" s="2">
        <v>0</v>
      </c>
      <c r="K395" s="2">
        <v>0</v>
      </c>
      <c r="L395" s="2">
        <v>8.8963043478260904</v>
      </c>
      <c r="M395" s="2">
        <v>5.3043478260869561</v>
      </c>
      <c r="N395" s="2">
        <v>0</v>
      </c>
      <c r="O395" s="2">
        <v>5.3614590199956048E-2</v>
      </c>
      <c r="P395" s="2">
        <v>5.4236956521739117</v>
      </c>
      <c r="Q395" s="2">
        <v>9.661630434782607</v>
      </c>
      <c r="R395" s="2">
        <v>0.15247747747747745</v>
      </c>
      <c r="S395" s="2">
        <v>10.151086956521739</v>
      </c>
      <c r="T395" s="2">
        <v>14.6254347826087</v>
      </c>
      <c r="U395" s="2">
        <v>0</v>
      </c>
      <c r="V395" s="2">
        <v>0.25043287189628655</v>
      </c>
      <c r="W395" s="2">
        <v>8.9921739130434766</v>
      </c>
      <c r="X395" s="2">
        <v>25.61369565217392</v>
      </c>
      <c r="Y395" s="2">
        <v>4.5073913043478271</v>
      </c>
      <c r="Z395" s="2">
        <v>0.39534388046583174</v>
      </c>
      <c r="AA395" s="2">
        <v>0</v>
      </c>
      <c r="AB395" s="2">
        <v>0</v>
      </c>
      <c r="AC395" s="2">
        <v>0</v>
      </c>
      <c r="AD395" s="2">
        <v>0</v>
      </c>
      <c r="AE395" s="2">
        <v>0</v>
      </c>
      <c r="AF395" s="2">
        <v>0</v>
      </c>
      <c r="AG395" s="2">
        <v>0</v>
      </c>
      <c r="AH395" t="s">
        <v>273</v>
      </c>
      <c r="AI395">
        <v>4</v>
      </c>
    </row>
    <row r="396" spans="1:35" x14ac:dyDescent="0.25">
      <c r="A396" t="s">
        <v>1139</v>
      </c>
      <c r="B396" t="s">
        <v>463</v>
      </c>
      <c r="C396" t="s">
        <v>911</v>
      </c>
      <c r="D396" t="s">
        <v>1039</v>
      </c>
      <c r="E396" s="2">
        <v>139.08695652173913</v>
      </c>
      <c r="F396" s="2">
        <v>8.8695652173913047</v>
      </c>
      <c r="G396" s="2">
        <v>0</v>
      </c>
      <c r="H396" s="2">
        <v>1.1630434782608696</v>
      </c>
      <c r="I396" s="2">
        <v>1.0869565217391304</v>
      </c>
      <c r="J396" s="2">
        <v>0</v>
      </c>
      <c r="K396" s="2">
        <v>0</v>
      </c>
      <c r="L396" s="2">
        <v>5.0050000000000008</v>
      </c>
      <c r="M396" s="2">
        <v>11.18413043478261</v>
      </c>
      <c r="N396" s="2">
        <v>0</v>
      </c>
      <c r="O396" s="2">
        <v>8.0411065958111913E-2</v>
      </c>
      <c r="P396" s="2">
        <v>0</v>
      </c>
      <c r="Q396" s="2">
        <v>17.715217391304346</v>
      </c>
      <c r="R396" s="2">
        <v>0.12736792747733666</v>
      </c>
      <c r="S396" s="2">
        <v>4.1097826086956513</v>
      </c>
      <c r="T396" s="2">
        <v>9.8471739130434806</v>
      </c>
      <c r="U396" s="2">
        <v>0</v>
      </c>
      <c r="V396" s="2">
        <v>0.10034698343232261</v>
      </c>
      <c r="W396" s="2">
        <v>14.615869565217395</v>
      </c>
      <c r="X396" s="2">
        <v>9.2957608695652176</v>
      </c>
      <c r="Y396" s="2">
        <v>5.1056521739130432</v>
      </c>
      <c r="Z396" s="2">
        <v>0.20862691466083155</v>
      </c>
      <c r="AA396" s="2">
        <v>0</v>
      </c>
      <c r="AB396" s="2">
        <v>0</v>
      </c>
      <c r="AC396" s="2">
        <v>0</v>
      </c>
      <c r="AD396" s="2">
        <v>0</v>
      </c>
      <c r="AE396" s="2">
        <v>0</v>
      </c>
      <c r="AF396" s="2">
        <v>0</v>
      </c>
      <c r="AG396" s="2">
        <v>0.94565217391304346</v>
      </c>
      <c r="AH396" t="s">
        <v>51</v>
      </c>
      <c r="AI396">
        <v>4</v>
      </c>
    </row>
    <row r="397" spans="1:35" x14ac:dyDescent="0.25">
      <c r="A397" t="s">
        <v>1139</v>
      </c>
      <c r="B397" t="s">
        <v>526</v>
      </c>
      <c r="C397" t="s">
        <v>903</v>
      </c>
      <c r="D397" t="s">
        <v>1064</v>
      </c>
      <c r="E397" s="2">
        <v>94.902173913043484</v>
      </c>
      <c r="F397" s="2">
        <v>5.5652173913043477</v>
      </c>
      <c r="G397" s="2">
        <v>1.0434782608695652</v>
      </c>
      <c r="H397" s="2">
        <v>0.35869565217391303</v>
      </c>
      <c r="I397" s="2">
        <v>0.2608695652173913</v>
      </c>
      <c r="J397" s="2">
        <v>4.5217391304347823</v>
      </c>
      <c r="K397" s="2">
        <v>0</v>
      </c>
      <c r="L397" s="2">
        <v>2.2211956521739125</v>
      </c>
      <c r="M397" s="2">
        <v>5.7445652173913047</v>
      </c>
      <c r="N397" s="2">
        <v>5.4510869565217392</v>
      </c>
      <c r="O397" s="2">
        <v>0.11797045012026112</v>
      </c>
      <c r="P397" s="2">
        <v>5.3668478260869561</v>
      </c>
      <c r="Q397" s="2">
        <v>11.994565217391305</v>
      </c>
      <c r="R397" s="2">
        <v>0.18294009849959914</v>
      </c>
      <c r="S397" s="2">
        <v>4.2440217391304369</v>
      </c>
      <c r="T397" s="2">
        <v>9.8528260869565241</v>
      </c>
      <c r="U397" s="2">
        <v>0</v>
      </c>
      <c r="V397" s="2">
        <v>0.14854083151987177</v>
      </c>
      <c r="W397" s="2">
        <v>4.8884782608695643</v>
      </c>
      <c r="X397" s="2">
        <v>10.921195652173914</v>
      </c>
      <c r="Y397" s="2">
        <v>4.3279347826086969</v>
      </c>
      <c r="Z397" s="2">
        <v>0.21219333409689611</v>
      </c>
      <c r="AA397" s="2">
        <v>0</v>
      </c>
      <c r="AB397" s="2">
        <v>0</v>
      </c>
      <c r="AC397" s="2">
        <v>0</v>
      </c>
      <c r="AD397" s="2">
        <v>0</v>
      </c>
      <c r="AE397" s="2">
        <v>0</v>
      </c>
      <c r="AF397" s="2">
        <v>0</v>
      </c>
      <c r="AG397" s="2">
        <v>0</v>
      </c>
      <c r="AH397" t="s">
        <v>114</v>
      </c>
      <c r="AI397">
        <v>4</v>
      </c>
    </row>
    <row r="398" spans="1:35" x14ac:dyDescent="0.25">
      <c r="A398" t="s">
        <v>1139</v>
      </c>
      <c r="B398" t="s">
        <v>731</v>
      </c>
      <c r="C398" t="s">
        <v>929</v>
      </c>
      <c r="D398" t="s">
        <v>1079</v>
      </c>
      <c r="E398" s="2">
        <v>61.945652173913047</v>
      </c>
      <c r="F398" s="2">
        <v>5.7391304347826084</v>
      </c>
      <c r="G398" s="2">
        <v>0.26086956521739146</v>
      </c>
      <c r="H398" s="2">
        <v>0.16521739130434782</v>
      </c>
      <c r="I398" s="2">
        <v>1.2934782608695652</v>
      </c>
      <c r="J398" s="2">
        <v>0</v>
      </c>
      <c r="K398" s="2">
        <v>0</v>
      </c>
      <c r="L398" s="2">
        <v>3.010652173913043</v>
      </c>
      <c r="M398" s="2">
        <v>4.6554347826086966</v>
      </c>
      <c r="N398" s="2">
        <v>0</v>
      </c>
      <c r="O398" s="2">
        <v>7.5153535708018956E-2</v>
      </c>
      <c r="P398" s="2">
        <v>0</v>
      </c>
      <c r="Q398" s="2">
        <v>1.8236956521739125</v>
      </c>
      <c r="R398" s="2">
        <v>2.9440252675908045E-2</v>
      </c>
      <c r="S398" s="2">
        <v>1.5656521739130433</v>
      </c>
      <c r="T398" s="2">
        <v>3.5822826086956523</v>
      </c>
      <c r="U398" s="2">
        <v>0</v>
      </c>
      <c r="V398" s="2">
        <v>8.3104053342691692E-2</v>
      </c>
      <c r="W398" s="2">
        <v>1.2788043478260871</v>
      </c>
      <c r="X398" s="2">
        <v>3.0696739130434794</v>
      </c>
      <c r="Y398" s="2">
        <v>0</v>
      </c>
      <c r="Z398" s="2">
        <v>7.0198280400070201E-2</v>
      </c>
      <c r="AA398" s="2">
        <v>0</v>
      </c>
      <c r="AB398" s="2">
        <v>0</v>
      </c>
      <c r="AC398" s="2">
        <v>0</v>
      </c>
      <c r="AD398" s="2">
        <v>0</v>
      </c>
      <c r="AE398" s="2">
        <v>0</v>
      </c>
      <c r="AF398" s="2">
        <v>0</v>
      </c>
      <c r="AG398" s="2">
        <v>0</v>
      </c>
      <c r="AH398" t="s">
        <v>320</v>
      </c>
      <c r="AI398">
        <v>4</v>
      </c>
    </row>
    <row r="399" spans="1:35" x14ac:dyDescent="0.25">
      <c r="A399" t="s">
        <v>1139</v>
      </c>
      <c r="B399" t="s">
        <v>626</v>
      </c>
      <c r="C399" t="s">
        <v>885</v>
      </c>
      <c r="D399" t="s">
        <v>1053</v>
      </c>
      <c r="E399" s="2">
        <v>8.6739130434782616</v>
      </c>
      <c r="F399" s="2">
        <v>0.62630434782608668</v>
      </c>
      <c r="G399" s="2">
        <v>4.7500000000000001E-2</v>
      </c>
      <c r="H399" s="2">
        <v>4.0869565217391296E-2</v>
      </c>
      <c r="I399" s="2">
        <v>0.65923913043478233</v>
      </c>
      <c r="J399" s="2">
        <v>0</v>
      </c>
      <c r="K399" s="2">
        <v>0</v>
      </c>
      <c r="L399" s="2">
        <v>3.7439130434782615</v>
      </c>
      <c r="M399" s="2">
        <v>1.0227173913043479</v>
      </c>
      <c r="N399" s="2">
        <v>0</v>
      </c>
      <c r="O399" s="2">
        <v>0.11790726817042606</v>
      </c>
      <c r="P399" s="2">
        <v>0.69239130434782614</v>
      </c>
      <c r="Q399" s="2">
        <v>1.7022826086956513</v>
      </c>
      <c r="R399" s="2">
        <v>0.27607769423558887</v>
      </c>
      <c r="S399" s="2">
        <v>4.6356521739130434</v>
      </c>
      <c r="T399" s="2">
        <v>5.0602173913043469</v>
      </c>
      <c r="U399" s="2">
        <v>0</v>
      </c>
      <c r="V399" s="2">
        <v>1.11781954887218</v>
      </c>
      <c r="W399" s="2">
        <v>9.8755434782608695</v>
      </c>
      <c r="X399" s="2">
        <v>6.4794565217391265</v>
      </c>
      <c r="Y399" s="2">
        <v>0</v>
      </c>
      <c r="Z399" s="2">
        <v>1.8855388471177938</v>
      </c>
      <c r="AA399" s="2">
        <v>0</v>
      </c>
      <c r="AB399" s="2">
        <v>0</v>
      </c>
      <c r="AC399" s="2">
        <v>0</v>
      </c>
      <c r="AD399" s="2">
        <v>0</v>
      </c>
      <c r="AE399" s="2">
        <v>0</v>
      </c>
      <c r="AF399" s="2">
        <v>0</v>
      </c>
      <c r="AG399" s="2">
        <v>0</v>
      </c>
      <c r="AH399" t="s">
        <v>215</v>
      </c>
      <c r="AI399">
        <v>4</v>
      </c>
    </row>
    <row r="400" spans="1:35" x14ac:dyDescent="0.25">
      <c r="A400" t="s">
        <v>1139</v>
      </c>
      <c r="B400" t="s">
        <v>725</v>
      </c>
      <c r="C400" t="s">
        <v>848</v>
      </c>
      <c r="D400" t="s">
        <v>1029</v>
      </c>
      <c r="E400" s="2">
        <v>22.543478260869566</v>
      </c>
      <c r="F400" s="2">
        <v>3.6030434782608696</v>
      </c>
      <c r="G400" s="2">
        <v>0.18641304347826085</v>
      </c>
      <c r="H400" s="2">
        <v>9.7500000000000003E-2</v>
      </c>
      <c r="I400" s="2">
        <v>0.36445652173913046</v>
      </c>
      <c r="J400" s="2">
        <v>0</v>
      </c>
      <c r="K400" s="2">
        <v>0</v>
      </c>
      <c r="L400" s="2">
        <v>2.1304347826086962</v>
      </c>
      <c r="M400" s="2">
        <v>2.9426086956521744</v>
      </c>
      <c r="N400" s="2">
        <v>0</v>
      </c>
      <c r="O400" s="2">
        <v>0.13053037608486018</v>
      </c>
      <c r="P400" s="2">
        <v>3.3056521739130442</v>
      </c>
      <c r="Q400" s="2">
        <v>2.8996739130434794</v>
      </c>
      <c r="R400" s="2">
        <v>0.27526036644165869</v>
      </c>
      <c r="S400" s="2">
        <v>2.8085869565217392</v>
      </c>
      <c r="T400" s="2">
        <v>0</v>
      </c>
      <c r="U400" s="2">
        <v>0</v>
      </c>
      <c r="V400" s="2">
        <v>0.12458534233365477</v>
      </c>
      <c r="W400" s="2">
        <v>7.8411956521739139</v>
      </c>
      <c r="X400" s="2">
        <v>4.2866304347826087</v>
      </c>
      <c r="Y400" s="2">
        <v>0</v>
      </c>
      <c r="Z400" s="2">
        <v>0.53797492767598842</v>
      </c>
      <c r="AA400" s="2">
        <v>0</v>
      </c>
      <c r="AB400" s="2">
        <v>0</v>
      </c>
      <c r="AC400" s="2">
        <v>0</v>
      </c>
      <c r="AD400" s="2">
        <v>0</v>
      </c>
      <c r="AE400" s="2">
        <v>0</v>
      </c>
      <c r="AF400" s="2">
        <v>0</v>
      </c>
      <c r="AG400" s="2">
        <v>0</v>
      </c>
      <c r="AH400" t="s">
        <v>314</v>
      </c>
      <c r="AI400">
        <v>4</v>
      </c>
    </row>
    <row r="401" spans="1:35" x14ac:dyDescent="0.25">
      <c r="A401" t="s">
        <v>1139</v>
      </c>
      <c r="B401" t="s">
        <v>735</v>
      </c>
      <c r="C401" t="s">
        <v>892</v>
      </c>
      <c r="D401" t="s">
        <v>1053</v>
      </c>
      <c r="E401" s="2">
        <v>55.521739130434781</v>
      </c>
      <c r="F401" s="2">
        <v>5.7391304347826084</v>
      </c>
      <c r="G401" s="2">
        <v>0.3478260869565219</v>
      </c>
      <c r="H401" s="2">
        <v>0.17326086956521736</v>
      </c>
      <c r="I401" s="2">
        <v>1.173913043478261</v>
      </c>
      <c r="J401" s="2">
        <v>0</v>
      </c>
      <c r="K401" s="2">
        <v>0</v>
      </c>
      <c r="L401" s="2">
        <v>3.4286956521739116</v>
      </c>
      <c r="M401" s="2">
        <v>0</v>
      </c>
      <c r="N401" s="2">
        <v>5.3042391304347829</v>
      </c>
      <c r="O401" s="2">
        <v>9.5534455755677372E-2</v>
      </c>
      <c r="P401" s="2">
        <v>6.3978260869565222</v>
      </c>
      <c r="Q401" s="2">
        <v>0</v>
      </c>
      <c r="R401" s="2">
        <v>0.11523101018010964</v>
      </c>
      <c r="S401" s="2">
        <v>2.8526086956521737</v>
      </c>
      <c r="T401" s="2">
        <v>2.8622826086956521</v>
      </c>
      <c r="U401" s="2">
        <v>0</v>
      </c>
      <c r="V401" s="2">
        <v>0.10293069694596711</v>
      </c>
      <c r="W401" s="2">
        <v>3.6193478260869569</v>
      </c>
      <c r="X401" s="2">
        <v>3.4929347826086952</v>
      </c>
      <c r="Y401" s="2">
        <v>0</v>
      </c>
      <c r="Z401" s="2">
        <v>0.12809906029757245</v>
      </c>
      <c r="AA401" s="2">
        <v>0</v>
      </c>
      <c r="AB401" s="2">
        <v>0</v>
      </c>
      <c r="AC401" s="2">
        <v>0</v>
      </c>
      <c r="AD401" s="2">
        <v>0</v>
      </c>
      <c r="AE401" s="2">
        <v>0.22326086956521737</v>
      </c>
      <c r="AF401" s="2">
        <v>0</v>
      </c>
      <c r="AG401" s="2">
        <v>0</v>
      </c>
      <c r="AH401" t="s">
        <v>324</v>
      </c>
      <c r="AI401">
        <v>4</v>
      </c>
    </row>
    <row r="402" spans="1:35" x14ac:dyDescent="0.25">
      <c r="A402" t="s">
        <v>1139</v>
      </c>
      <c r="B402" t="s">
        <v>662</v>
      </c>
      <c r="C402" t="s">
        <v>864</v>
      </c>
      <c r="D402" t="s">
        <v>1044</v>
      </c>
      <c r="E402" s="2">
        <v>85.423913043478265</v>
      </c>
      <c r="F402" s="2">
        <v>11.326086956521738</v>
      </c>
      <c r="G402" s="2">
        <v>2.1956521739130435</v>
      </c>
      <c r="H402" s="2">
        <v>0.76630434782608692</v>
      </c>
      <c r="I402" s="2">
        <v>0.68478260869565222</v>
      </c>
      <c r="J402" s="2">
        <v>0</v>
      </c>
      <c r="K402" s="2">
        <v>0</v>
      </c>
      <c r="L402" s="2">
        <v>4.8447826086956534</v>
      </c>
      <c r="M402" s="2">
        <v>5.2190217391304348</v>
      </c>
      <c r="N402" s="2">
        <v>0</v>
      </c>
      <c r="O402" s="2">
        <v>6.1095559231454377E-2</v>
      </c>
      <c r="P402" s="2">
        <v>5.5027173913043477</v>
      </c>
      <c r="Q402" s="2">
        <v>4.7146739130434785</v>
      </c>
      <c r="R402" s="2">
        <v>0.11960809263265046</v>
      </c>
      <c r="S402" s="2">
        <v>4.7954347826086945</v>
      </c>
      <c r="T402" s="2">
        <v>12.006521739130438</v>
      </c>
      <c r="U402" s="2">
        <v>0</v>
      </c>
      <c r="V402" s="2">
        <v>0.19668914620180686</v>
      </c>
      <c r="W402" s="2">
        <v>6.2754347826086958</v>
      </c>
      <c r="X402" s="2">
        <v>22.885108695652178</v>
      </c>
      <c r="Y402" s="2">
        <v>4.3676086956521747</v>
      </c>
      <c r="Z402" s="2">
        <v>0.39249141112100783</v>
      </c>
      <c r="AA402" s="2">
        <v>0</v>
      </c>
      <c r="AB402" s="2">
        <v>0</v>
      </c>
      <c r="AC402" s="2">
        <v>0</v>
      </c>
      <c r="AD402" s="2">
        <v>0</v>
      </c>
      <c r="AE402" s="2">
        <v>0</v>
      </c>
      <c r="AF402" s="2">
        <v>0</v>
      </c>
      <c r="AG402" s="2">
        <v>0</v>
      </c>
      <c r="AH402" t="s">
        <v>251</v>
      </c>
      <c r="AI402">
        <v>4</v>
      </c>
    </row>
    <row r="403" spans="1:35" x14ac:dyDescent="0.25">
      <c r="A403" t="s">
        <v>1139</v>
      </c>
      <c r="B403" t="s">
        <v>702</v>
      </c>
      <c r="C403" t="s">
        <v>864</v>
      </c>
      <c r="D403" t="s">
        <v>1044</v>
      </c>
      <c r="E403" s="2">
        <v>58.195652173913047</v>
      </c>
      <c r="F403" s="2">
        <v>5.3913043478260869</v>
      </c>
      <c r="G403" s="2">
        <v>0</v>
      </c>
      <c r="H403" s="2">
        <v>0</v>
      </c>
      <c r="I403" s="2">
        <v>0</v>
      </c>
      <c r="J403" s="2">
        <v>0</v>
      </c>
      <c r="K403" s="2">
        <v>0</v>
      </c>
      <c r="L403" s="2">
        <v>3.01804347826087</v>
      </c>
      <c r="M403" s="2">
        <v>5.1277173913043477</v>
      </c>
      <c r="N403" s="2">
        <v>0</v>
      </c>
      <c r="O403" s="2">
        <v>8.8111692192753069E-2</v>
      </c>
      <c r="P403" s="2">
        <v>5.1032608695652177</v>
      </c>
      <c r="Q403" s="2">
        <v>3.8586956521739131</v>
      </c>
      <c r="R403" s="2">
        <v>0.15399701158012702</v>
      </c>
      <c r="S403" s="2">
        <v>4.1265217391304363</v>
      </c>
      <c r="T403" s="2">
        <v>6.6618478260869542</v>
      </c>
      <c r="U403" s="2">
        <v>0</v>
      </c>
      <c r="V403" s="2">
        <v>0.18538102353380648</v>
      </c>
      <c r="W403" s="2">
        <v>6.8389130434782617</v>
      </c>
      <c r="X403" s="2">
        <v>8.5169565217391305</v>
      </c>
      <c r="Y403" s="2">
        <v>0</v>
      </c>
      <c r="Z403" s="2">
        <v>0.2638662682106836</v>
      </c>
      <c r="AA403" s="2">
        <v>0</v>
      </c>
      <c r="AB403" s="2">
        <v>0</v>
      </c>
      <c r="AC403" s="2">
        <v>0</v>
      </c>
      <c r="AD403" s="2">
        <v>0</v>
      </c>
      <c r="AE403" s="2">
        <v>0</v>
      </c>
      <c r="AF403" s="2">
        <v>0</v>
      </c>
      <c r="AG403" s="2">
        <v>0</v>
      </c>
      <c r="AH403" t="s">
        <v>291</v>
      </c>
      <c r="AI403">
        <v>4</v>
      </c>
    </row>
    <row r="404" spans="1:35" x14ac:dyDescent="0.25">
      <c r="A404" t="s">
        <v>1139</v>
      </c>
      <c r="B404" t="s">
        <v>752</v>
      </c>
      <c r="C404" t="s">
        <v>1002</v>
      </c>
      <c r="D404" t="s">
        <v>1082</v>
      </c>
      <c r="E404" s="2">
        <v>25.521739130434781</v>
      </c>
      <c r="F404" s="2">
        <v>6.182173913043477</v>
      </c>
      <c r="G404" s="2">
        <v>0.3125</v>
      </c>
      <c r="H404" s="2">
        <v>0.42934782608695654</v>
      </c>
      <c r="I404" s="2">
        <v>0.2608695652173913</v>
      </c>
      <c r="J404" s="2">
        <v>0</v>
      </c>
      <c r="K404" s="2">
        <v>0</v>
      </c>
      <c r="L404" s="2">
        <v>1.8471739130434779</v>
      </c>
      <c r="M404" s="2">
        <v>4.7933695652173922</v>
      </c>
      <c r="N404" s="2">
        <v>0</v>
      </c>
      <c r="O404" s="2">
        <v>0.18781516183986377</v>
      </c>
      <c r="P404" s="2">
        <v>3.0514130434782603</v>
      </c>
      <c r="Q404" s="2">
        <v>0</v>
      </c>
      <c r="R404" s="2">
        <v>0.11956132879045994</v>
      </c>
      <c r="S404" s="2">
        <v>0.71499999999999997</v>
      </c>
      <c r="T404" s="2">
        <v>1.9297826086956524</v>
      </c>
      <c r="U404" s="2">
        <v>0</v>
      </c>
      <c r="V404" s="2">
        <v>0.10362862010221466</v>
      </c>
      <c r="W404" s="2">
        <v>0.67902173913043473</v>
      </c>
      <c r="X404" s="2">
        <v>2.7468478260869569</v>
      </c>
      <c r="Y404" s="2">
        <v>0</v>
      </c>
      <c r="Z404" s="2">
        <v>0.13423339011925045</v>
      </c>
      <c r="AA404" s="2">
        <v>0</v>
      </c>
      <c r="AB404" s="2">
        <v>0</v>
      </c>
      <c r="AC404" s="2">
        <v>0</v>
      </c>
      <c r="AD404" s="2">
        <v>0</v>
      </c>
      <c r="AE404" s="2">
        <v>0</v>
      </c>
      <c r="AF404" s="2">
        <v>0</v>
      </c>
      <c r="AG404" s="2">
        <v>0</v>
      </c>
      <c r="AH404" t="s">
        <v>341</v>
      </c>
      <c r="AI404">
        <v>4</v>
      </c>
    </row>
    <row r="405" spans="1:35" x14ac:dyDescent="0.25">
      <c r="A405" t="s">
        <v>1139</v>
      </c>
      <c r="B405" t="s">
        <v>644</v>
      </c>
      <c r="C405" t="s">
        <v>970</v>
      </c>
      <c r="D405" t="s">
        <v>1093</v>
      </c>
      <c r="E405" s="2">
        <v>101.09782608695652</v>
      </c>
      <c r="F405" s="2">
        <v>31.673913043478262</v>
      </c>
      <c r="G405" s="2">
        <v>0.43478260869565216</v>
      </c>
      <c r="H405" s="2">
        <v>0.62771739130434778</v>
      </c>
      <c r="I405" s="2">
        <v>5.5543478260869561</v>
      </c>
      <c r="J405" s="2">
        <v>0.44923913043478259</v>
      </c>
      <c r="K405" s="2">
        <v>0.34782608695652173</v>
      </c>
      <c r="L405" s="2">
        <v>12.952500000000001</v>
      </c>
      <c r="M405" s="2">
        <v>6.1141304347826084</v>
      </c>
      <c r="N405" s="2">
        <v>22.743913043478265</v>
      </c>
      <c r="O405" s="2">
        <v>0.28544672615847766</v>
      </c>
      <c r="P405" s="2">
        <v>0</v>
      </c>
      <c r="Q405" s="2">
        <v>15.720108695652174</v>
      </c>
      <c r="R405" s="2">
        <v>0.15549403289968822</v>
      </c>
      <c r="S405" s="2">
        <v>4.4978260869565219</v>
      </c>
      <c r="T405" s="2">
        <v>8.348586956521741</v>
      </c>
      <c r="U405" s="2">
        <v>0</v>
      </c>
      <c r="V405" s="2">
        <v>0.12706913235136011</v>
      </c>
      <c r="W405" s="2">
        <v>6.3184782608695658</v>
      </c>
      <c r="X405" s="2">
        <v>8.5200000000000031</v>
      </c>
      <c r="Y405" s="2">
        <v>0</v>
      </c>
      <c r="Z405" s="2">
        <v>0.14677346521879372</v>
      </c>
      <c r="AA405" s="2">
        <v>0.75076086956521737</v>
      </c>
      <c r="AB405" s="2">
        <v>5.7815217391304348</v>
      </c>
      <c r="AC405" s="2">
        <v>0</v>
      </c>
      <c r="AD405" s="2">
        <v>0</v>
      </c>
      <c r="AE405" s="2">
        <v>0</v>
      </c>
      <c r="AF405" s="2">
        <v>0</v>
      </c>
      <c r="AG405" s="2">
        <v>0</v>
      </c>
      <c r="AH405" t="s">
        <v>233</v>
      </c>
      <c r="AI405">
        <v>4</v>
      </c>
    </row>
    <row r="406" spans="1:35" x14ac:dyDescent="0.25">
      <c r="A406" t="s">
        <v>1139</v>
      </c>
      <c r="B406" t="s">
        <v>436</v>
      </c>
      <c r="C406" t="s">
        <v>886</v>
      </c>
      <c r="D406" t="s">
        <v>1061</v>
      </c>
      <c r="E406" s="2">
        <v>77.902173913043484</v>
      </c>
      <c r="F406" s="2">
        <v>0</v>
      </c>
      <c r="G406" s="2">
        <v>0</v>
      </c>
      <c r="H406" s="2">
        <v>10.964673913043478</v>
      </c>
      <c r="I406" s="2">
        <v>0</v>
      </c>
      <c r="J406" s="2">
        <v>0</v>
      </c>
      <c r="K406" s="2">
        <v>0</v>
      </c>
      <c r="L406" s="2">
        <v>0</v>
      </c>
      <c r="M406" s="2">
        <v>0</v>
      </c>
      <c r="N406" s="2">
        <v>0</v>
      </c>
      <c r="O406" s="2">
        <v>0</v>
      </c>
      <c r="P406" s="2">
        <v>4.7826086956521738</v>
      </c>
      <c r="Q406" s="2">
        <v>4.9673913043478262</v>
      </c>
      <c r="R406" s="2">
        <v>0.1251569694432817</v>
      </c>
      <c r="S406" s="2">
        <v>0</v>
      </c>
      <c r="T406" s="2">
        <v>0</v>
      </c>
      <c r="U406" s="2">
        <v>0</v>
      </c>
      <c r="V406" s="2">
        <v>0</v>
      </c>
      <c r="W406" s="2">
        <v>0</v>
      </c>
      <c r="X406" s="2">
        <v>0</v>
      </c>
      <c r="Y406" s="2">
        <v>0</v>
      </c>
      <c r="Z406" s="2">
        <v>0</v>
      </c>
      <c r="AA406" s="2">
        <v>0</v>
      </c>
      <c r="AB406" s="2">
        <v>0</v>
      </c>
      <c r="AC406" s="2">
        <v>0</v>
      </c>
      <c r="AD406" s="2">
        <v>0</v>
      </c>
      <c r="AE406" s="2">
        <v>0</v>
      </c>
      <c r="AF406" s="2">
        <v>0</v>
      </c>
      <c r="AG406" s="2">
        <v>0</v>
      </c>
      <c r="AH406" t="s">
        <v>24</v>
      </c>
      <c r="AI406">
        <v>4</v>
      </c>
    </row>
    <row r="407" spans="1:35" x14ac:dyDescent="0.25">
      <c r="A407" t="s">
        <v>1139</v>
      </c>
      <c r="B407" t="s">
        <v>587</v>
      </c>
      <c r="C407" t="s">
        <v>894</v>
      </c>
      <c r="D407" t="s">
        <v>1021</v>
      </c>
      <c r="E407" s="2">
        <v>90.163043478260875</v>
      </c>
      <c r="F407" s="2">
        <v>4</v>
      </c>
      <c r="G407" s="2">
        <v>0.35869565217391303</v>
      </c>
      <c r="H407" s="2">
        <v>0.61369565217391309</v>
      </c>
      <c r="I407" s="2">
        <v>3.5163043478260869</v>
      </c>
      <c r="J407" s="2">
        <v>0</v>
      </c>
      <c r="K407" s="2">
        <v>0</v>
      </c>
      <c r="L407" s="2">
        <v>5.3239130434782611</v>
      </c>
      <c r="M407" s="2">
        <v>5.5538043478260866</v>
      </c>
      <c r="N407" s="2">
        <v>0</v>
      </c>
      <c r="O407" s="2">
        <v>6.1597347799879437E-2</v>
      </c>
      <c r="P407" s="2">
        <v>0</v>
      </c>
      <c r="Q407" s="2">
        <v>0.24586956521739131</v>
      </c>
      <c r="R407" s="2">
        <v>2.7269439421338153E-3</v>
      </c>
      <c r="S407" s="2">
        <v>3.9669565217391294</v>
      </c>
      <c r="T407" s="2">
        <v>6.5820652173913041</v>
      </c>
      <c r="U407" s="2">
        <v>0</v>
      </c>
      <c r="V407" s="2">
        <v>0.1169993972272453</v>
      </c>
      <c r="W407" s="2">
        <v>5.6672826086956505</v>
      </c>
      <c r="X407" s="2">
        <v>1.4283695652173913</v>
      </c>
      <c r="Y407" s="2">
        <v>0</v>
      </c>
      <c r="Z407" s="2">
        <v>7.8698010849909558E-2</v>
      </c>
      <c r="AA407" s="2">
        <v>0</v>
      </c>
      <c r="AB407" s="2">
        <v>6.1659782608695641</v>
      </c>
      <c r="AC407" s="2">
        <v>0</v>
      </c>
      <c r="AD407" s="2">
        <v>0</v>
      </c>
      <c r="AE407" s="2">
        <v>2.6630434782608698E-2</v>
      </c>
      <c r="AF407" s="2">
        <v>0</v>
      </c>
      <c r="AG407" s="2">
        <v>0</v>
      </c>
      <c r="AH407" t="s">
        <v>176</v>
      </c>
      <c r="AI407">
        <v>4</v>
      </c>
    </row>
    <row r="408" spans="1:35" x14ac:dyDescent="0.25">
      <c r="A408" t="s">
        <v>1139</v>
      </c>
      <c r="B408" t="s">
        <v>740</v>
      </c>
      <c r="C408" t="s">
        <v>829</v>
      </c>
      <c r="D408" t="s">
        <v>1042</v>
      </c>
      <c r="E408" s="2">
        <v>67.141304347826093</v>
      </c>
      <c r="F408" s="2">
        <v>5.9489130434782602</v>
      </c>
      <c r="G408" s="2">
        <v>0.14673913043478262</v>
      </c>
      <c r="H408" s="2">
        <v>0.23641304347826086</v>
      </c>
      <c r="I408" s="2">
        <v>0</v>
      </c>
      <c r="J408" s="2">
        <v>0</v>
      </c>
      <c r="K408" s="2">
        <v>0</v>
      </c>
      <c r="L408" s="2">
        <v>0.80271739130434772</v>
      </c>
      <c r="M408" s="2">
        <v>0</v>
      </c>
      <c r="N408" s="2">
        <v>4.1000000000000014</v>
      </c>
      <c r="O408" s="2">
        <v>6.1065242026873905E-2</v>
      </c>
      <c r="P408" s="2">
        <v>2.3641304347826089</v>
      </c>
      <c r="Q408" s="2">
        <v>0</v>
      </c>
      <c r="R408" s="2">
        <v>3.5211267605633804E-2</v>
      </c>
      <c r="S408" s="2">
        <v>3.4028260869565226</v>
      </c>
      <c r="T408" s="2">
        <v>3.2206521739130443</v>
      </c>
      <c r="U408" s="2">
        <v>0</v>
      </c>
      <c r="V408" s="2">
        <v>9.8649830014570186E-2</v>
      </c>
      <c r="W408" s="2">
        <v>9.4884782608695684</v>
      </c>
      <c r="X408" s="2">
        <v>4.4048913043478271</v>
      </c>
      <c r="Y408" s="2">
        <v>0</v>
      </c>
      <c r="Z408" s="2">
        <v>0.20692731099239114</v>
      </c>
      <c r="AA408" s="2">
        <v>0</v>
      </c>
      <c r="AB408" s="2">
        <v>0</v>
      </c>
      <c r="AC408" s="2">
        <v>0</v>
      </c>
      <c r="AD408" s="2">
        <v>0</v>
      </c>
      <c r="AE408" s="2">
        <v>0</v>
      </c>
      <c r="AF408" s="2">
        <v>0</v>
      </c>
      <c r="AG408" s="2">
        <v>0</v>
      </c>
      <c r="AH408" t="s">
        <v>329</v>
      </c>
      <c r="AI408">
        <v>4</v>
      </c>
    </row>
    <row r="409" spans="1:35" x14ac:dyDescent="0.25">
      <c r="A409" t="s">
        <v>1139</v>
      </c>
      <c r="B409" t="s">
        <v>501</v>
      </c>
      <c r="C409" t="s">
        <v>929</v>
      </c>
      <c r="D409" t="s">
        <v>1079</v>
      </c>
      <c r="E409" s="2">
        <v>99.163043478260875</v>
      </c>
      <c r="F409" s="2">
        <v>0.88478260869565228</v>
      </c>
      <c r="G409" s="2">
        <v>0</v>
      </c>
      <c r="H409" s="2">
        <v>0.80978260869565222</v>
      </c>
      <c r="I409" s="2">
        <v>0</v>
      </c>
      <c r="J409" s="2">
        <v>0</v>
      </c>
      <c r="K409" s="2">
        <v>0</v>
      </c>
      <c r="L409" s="2">
        <v>2.8289130434782606</v>
      </c>
      <c r="M409" s="2">
        <v>0</v>
      </c>
      <c r="N409" s="2">
        <v>5.0576086956521733</v>
      </c>
      <c r="O409" s="2">
        <v>5.1002959552778684E-2</v>
      </c>
      <c r="P409" s="2">
        <v>4.700000000000002</v>
      </c>
      <c r="Q409" s="2">
        <v>16.434782608695656</v>
      </c>
      <c r="R409" s="2">
        <v>0.21313164529211887</v>
      </c>
      <c r="S409" s="2">
        <v>3.0263043478260871</v>
      </c>
      <c r="T409" s="2">
        <v>7.9642391304347804</v>
      </c>
      <c r="U409" s="2">
        <v>0</v>
      </c>
      <c r="V409" s="2">
        <v>0.11083305930066861</v>
      </c>
      <c r="W409" s="2">
        <v>9.0766304347826114</v>
      </c>
      <c r="X409" s="2">
        <v>12.234347826086953</v>
      </c>
      <c r="Y409" s="2">
        <v>0</v>
      </c>
      <c r="Z409" s="2">
        <v>0.21490847308999231</v>
      </c>
      <c r="AA409" s="2">
        <v>0</v>
      </c>
      <c r="AB409" s="2">
        <v>0</v>
      </c>
      <c r="AC409" s="2">
        <v>0</v>
      </c>
      <c r="AD409" s="2">
        <v>0</v>
      </c>
      <c r="AE409" s="2">
        <v>0</v>
      </c>
      <c r="AF409" s="2">
        <v>0</v>
      </c>
      <c r="AG409" s="2">
        <v>0</v>
      </c>
      <c r="AH409" t="s">
        <v>89</v>
      </c>
      <c r="AI409">
        <v>4</v>
      </c>
    </row>
    <row r="410" spans="1:35" x14ac:dyDescent="0.25">
      <c r="A410" t="s">
        <v>1139</v>
      </c>
      <c r="B410" t="s">
        <v>458</v>
      </c>
      <c r="C410" t="s">
        <v>909</v>
      </c>
      <c r="D410" t="s">
        <v>1054</v>
      </c>
      <c r="E410" s="2">
        <v>53.576086956521742</v>
      </c>
      <c r="F410" s="2">
        <v>30.932065217391305</v>
      </c>
      <c r="G410" s="2">
        <v>0</v>
      </c>
      <c r="H410" s="2">
        <v>0</v>
      </c>
      <c r="I410" s="2">
        <v>6.4076086956521738</v>
      </c>
      <c r="J410" s="2">
        <v>0</v>
      </c>
      <c r="K410" s="2">
        <v>0</v>
      </c>
      <c r="L410" s="2">
        <v>5.9298913043478256</v>
      </c>
      <c r="M410" s="2">
        <v>5.2173913043478262</v>
      </c>
      <c r="N410" s="2">
        <v>0</v>
      </c>
      <c r="O410" s="2">
        <v>9.7382836275106507E-2</v>
      </c>
      <c r="P410" s="2">
        <v>4.4755434782608692</v>
      </c>
      <c r="Q410" s="2">
        <v>0</v>
      </c>
      <c r="R410" s="2">
        <v>8.3536214242239795E-2</v>
      </c>
      <c r="S410" s="2">
        <v>8.1054347826086968</v>
      </c>
      <c r="T410" s="2">
        <v>4.0380434782608692</v>
      </c>
      <c r="U410" s="2">
        <v>0</v>
      </c>
      <c r="V410" s="2">
        <v>0.22665855143031041</v>
      </c>
      <c r="W410" s="2">
        <v>15.809021739130435</v>
      </c>
      <c r="X410" s="2">
        <v>3.7206521739130429</v>
      </c>
      <c r="Y410" s="2">
        <v>0</v>
      </c>
      <c r="Z410" s="2">
        <v>0.36452221545952523</v>
      </c>
      <c r="AA410" s="2">
        <v>0</v>
      </c>
      <c r="AB410" s="2">
        <v>0</v>
      </c>
      <c r="AC410" s="2">
        <v>0</v>
      </c>
      <c r="AD410" s="2">
        <v>0</v>
      </c>
      <c r="AE410" s="2">
        <v>0</v>
      </c>
      <c r="AF410" s="2">
        <v>0</v>
      </c>
      <c r="AG410" s="2">
        <v>0</v>
      </c>
      <c r="AH410" t="s">
        <v>46</v>
      </c>
      <c r="AI410">
        <v>4</v>
      </c>
    </row>
  </sheetData>
  <pageMargins left="0.7" right="0.7" top="0.75" bottom="0.75" header="0.3" footer="0.3"/>
  <pageSetup orientation="portrait" horizontalDpi="1200" verticalDpi="1200" r:id="rId1"/>
  <ignoredErrors>
    <ignoredError sqref="AH2:AH41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1307</v>
      </c>
      <c r="C2" s="3" t="s">
        <v>1163</v>
      </c>
      <c r="D2" s="3" t="s">
        <v>1308</v>
      </c>
      <c r="E2" s="4"/>
      <c r="F2" s="5" t="s">
        <v>1175</v>
      </c>
      <c r="G2" s="5" t="s">
        <v>1176</v>
      </c>
      <c r="H2" s="5" t="s">
        <v>1171</v>
      </c>
      <c r="I2" s="5" t="s">
        <v>1177</v>
      </c>
      <c r="J2" s="6" t="s">
        <v>1178</v>
      </c>
      <c r="K2" s="5" t="s">
        <v>1179</v>
      </c>
      <c r="L2" s="5"/>
      <c r="M2" s="5" t="s">
        <v>1163</v>
      </c>
      <c r="N2" s="5" t="s">
        <v>1176</v>
      </c>
      <c r="O2" s="5" t="s">
        <v>1171</v>
      </c>
      <c r="P2" s="5" t="s">
        <v>1177</v>
      </c>
      <c r="Q2" s="6" t="s">
        <v>1178</v>
      </c>
      <c r="R2" s="5" t="s">
        <v>1179</v>
      </c>
      <c r="T2" s="7" t="s">
        <v>1180</v>
      </c>
      <c r="U2" s="7" t="s">
        <v>1309</v>
      </c>
      <c r="V2" s="8" t="s">
        <v>1181</v>
      </c>
      <c r="W2" s="8" t="s">
        <v>1182</v>
      </c>
    </row>
    <row r="3" spans="2:29" ht="15" customHeight="1" x14ac:dyDescent="0.25">
      <c r="B3" s="9" t="s">
        <v>1183</v>
      </c>
      <c r="C3" s="10">
        <f>AVERAGE(Nurse[MDS Census])</f>
        <v>76.302939300520876</v>
      </c>
      <c r="D3" s="18">
        <v>76.573652573281407</v>
      </c>
      <c r="E3" s="10"/>
      <c r="F3" s="7">
        <v>1</v>
      </c>
      <c r="G3" s="11">
        <v>69193.21739130441</v>
      </c>
      <c r="H3" s="12">
        <v>3.6434308857239039</v>
      </c>
      <c r="I3" s="11">
        <v>5</v>
      </c>
      <c r="J3" s="13">
        <v>0.69655137723978899</v>
      </c>
      <c r="K3" s="11">
        <v>4</v>
      </c>
      <c r="M3" t="s">
        <v>1112</v>
      </c>
      <c r="N3" s="11">
        <v>499.60869565217388</v>
      </c>
      <c r="O3" s="12">
        <v>5.6112183447915767</v>
      </c>
      <c r="P3" s="14">
        <v>1</v>
      </c>
      <c r="Q3" s="13">
        <v>1.6792550691845793</v>
      </c>
      <c r="R3" s="14">
        <v>1</v>
      </c>
      <c r="T3" s="15" t="s">
        <v>1184</v>
      </c>
      <c r="U3" s="11">
        <f>SUM(Nurse[Total Nurse Staff Hours])</f>
        <v>107985.9919565217</v>
      </c>
      <c r="V3" s="16" t="s">
        <v>1185</v>
      </c>
      <c r="W3" s="12">
        <f>Category[[#This Row],[State Total]]/C9</f>
        <v>3.4602131009878692</v>
      </c>
    </row>
    <row r="4" spans="2:29" ht="15" customHeight="1" x14ac:dyDescent="0.25">
      <c r="B4" s="17" t="s">
        <v>1171</v>
      </c>
      <c r="C4" s="18">
        <f>SUM(Nurse[Total Nurse Staff Hours])/SUM(Nurse[MDS Census])</f>
        <v>3.4602131009878692</v>
      </c>
      <c r="D4" s="18">
        <v>3.6176047823193387</v>
      </c>
      <c r="E4" s="10"/>
      <c r="F4" s="7">
        <v>2</v>
      </c>
      <c r="G4" s="11">
        <v>127581.48913043467</v>
      </c>
      <c r="H4" s="12">
        <v>3.4416696063905325</v>
      </c>
      <c r="I4" s="11">
        <v>10</v>
      </c>
      <c r="J4" s="13">
        <v>0.65620339242685222</v>
      </c>
      <c r="K4" s="11">
        <v>6</v>
      </c>
      <c r="M4" t="s">
        <v>1113</v>
      </c>
      <c r="N4" s="11">
        <v>19399.108695652176</v>
      </c>
      <c r="O4" s="12">
        <v>3.6775058076401965</v>
      </c>
      <c r="P4" s="14">
        <v>27</v>
      </c>
      <c r="Q4" s="13">
        <v>0.57240147743228875</v>
      </c>
      <c r="R4" s="14">
        <v>40</v>
      </c>
      <c r="T4" s="11" t="s">
        <v>1186</v>
      </c>
      <c r="U4" s="11">
        <f>SUM(Nurse[Total Direct Care Staff Hours])</f>
        <v>99298.782934782619</v>
      </c>
      <c r="V4" s="16">
        <f>Category[[#This Row],[State Total]]/U3</f>
        <v>0.91955244505012468</v>
      </c>
      <c r="W4" s="12">
        <f>Category[[#This Row],[State Total]]/C9</f>
        <v>3.1818474174078686</v>
      </c>
    </row>
    <row r="5" spans="2:29" ht="15" customHeight="1" x14ac:dyDescent="0.25">
      <c r="B5" s="19" t="s">
        <v>1187</v>
      </c>
      <c r="C5" s="20">
        <f>SUM(Nurse[Total Direct Care Staff Hours])/SUM(Nurse[MDS Census])</f>
        <v>3.1818474174078686</v>
      </c>
      <c r="D5" s="20">
        <v>3.3431272661315639</v>
      </c>
      <c r="E5" s="21"/>
      <c r="F5" s="7">
        <v>3</v>
      </c>
      <c r="G5" s="11">
        <v>122874.52173913032</v>
      </c>
      <c r="H5" s="12">
        <v>3.5340426527380098</v>
      </c>
      <c r="I5" s="11">
        <v>6</v>
      </c>
      <c r="J5" s="13">
        <v>0.69302446309667654</v>
      </c>
      <c r="K5" s="11">
        <v>5</v>
      </c>
      <c r="M5" t="s">
        <v>1114</v>
      </c>
      <c r="N5" s="11">
        <v>14869.576086956522</v>
      </c>
      <c r="O5" s="12">
        <v>3.8599588596791961</v>
      </c>
      <c r="P5" s="14">
        <v>18</v>
      </c>
      <c r="Q5" s="13">
        <v>0.37364743885421114</v>
      </c>
      <c r="R5" s="14">
        <v>49</v>
      </c>
      <c r="T5" s="15" t="s">
        <v>1188</v>
      </c>
      <c r="U5" s="11">
        <f>SUM(Nurse[Total RN Hours (w/ Admin, DON)])</f>
        <v>16698.045326086947</v>
      </c>
      <c r="V5" s="16">
        <f>Category[[#This Row],[State Total]]/U3</f>
        <v>0.15463158714891526</v>
      </c>
      <c r="W5" s="12">
        <f>Category[[#This Row],[State Total]]/C9</f>
        <v>0.53505824367922394</v>
      </c>
      <c r="X5" s="22"/>
      <c r="Y5" s="22"/>
      <c r="AB5" s="22"/>
      <c r="AC5" s="22"/>
    </row>
    <row r="6" spans="2:29" ht="15" customHeight="1" x14ac:dyDescent="0.25">
      <c r="B6" s="23" t="s">
        <v>1173</v>
      </c>
      <c r="C6" s="20">
        <f>SUM(Nurse[Total RN Hours (w/ Admin, DON)])/SUM(Nurse[MDS Census])</f>
        <v>0.53505824367922394</v>
      </c>
      <c r="D6" s="20">
        <v>0.62562661165643296</v>
      </c>
      <c r="E6"/>
      <c r="F6" s="7">
        <v>4</v>
      </c>
      <c r="G6" s="11">
        <v>216064.59782608761</v>
      </c>
      <c r="H6" s="12">
        <v>3.7380880873840776</v>
      </c>
      <c r="I6" s="11">
        <v>4</v>
      </c>
      <c r="J6" s="13">
        <v>0.58927713647231816</v>
      </c>
      <c r="K6" s="11">
        <v>9</v>
      </c>
      <c r="M6" t="s">
        <v>1115</v>
      </c>
      <c r="N6" s="11">
        <v>10304.97826086957</v>
      </c>
      <c r="O6" s="12">
        <v>3.9885240354493057</v>
      </c>
      <c r="P6" s="14">
        <v>12</v>
      </c>
      <c r="Q6" s="13">
        <v>0.66199321138580036</v>
      </c>
      <c r="R6" s="14">
        <v>31</v>
      </c>
      <c r="T6" s="24" t="s">
        <v>1189</v>
      </c>
      <c r="U6" s="11">
        <f>SUM(Nurse[RN Hours (excl. Admin, DON)])</f>
        <v>9786.3158695652255</v>
      </c>
      <c r="V6" s="16">
        <f>Category[[#This Row],[State Total]]/U3</f>
        <v>9.0625790366453088E-2</v>
      </c>
      <c r="W6" s="12">
        <f>Category[[#This Row],[State Total]]/C9</f>
        <v>0.31358454711338118</v>
      </c>
      <c r="X6" s="22"/>
      <c r="Y6" s="22"/>
      <c r="AB6" s="22"/>
      <c r="AC6" s="22"/>
    </row>
    <row r="7" spans="2:29" ht="15" customHeight="1" thickBot="1" x14ac:dyDescent="0.3">
      <c r="B7" s="25" t="s">
        <v>1190</v>
      </c>
      <c r="C7" s="20">
        <f>SUM(Nurse[RN Hours (excl. Admin, DON)])/SUM(Nurse[MDS Census])</f>
        <v>0.31358454711338118</v>
      </c>
      <c r="D7" s="20">
        <v>0.42587093571797052</v>
      </c>
      <c r="E7"/>
      <c r="F7" s="7">
        <v>5</v>
      </c>
      <c r="G7" s="11">
        <v>221410.13043478233</v>
      </c>
      <c r="H7" s="12">
        <v>3.4421919709105748</v>
      </c>
      <c r="I7" s="11">
        <v>9</v>
      </c>
      <c r="J7" s="13">
        <v>0.70035472729832737</v>
      </c>
      <c r="K7" s="11">
        <v>3</v>
      </c>
      <c r="M7" t="s">
        <v>1116</v>
      </c>
      <c r="N7" s="11">
        <v>90441.815217391239</v>
      </c>
      <c r="O7" s="12">
        <v>4.1688434288824041</v>
      </c>
      <c r="P7" s="14">
        <v>7</v>
      </c>
      <c r="Q7" s="13">
        <v>0.55565366972063701</v>
      </c>
      <c r="R7" s="14">
        <v>41</v>
      </c>
      <c r="T7" s="24" t="s">
        <v>1169</v>
      </c>
      <c r="U7" s="11">
        <f>SUM(Nurse[RN Admin Hours])</f>
        <v>4847.4126086956539</v>
      </c>
      <c r="V7" s="16">
        <f>Category[[#This Row],[State Total]]/U3</f>
        <v>4.4889272403473991E-2</v>
      </c>
      <c r="W7" s="12">
        <f>Category[[#This Row],[State Total]]/C9</f>
        <v>0.1553264484643139</v>
      </c>
      <c r="X7" s="22"/>
      <c r="Y7" s="22"/>
      <c r="Z7" s="22"/>
      <c r="AA7" s="22"/>
      <c r="AB7" s="22"/>
      <c r="AC7" s="22"/>
    </row>
    <row r="8" spans="2:29" ht="15" customHeight="1" thickTop="1" x14ac:dyDescent="0.25">
      <c r="B8" s="26" t="s">
        <v>1191</v>
      </c>
      <c r="C8" s="27">
        <f>COUNTA(Nurse[Provider])</f>
        <v>409</v>
      </c>
      <c r="D8" s="27">
        <v>14806</v>
      </c>
      <c r="F8" s="7">
        <v>6</v>
      </c>
      <c r="G8" s="11">
        <v>135212.58695652158</v>
      </c>
      <c r="H8" s="12">
        <v>3.4486186599234512</v>
      </c>
      <c r="I8" s="11">
        <v>7</v>
      </c>
      <c r="J8" s="13">
        <v>0.36452698962455138</v>
      </c>
      <c r="K8" s="11">
        <v>10</v>
      </c>
      <c r="M8" t="s">
        <v>1117</v>
      </c>
      <c r="N8" s="11">
        <v>14172.717391304339</v>
      </c>
      <c r="O8" s="12">
        <v>3.7166031567080071</v>
      </c>
      <c r="P8" s="14">
        <v>24</v>
      </c>
      <c r="Q8" s="13">
        <v>0.88015673101258662</v>
      </c>
      <c r="R8" s="14">
        <v>10</v>
      </c>
      <c r="T8" s="33" t="s">
        <v>1168</v>
      </c>
      <c r="U8" s="34">
        <f>SUM(Nurse[RN DON Hours])</f>
        <v>2064.316847826085</v>
      </c>
      <c r="V8" s="16">
        <f>Category[[#This Row],[State Total]]/U3</f>
        <v>1.9116524378988333E-2</v>
      </c>
      <c r="W8" s="12">
        <f>Category[[#This Row],[State Total]]/C9</f>
        <v>6.6147248101529416E-2</v>
      </c>
      <c r="X8" s="22"/>
      <c r="Y8" s="22"/>
      <c r="Z8" s="22"/>
      <c r="AA8" s="22"/>
      <c r="AB8" s="22"/>
      <c r="AC8" s="22"/>
    </row>
    <row r="9" spans="2:29" ht="15" customHeight="1" x14ac:dyDescent="0.25">
      <c r="B9" s="26" t="s">
        <v>1192</v>
      </c>
      <c r="C9" s="27">
        <f>SUM(Nurse[MDS Census])</f>
        <v>31207.90217391304</v>
      </c>
      <c r="D9" s="27">
        <v>1133749.5000000044</v>
      </c>
      <c r="F9" s="7">
        <v>7</v>
      </c>
      <c r="G9" s="11">
        <v>75955.347826086945</v>
      </c>
      <c r="H9" s="12">
        <v>3.4450510440058326</v>
      </c>
      <c r="I9" s="11">
        <v>8</v>
      </c>
      <c r="J9" s="13">
        <v>0.5931386961904962</v>
      </c>
      <c r="K9" s="11">
        <v>8</v>
      </c>
      <c r="M9" t="s">
        <v>1118</v>
      </c>
      <c r="N9" s="11">
        <v>18656.978260869564</v>
      </c>
      <c r="O9" s="12">
        <v>3.5149813975654292</v>
      </c>
      <c r="P9" s="14">
        <v>40</v>
      </c>
      <c r="Q9" s="13">
        <v>0.65521450768508349</v>
      </c>
      <c r="R9" s="14">
        <v>32</v>
      </c>
      <c r="T9" s="15" t="s">
        <v>1193</v>
      </c>
      <c r="U9" s="11">
        <f>SUM(Nurse[Total LPN Hours (w/ Admin)])</f>
        <v>27483.845434782594</v>
      </c>
      <c r="V9" s="16">
        <f>Category[[#This Row],[State Total]]/U3</f>
        <v>0.25451306171126703</v>
      </c>
      <c r="W9" s="12">
        <f>Category[[#This Row],[State Total]]/C9</f>
        <v>0.88066943050586022</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1119</v>
      </c>
      <c r="N10" s="11">
        <v>1991.2717391304345</v>
      </c>
      <c r="O10" s="12">
        <v>4.1797175172082515</v>
      </c>
      <c r="P10" s="14">
        <v>6</v>
      </c>
      <c r="Q10" s="13">
        <v>1.1788154282002434</v>
      </c>
      <c r="R10" s="14">
        <v>3</v>
      </c>
      <c r="T10" s="24" t="s">
        <v>1194</v>
      </c>
      <c r="U10" s="11">
        <f>SUM(Nurse[LPN Hours (excl. Admin)])</f>
        <v>25708.365869565212</v>
      </c>
      <c r="V10" s="16">
        <f>Category[[#This Row],[State Total]]/U3</f>
        <v>0.23807130354385361</v>
      </c>
      <c r="W10" s="12">
        <f>Category[[#This Row],[State Total]]/C9</f>
        <v>0.8237774434917019</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1120</v>
      </c>
      <c r="N11" s="11">
        <v>3455.0000000000005</v>
      </c>
      <c r="O11" s="12">
        <v>3.9600654690744359</v>
      </c>
      <c r="P11" s="14">
        <v>14</v>
      </c>
      <c r="Q11" s="13">
        <v>0.96703712326181301</v>
      </c>
      <c r="R11" s="14">
        <v>7</v>
      </c>
      <c r="T11" s="24" t="s">
        <v>1170</v>
      </c>
      <c r="U11" s="11">
        <f>SUM(Nurse[LPN Admin Hours])</f>
        <v>1775.4795652173925</v>
      </c>
      <c r="V11" s="16">
        <f>Category[[#This Row],[State Total]]/U3</f>
        <v>1.6441758167413532E-2</v>
      </c>
      <c r="W11" s="12">
        <f>Category[[#This Row],[State Total]]/C9</f>
        <v>5.6891987014158596E-2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1121</v>
      </c>
      <c r="N12" s="11">
        <v>65769.554347826066</v>
      </c>
      <c r="O12" s="12">
        <v>4.1160659410434892</v>
      </c>
      <c r="P12" s="14">
        <v>10</v>
      </c>
      <c r="Q12" s="13">
        <v>0.69445656019973667</v>
      </c>
      <c r="R12" s="14">
        <v>26</v>
      </c>
      <c r="T12" s="15" t="s">
        <v>1195</v>
      </c>
      <c r="U12" s="11">
        <f>SUM(Nurse[Total CNA, NA TR, Med Aide/Tech Hours])</f>
        <v>63804.101195652162</v>
      </c>
      <c r="V12" s="16">
        <f>Category[[#This Row],[State Total]]/U3</f>
        <v>0.59085535113981769</v>
      </c>
      <c r="W12" s="12">
        <f>Category[[#This Row],[State Total]]/C9</f>
        <v>2.044485426802785</v>
      </c>
      <c r="X12" s="22"/>
      <c r="Y12" s="22"/>
      <c r="Z12" s="22"/>
      <c r="AA12" s="22"/>
      <c r="AB12" s="22"/>
      <c r="AC12" s="22"/>
    </row>
    <row r="13" spans="2:29" ht="15" customHeight="1" x14ac:dyDescent="0.25">
      <c r="I13" s="11"/>
      <c r="J13" s="11"/>
      <c r="K13" s="11"/>
      <c r="M13" t="s">
        <v>1122</v>
      </c>
      <c r="N13" s="11">
        <v>27780.826086956524</v>
      </c>
      <c r="O13" s="12">
        <v>3.3807142868321751</v>
      </c>
      <c r="P13" s="14">
        <v>47</v>
      </c>
      <c r="Q13" s="13">
        <v>0.42906146169002968</v>
      </c>
      <c r="R13" s="14">
        <v>46</v>
      </c>
      <c r="T13" s="24" t="s">
        <v>1196</v>
      </c>
      <c r="U13" s="11">
        <f>SUM(Nurse[CNA Hours])</f>
        <v>57618.886739130437</v>
      </c>
      <c r="V13" s="16">
        <f>Category[[#This Row],[State Total]]/U3</f>
        <v>0.53357741772960221</v>
      </c>
      <c r="W13" s="12">
        <f>Category[[#This Row],[State Total]]/C9</f>
        <v>1.8462915712192463</v>
      </c>
      <c r="X13" s="22"/>
      <c r="Y13" s="22"/>
      <c r="Z13" s="22"/>
      <c r="AA13" s="22"/>
      <c r="AB13" s="22"/>
      <c r="AC13" s="22"/>
    </row>
    <row r="14" spans="2:29" ht="15" customHeight="1" x14ac:dyDescent="0.25">
      <c r="G14" s="12"/>
      <c r="I14" s="11"/>
      <c r="J14" s="11"/>
      <c r="K14" s="11"/>
      <c r="M14" t="s">
        <v>1123</v>
      </c>
      <c r="N14" s="11">
        <v>3190.6195652173915</v>
      </c>
      <c r="O14" s="12">
        <v>4.4830250360261221</v>
      </c>
      <c r="P14" s="14">
        <v>3</v>
      </c>
      <c r="Q14" s="13">
        <v>1.4751847637606159</v>
      </c>
      <c r="R14" s="14">
        <v>2</v>
      </c>
      <c r="T14" s="24" t="s">
        <v>1197</v>
      </c>
      <c r="U14" s="11">
        <f>SUM(Nurse[NA TR Hours])</f>
        <v>2811.933586956522</v>
      </c>
      <c r="V14" s="16">
        <f>Category[[#This Row],[State Total]]/U3</f>
        <v>2.603979957038028E-2</v>
      </c>
      <c r="W14" s="12">
        <f>Category[[#This Row],[State Total]]/C9</f>
        <v>9.0103255620528122E-2</v>
      </c>
    </row>
    <row r="15" spans="2:29" ht="15" customHeight="1" x14ac:dyDescent="0.25">
      <c r="I15" s="11"/>
      <c r="J15" s="11"/>
      <c r="K15" s="11"/>
      <c r="M15" t="s">
        <v>1124</v>
      </c>
      <c r="N15" s="11">
        <v>20203.739130434784</v>
      </c>
      <c r="O15" s="12">
        <v>3.6020515197359071</v>
      </c>
      <c r="P15" s="14">
        <v>33</v>
      </c>
      <c r="Q15" s="13">
        <v>0.7107612452279598</v>
      </c>
      <c r="R15" s="14">
        <v>23</v>
      </c>
      <c r="T15" s="28" t="s">
        <v>1198</v>
      </c>
      <c r="U15" s="29">
        <f>SUM(Nurse[Med Aide/Tech Hours])</f>
        <v>3373.2808695652175</v>
      </c>
      <c r="V15" s="16">
        <f>Category[[#This Row],[State Total]]/U3</f>
        <v>3.1238133839835435E-2</v>
      </c>
      <c r="W15" s="12">
        <f>Category[[#This Row],[State Total]]/C9</f>
        <v>0.10809059996301106</v>
      </c>
    </row>
    <row r="16" spans="2:29" ht="15" customHeight="1" x14ac:dyDescent="0.25">
      <c r="I16" s="11"/>
      <c r="J16" s="11"/>
      <c r="K16" s="11"/>
      <c r="M16" t="s">
        <v>1125</v>
      </c>
      <c r="N16" s="11">
        <v>3648.0760869565211</v>
      </c>
      <c r="O16" s="12">
        <v>4.1569399594187546</v>
      </c>
      <c r="P16" s="14">
        <v>8</v>
      </c>
      <c r="Q16" s="13">
        <v>0.88999982122798493</v>
      </c>
      <c r="R16" s="14">
        <v>9</v>
      </c>
    </row>
    <row r="17" spans="9:23" ht="15" customHeight="1" x14ac:dyDescent="0.25">
      <c r="I17" s="11"/>
      <c r="J17" s="11"/>
      <c r="K17" s="11"/>
      <c r="M17" t="s">
        <v>1126</v>
      </c>
      <c r="N17" s="11">
        <v>56360.021739130454</v>
      </c>
      <c r="O17" s="12">
        <v>2.9793116169687046</v>
      </c>
      <c r="P17" s="14">
        <v>51</v>
      </c>
      <c r="Q17" s="13">
        <v>0.67574055538133815</v>
      </c>
      <c r="R17" s="14">
        <v>29</v>
      </c>
    </row>
    <row r="18" spans="9:23" ht="15" customHeight="1" x14ac:dyDescent="0.25">
      <c r="I18" s="11"/>
      <c r="J18" s="11"/>
      <c r="K18" s="11"/>
      <c r="M18" t="s">
        <v>1127</v>
      </c>
      <c r="N18" s="11">
        <v>33912.184782608732</v>
      </c>
      <c r="O18" s="12">
        <v>3.4266122764005855</v>
      </c>
      <c r="P18" s="14">
        <v>44</v>
      </c>
      <c r="Q18" s="13">
        <v>0.5972269073479739</v>
      </c>
      <c r="R18" s="14">
        <v>37</v>
      </c>
      <c r="T18" s="7" t="s">
        <v>1199</v>
      </c>
      <c r="U18" s="7" t="s">
        <v>1309</v>
      </c>
    </row>
    <row r="19" spans="9:23" ht="15" customHeight="1" x14ac:dyDescent="0.25">
      <c r="M19" t="s">
        <v>1128</v>
      </c>
      <c r="N19" s="11">
        <v>14767.652173913046</v>
      </c>
      <c r="O19" s="12">
        <v>3.8376440575170174</v>
      </c>
      <c r="P19" s="14">
        <v>20</v>
      </c>
      <c r="Q19" s="13">
        <v>0.69296483795369435</v>
      </c>
      <c r="R19" s="14">
        <v>28</v>
      </c>
      <c r="T19" s="7" t="s">
        <v>1200</v>
      </c>
      <c r="U19" s="11">
        <f>SUM(Nurse[RN Hours Contract (excl. Admin, DON)])</f>
        <v>668.3247826086955</v>
      </c>
    </row>
    <row r="20" spans="9:23" ht="15" customHeight="1" x14ac:dyDescent="0.25">
      <c r="M20" t="s">
        <v>1129</v>
      </c>
      <c r="N20" s="11">
        <v>20228.043478260875</v>
      </c>
      <c r="O20" s="12">
        <v>3.649939445883351</v>
      </c>
      <c r="P20" s="14">
        <v>29</v>
      </c>
      <c r="Q20" s="13">
        <v>0.65163810465453664</v>
      </c>
      <c r="R20" s="14">
        <v>33</v>
      </c>
      <c r="T20" s="7" t="s">
        <v>1201</v>
      </c>
      <c r="U20" s="11">
        <f>SUM(Nurse[RN Admin Hours Contract])</f>
        <v>82.789565217391299</v>
      </c>
      <c r="W20" s="11"/>
    </row>
    <row r="21" spans="9:23" ht="15" customHeight="1" x14ac:dyDescent="0.25">
      <c r="M21" t="s">
        <v>1130</v>
      </c>
      <c r="N21" s="11">
        <v>20988.326086956513</v>
      </c>
      <c r="O21" s="12">
        <v>3.5257540682553339</v>
      </c>
      <c r="P21" s="14">
        <v>39</v>
      </c>
      <c r="Q21" s="13">
        <v>0.24752919065774662</v>
      </c>
      <c r="R21" s="14">
        <v>51</v>
      </c>
      <c r="T21" s="7" t="s">
        <v>1202</v>
      </c>
      <c r="U21" s="11">
        <f>SUM(Nurse[RN DON Hours Contract])</f>
        <v>73.220760869565225</v>
      </c>
    </row>
    <row r="22" spans="9:23" ht="15" customHeight="1" x14ac:dyDescent="0.25">
      <c r="M22" t="s">
        <v>1131</v>
      </c>
      <c r="N22" s="11">
        <v>31567.130434782615</v>
      </c>
      <c r="O22" s="12">
        <v>3.6090746807356027</v>
      </c>
      <c r="P22" s="14">
        <v>32</v>
      </c>
      <c r="Q22" s="13">
        <v>0.64982515178143496</v>
      </c>
      <c r="R22" s="14">
        <v>34</v>
      </c>
      <c r="T22" s="7" t="s">
        <v>1203</v>
      </c>
      <c r="U22" s="11">
        <f>SUM(Nurse[LPN Hours Contract (excl. Admin)])</f>
        <v>3261.5574999999972</v>
      </c>
    </row>
    <row r="23" spans="9:23" ht="15" customHeight="1" x14ac:dyDescent="0.25">
      <c r="M23" t="s">
        <v>1132</v>
      </c>
      <c r="N23" s="11">
        <v>20843.717391304348</v>
      </c>
      <c r="O23" s="12">
        <v>3.7171215599320409</v>
      </c>
      <c r="P23" s="14">
        <v>23</v>
      </c>
      <c r="Q23" s="13">
        <v>0.7752439792618151</v>
      </c>
      <c r="R23" s="14">
        <v>17</v>
      </c>
      <c r="T23" s="7" t="s">
        <v>1204</v>
      </c>
      <c r="U23" s="11">
        <f>SUM(Nurse[LPN Admin Hours Contract])</f>
        <v>14.585000000000001</v>
      </c>
    </row>
    <row r="24" spans="9:23" ht="15" customHeight="1" x14ac:dyDescent="0.25">
      <c r="M24" t="s">
        <v>1133</v>
      </c>
      <c r="N24" s="11">
        <v>4934.9782608695641</v>
      </c>
      <c r="O24" s="12">
        <v>4.3008784012968659</v>
      </c>
      <c r="P24" s="14">
        <v>5</v>
      </c>
      <c r="Q24" s="13">
        <v>1.0343943632190795</v>
      </c>
      <c r="R24" s="14">
        <v>6</v>
      </c>
      <c r="T24" s="7" t="s">
        <v>1205</v>
      </c>
      <c r="U24" s="11">
        <f>SUM(Nurse[CNA Hours Contract])</f>
        <v>7026.1689130434806</v>
      </c>
    </row>
    <row r="25" spans="9:23" ht="15" customHeight="1" x14ac:dyDescent="0.25">
      <c r="M25" t="s">
        <v>1134</v>
      </c>
      <c r="N25" s="11">
        <v>31237.043478260846</v>
      </c>
      <c r="O25" s="12">
        <v>3.669082729256794</v>
      </c>
      <c r="P25" s="14">
        <v>28</v>
      </c>
      <c r="Q25" s="13">
        <v>0.71055695787610029</v>
      </c>
      <c r="R25" s="14">
        <v>24</v>
      </c>
      <c r="T25" s="7" t="s">
        <v>1206</v>
      </c>
      <c r="U25" s="11">
        <f>SUM(Nurse[NA TR Hours Contract])</f>
        <v>14.392500000000002</v>
      </c>
    </row>
    <row r="26" spans="9:23" ht="15" customHeight="1" x14ac:dyDescent="0.25">
      <c r="M26" t="s">
        <v>1135</v>
      </c>
      <c r="N26" s="11">
        <v>20244.869565217403</v>
      </c>
      <c r="O26" s="12">
        <v>4.1530949172307707</v>
      </c>
      <c r="P26" s="14">
        <v>9</v>
      </c>
      <c r="Q26" s="13">
        <v>1.0613915441808113</v>
      </c>
      <c r="R26" s="14">
        <v>5</v>
      </c>
      <c r="T26" s="7" t="s">
        <v>1207</v>
      </c>
      <c r="U26" s="11">
        <f>SUM(Nurse[Med Aide/Tech Hours Contract])</f>
        <v>143.46369565217393</v>
      </c>
    </row>
    <row r="27" spans="9:23" ht="15" customHeight="1" x14ac:dyDescent="0.25">
      <c r="M27" t="s">
        <v>1136</v>
      </c>
      <c r="N27" s="11">
        <v>31430.967391304355</v>
      </c>
      <c r="O27" s="12">
        <v>2.9948222484817468</v>
      </c>
      <c r="P27" s="14">
        <v>50</v>
      </c>
      <c r="Q27" s="13">
        <v>0.41892845224299335</v>
      </c>
      <c r="R27" s="14">
        <v>47</v>
      </c>
      <c r="T27" s="7" t="s">
        <v>1208</v>
      </c>
      <c r="U27" s="11">
        <f>SUM(Nurse[Total Contract Hours])</f>
        <v>11284.502717391308</v>
      </c>
    </row>
    <row r="28" spans="9:23" ht="15" customHeight="1" x14ac:dyDescent="0.25">
      <c r="M28" t="s">
        <v>1137</v>
      </c>
      <c r="N28" s="11">
        <v>13447.456521739132</v>
      </c>
      <c r="O28" s="12">
        <v>3.9079850319197242</v>
      </c>
      <c r="P28" s="14">
        <v>17</v>
      </c>
      <c r="Q28" s="13">
        <v>0.58742220526590605</v>
      </c>
      <c r="R28" s="14">
        <v>38</v>
      </c>
      <c r="T28" s="7" t="s">
        <v>1229</v>
      </c>
      <c r="U28" s="11">
        <f>SUM(Nurse[Total Nurse Staff Hours])</f>
        <v>107985.9919565217</v>
      </c>
    </row>
    <row r="29" spans="9:23" ht="15" customHeight="1" x14ac:dyDescent="0.25">
      <c r="M29" t="s">
        <v>1138</v>
      </c>
      <c r="N29" s="11">
        <v>3239.3369565217386</v>
      </c>
      <c r="O29" s="12">
        <v>3.7065618970602547</v>
      </c>
      <c r="P29" s="14">
        <v>25</v>
      </c>
      <c r="Q29" s="13">
        <v>0.81876702492122988</v>
      </c>
      <c r="R29" s="14">
        <v>15</v>
      </c>
      <c r="T29" s="7" t="s">
        <v>1209</v>
      </c>
      <c r="U29" s="30">
        <f>U27/U28</f>
        <v>0.10449969031108013</v>
      </c>
    </row>
    <row r="30" spans="9:23" ht="15" customHeight="1" x14ac:dyDescent="0.25">
      <c r="M30" t="s">
        <v>1139</v>
      </c>
      <c r="N30" s="11">
        <v>31207.90217391304</v>
      </c>
      <c r="O30" s="12">
        <v>3.4602131009878692</v>
      </c>
      <c r="P30" s="14">
        <v>42</v>
      </c>
      <c r="Q30" s="13">
        <v>0.53505824367922394</v>
      </c>
      <c r="R30" s="14">
        <v>44</v>
      </c>
    </row>
    <row r="31" spans="9:23" ht="15" customHeight="1" x14ac:dyDescent="0.25">
      <c r="M31" t="s">
        <v>1140</v>
      </c>
      <c r="N31" s="11">
        <v>4519.467391304348</v>
      </c>
      <c r="O31" s="12">
        <v>4.4549235553439095</v>
      </c>
      <c r="P31" s="14">
        <v>4</v>
      </c>
      <c r="Q31" s="13">
        <v>0.8534804986158907</v>
      </c>
      <c r="R31" s="14">
        <v>12</v>
      </c>
      <c r="U31" s="11"/>
    </row>
    <row r="32" spans="9:23" ht="15" customHeight="1" x14ac:dyDescent="0.25">
      <c r="M32" t="s">
        <v>1141</v>
      </c>
      <c r="N32" s="11">
        <v>9552.9891304347821</v>
      </c>
      <c r="O32" s="12">
        <v>3.9874417863746263</v>
      </c>
      <c r="P32" s="14">
        <v>13</v>
      </c>
      <c r="Q32" s="13">
        <v>0.76324079078367268</v>
      </c>
      <c r="R32" s="14">
        <v>18</v>
      </c>
    </row>
    <row r="33" spans="13:23" ht="15" customHeight="1" x14ac:dyDescent="0.25">
      <c r="M33" t="s">
        <v>1142</v>
      </c>
      <c r="N33" s="11">
        <v>5527.1413043478251</v>
      </c>
      <c r="O33" s="12">
        <v>3.7897723880376883</v>
      </c>
      <c r="P33" s="14">
        <v>22</v>
      </c>
      <c r="Q33" s="13">
        <v>0.70854187930312285</v>
      </c>
      <c r="R33" s="14">
        <v>25</v>
      </c>
      <c r="T33" s="49"/>
      <c r="U33" s="50"/>
    </row>
    <row r="34" spans="13:23" ht="15" customHeight="1" x14ac:dyDescent="0.25">
      <c r="M34" t="s">
        <v>1143</v>
      </c>
      <c r="N34" s="11">
        <v>36267.402173912989</v>
      </c>
      <c r="O34" s="12">
        <v>3.5869267047513382</v>
      </c>
      <c r="P34" s="14">
        <v>34</v>
      </c>
      <c r="Q34" s="13">
        <v>0.69307262390678503</v>
      </c>
      <c r="R34" s="14">
        <v>27</v>
      </c>
      <c r="T34" s="51"/>
      <c r="U34" s="52"/>
    </row>
    <row r="35" spans="13:23" ht="15" customHeight="1" x14ac:dyDescent="0.25">
      <c r="M35" t="s">
        <v>1144</v>
      </c>
      <c r="N35" s="11">
        <v>4756.804347826087</v>
      </c>
      <c r="O35" s="12">
        <v>3.5403690137240473</v>
      </c>
      <c r="P35" s="14">
        <v>38</v>
      </c>
      <c r="Q35" s="13">
        <v>0.66842913812250659</v>
      </c>
      <c r="R35" s="14">
        <v>30</v>
      </c>
      <c r="T35" s="53"/>
      <c r="U35" s="54"/>
    </row>
    <row r="36" spans="13:23" ht="15" customHeight="1" x14ac:dyDescent="0.25">
      <c r="M36" t="s">
        <v>1145</v>
      </c>
      <c r="N36" s="11">
        <v>5172.9782608695668</v>
      </c>
      <c r="O36" s="12">
        <v>3.8502402324789768</v>
      </c>
      <c r="P36" s="14">
        <v>19</v>
      </c>
      <c r="Q36" s="13">
        <v>0.77957656215198534</v>
      </c>
      <c r="R36" s="14">
        <v>16</v>
      </c>
      <c r="T36" s="53"/>
      <c r="U36" s="54"/>
    </row>
    <row r="37" spans="13:23" ht="15" customHeight="1" x14ac:dyDescent="0.25">
      <c r="M37" t="s">
        <v>1146</v>
      </c>
      <c r="N37" s="11">
        <v>91180.445652173919</v>
      </c>
      <c r="O37" s="12">
        <v>3.3841995453115512</v>
      </c>
      <c r="P37" s="14">
        <v>46</v>
      </c>
      <c r="Q37" s="13">
        <v>0.63938540645812103</v>
      </c>
      <c r="R37" s="14">
        <v>35</v>
      </c>
      <c r="T37" s="53"/>
      <c r="U37" s="54"/>
      <c r="W37" s="12"/>
    </row>
    <row r="38" spans="13:23" ht="15" customHeight="1" x14ac:dyDescent="0.25">
      <c r="M38" t="s">
        <v>1147</v>
      </c>
      <c r="N38" s="11">
        <v>61588.445652173861</v>
      </c>
      <c r="O38" s="12">
        <v>3.4122058238267097</v>
      </c>
      <c r="P38" s="14">
        <v>45</v>
      </c>
      <c r="Q38" s="13">
        <v>0.58208364887753339</v>
      </c>
      <c r="R38" s="14">
        <v>39</v>
      </c>
      <c r="T38" s="49"/>
      <c r="U38" s="49"/>
    </row>
    <row r="39" spans="13:23" ht="15" customHeight="1" x14ac:dyDescent="0.25">
      <c r="M39" t="s">
        <v>1148</v>
      </c>
      <c r="N39" s="11">
        <v>15250.72826086957</v>
      </c>
      <c r="O39" s="12">
        <v>3.6884554835941534</v>
      </c>
      <c r="P39" s="14">
        <v>26</v>
      </c>
      <c r="Q39" s="13">
        <v>0.36361032652040087</v>
      </c>
      <c r="R39" s="14">
        <v>50</v>
      </c>
    </row>
    <row r="40" spans="13:23" ht="15" customHeight="1" x14ac:dyDescent="0.25">
      <c r="M40" t="s">
        <v>1149</v>
      </c>
      <c r="N40" s="11">
        <v>6106.5760869565238</v>
      </c>
      <c r="O40" s="12">
        <v>4.7231716164861455</v>
      </c>
      <c r="P40" s="14">
        <v>2</v>
      </c>
      <c r="Q40" s="13">
        <v>0.74970906275309002</v>
      </c>
      <c r="R40" s="14">
        <v>20</v>
      </c>
    </row>
    <row r="41" spans="13:23" ht="15" customHeight="1" x14ac:dyDescent="0.25">
      <c r="M41" t="s">
        <v>1150</v>
      </c>
      <c r="N41" s="11">
        <v>63468.804347826132</v>
      </c>
      <c r="O41" s="12">
        <v>3.5005099201422096</v>
      </c>
      <c r="P41" s="14">
        <v>41</v>
      </c>
      <c r="Q41" s="13">
        <v>0.71129022131721642</v>
      </c>
      <c r="R41" s="14">
        <v>22</v>
      </c>
    </row>
    <row r="42" spans="13:23" ht="15" customHeight="1" x14ac:dyDescent="0.25">
      <c r="M42" t="s">
        <v>1151</v>
      </c>
      <c r="N42" s="11">
        <v>6268.7065217391309</v>
      </c>
      <c r="O42" s="12">
        <v>3.4431534485479123</v>
      </c>
      <c r="P42" s="14">
        <v>43</v>
      </c>
      <c r="Q42" s="13">
        <v>0.75944399458316914</v>
      </c>
      <c r="R42" s="14">
        <v>19</v>
      </c>
    </row>
    <row r="43" spans="13:23" ht="15" customHeight="1" x14ac:dyDescent="0.25">
      <c r="M43" t="s">
        <v>1152</v>
      </c>
      <c r="N43" s="11">
        <v>14918.402173913038</v>
      </c>
      <c r="O43" s="12">
        <v>3.5435185898944495</v>
      </c>
      <c r="P43" s="14">
        <v>37</v>
      </c>
      <c r="Q43" s="13">
        <v>0.53974215533339709</v>
      </c>
      <c r="R43" s="14">
        <v>43</v>
      </c>
    </row>
    <row r="44" spans="13:23" ht="15" customHeight="1" x14ac:dyDescent="0.25">
      <c r="M44" t="s">
        <v>1153</v>
      </c>
      <c r="N44" s="11">
        <v>4723.108695652174</v>
      </c>
      <c r="O44" s="12">
        <v>3.5677603181397655</v>
      </c>
      <c r="P44" s="14">
        <v>35</v>
      </c>
      <c r="Q44" s="13">
        <v>0.8353498064557705</v>
      </c>
      <c r="R44" s="14">
        <v>14</v>
      </c>
    </row>
    <row r="45" spans="13:23" ht="15" customHeight="1" x14ac:dyDescent="0.25">
      <c r="M45" t="s">
        <v>1154</v>
      </c>
      <c r="N45" s="11">
        <v>23313.304347826088</v>
      </c>
      <c r="O45" s="12">
        <v>3.6229993323461502</v>
      </c>
      <c r="P45" s="14">
        <v>30</v>
      </c>
      <c r="Q45" s="13">
        <v>0.54875251302670991</v>
      </c>
      <c r="R45" s="14">
        <v>42</v>
      </c>
    </row>
    <row r="46" spans="13:23" ht="15" customHeight="1" x14ac:dyDescent="0.25">
      <c r="M46" t="s">
        <v>1155</v>
      </c>
      <c r="N46" s="11">
        <v>79347.152173913142</v>
      </c>
      <c r="O46" s="12">
        <v>3.2995330042529103</v>
      </c>
      <c r="P46" s="14">
        <v>49</v>
      </c>
      <c r="Q46" s="13">
        <v>0.37572269654892942</v>
      </c>
      <c r="R46" s="14">
        <v>48</v>
      </c>
    </row>
    <row r="47" spans="13:23" ht="15" customHeight="1" x14ac:dyDescent="0.25">
      <c r="M47" t="s">
        <v>1156</v>
      </c>
      <c r="N47" s="11">
        <v>5298.0652173913022</v>
      </c>
      <c r="O47" s="12">
        <v>3.9381061380077234</v>
      </c>
      <c r="P47" s="14">
        <v>16</v>
      </c>
      <c r="Q47" s="13">
        <v>1.0787532569313658</v>
      </c>
      <c r="R47" s="14">
        <v>4</v>
      </c>
    </row>
    <row r="48" spans="13:23" ht="15" customHeight="1" x14ac:dyDescent="0.25">
      <c r="M48" t="s">
        <v>1157</v>
      </c>
      <c r="N48" s="11">
        <v>24257.923913043476</v>
      </c>
      <c r="O48" s="12">
        <v>3.3229098335864258</v>
      </c>
      <c r="P48" s="14">
        <v>48</v>
      </c>
      <c r="Q48" s="13">
        <v>0.51671344952724996</v>
      </c>
      <c r="R48" s="14">
        <v>45</v>
      </c>
    </row>
    <row r="49" spans="13:18" ht="15" customHeight="1" x14ac:dyDescent="0.25">
      <c r="M49" t="s">
        <v>1158</v>
      </c>
      <c r="N49" s="11">
        <v>2238.2826086956525</v>
      </c>
      <c r="O49" s="12">
        <v>3.9486413302124101</v>
      </c>
      <c r="P49" s="14">
        <v>15</v>
      </c>
      <c r="Q49" s="13">
        <v>0.74947480113829501</v>
      </c>
      <c r="R49" s="14">
        <v>21</v>
      </c>
    </row>
    <row r="50" spans="13:18" ht="15" customHeight="1" x14ac:dyDescent="0.25">
      <c r="M50" t="s">
        <v>1159</v>
      </c>
      <c r="N50" s="11">
        <v>12189.869565217394</v>
      </c>
      <c r="O50" s="12">
        <v>4.070232035153925</v>
      </c>
      <c r="P50" s="14">
        <v>11</v>
      </c>
      <c r="Q50" s="13">
        <v>0.87998641958575707</v>
      </c>
      <c r="R50" s="14">
        <v>11</v>
      </c>
    </row>
    <row r="51" spans="13:18" ht="15" customHeight="1" x14ac:dyDescent="0.25">
      <c r="M51" t="s">
        <v>1160</v>
      </c>
      <c r="N51" s="11">
        <v>18067.565217391315</v>
      </c>
      <c r="O51" s="12">
        <v>3.8287163581628367</v>
      </c>
      <c r="P51" s="14">
        <v>21</v>
      </c>
      <c r="Q51" s="13">
        <v>0.95168056979357585</v>
      </c>
      <c r="R51" s="14">
        <v>8</v>
      </c>
    </row>
    <row r="52" spans="13:18" ht="15" customHeight="1" x14ac:dyDescent="0.25">
      <c r="M52" t="s">
        <v>1161</v>
      </c>
      <c r="N52" s="11">
        <v>8857.8043478260879</v>
      </c>
      <c r="O52" s="12">
        <v>3.6103887016853227</v>
      </c>
      <c r="P52" s="14">
        <v>31</v>
      </c>
      <c r="Q52" s="13">
        <v>0.6354275031352844</v>
      </c>
      <c r="R52" s="14">
        <v>36</v>
      </c>
    </row>
    <row r="53" spans="13:18" ht="15" customHeight="1" x14ac:dyDescent="0.25">
      <c r="M53" t="s">
        <v>1162</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1246</v>
      </c>
      <c r="D2" s="40"/>
    </row>
    <row r="3" spans="2:4" x14ac:dyDescent="0.25">
      <c r="C3" s="41" t="s">
        <v>1196</v>
      </c>
      <c r="D3" s="42" t="s">
        <v>1247</v>
      </c>
    </row>
    <row r="4" spans="2:4" x14ac:dyDescent="0.25">
      <c r="C4" s="43" t="s">
        <v>1182</v>
      </c>
      <c r="D4" s="44" t="s">
        <v>1248</v>
      </c>
    </row>
    <row r="5" spans="2:4" x14ac:dyDescent="0.25">
      <c r="C5" s="43" t="s">
        <v>1249</v>
      </c>
      <c r="D5" s="44" t="s">
        <v>1250</v>
      </c>
    </row>
    <row r="6" spans="2:4" ht="15.6" customHeight="1" x14ac:dyDescent="0.25">
      <c r="C6" s="43" t="s">
        <v>1198</v>
      </c>
      <c r="D6" s="44" t="s">
        <v>1251</v>
      </c>
    </row>
    <row r="7" spans="2:4" ht="15.6" customHeight="1" x14ac:dyDescent="0.25">
      <c r="C7" s="43" t="s">
        <v>1197</v>
      </c>
      <c r="D7" s="44" t="s">
        <v>1252</v>
      </c>
    </row>
    <row r="8" spans="2:4" x14ac:dyDescent="0.25">
      <c r="C8" s="43" t="s">
        <v>1253</v>
      </c>
      <c r="D8" s="44" t="s">
        <v>1254</v>
      </c>
    </row>
    <row r="9" spans="2:4" x14ac:dyDescent="0.25">
      <c r="C9" s="45" t="s">
        <v>1255</v>
      </c>
      <c r="D9" s="43" t="s">
        <v>1256</v>
      </c>
    </row>
    <row r="10" spans="2:4" x14ac:dyDescent="0.25">
      <c r="B10" s="46"/>
      <c r="C10" s="43" t="s">
        <v>1257</v>
      </c>
      <c r="D10" s="44" t="s">
        <v>1258</v>
      </c>
    </row>
    <row r="11" spans="2:4" x14ac:dyDescent="0.25">
      <c r="C11" s="43" t="s">
        <v>1150</v>
      </c>
      <c r="D11" s="44" t="s">
        <v>1259</v>
      </c>
    </row>
    <row r="12" spans="2:4" x14ac:dyDescent="0.25">
      <c r="C12" s="43" t="s">
        <v>1260</v>
      </c>
      <c r="D12" s="44" t="s">
        <v>1261</v>
      </c>
    </row>
    <row r="13" spans="2:4" x14ac:dyDescent="0.25">
      <c r="C13" s="43" t="s">
        <v>1257</v>
      </c>
      <c r="D13" s="44" t="s">
        <v>1258</v>
      </c>
    </row>
    <row r="14" spans="2:4" x14ac:dyDescent="0.25">
      <c r="C14" s="43" t="s">
        <v>1150</v>
      </c>
      <c r="D14" s="44" t="s">
        <v>1262</v>
      </c>
    </row>
    <row r="15" spans="2:4" x14ac:dyDescent="0.25">
      <c r="C15" s="47" t="s">
        <v>1260</v>
      </c>
      <c r="D15" s="48" t="s">
        <v>1261</v>
      </c>
    </row>
    <row r="17" spans="3:4" ht="23.25" x14ac:dyDescent="0.35">
      <c r="C17" s="39" t="s">
        <v>1263</v>
      </c>
      <c r="D17" s="40"/>
    </row>
    <row r="18" spans="3:4" x14ac:dyDescent="0.25">
      <c r="C18" s="43" t="s">
        <v>1182</v>
      </c>
      <c r="D18" s="44" t="s">
        <v>1264</v>
      </c>
    </row>
    <row r="19" spans="3:4" x14ac:dyDescent="0.25">
      <c r="C19" s="43" t="s">
        <v>1172</v>
      </c>
      <c r="D19" s="44" t="s">
        <v>1265</v>
      </c>
    </row>
    <row r="20" spans="3:4" x14ac:dyDescent="0.25">
      <c r="C20" s="45" t="s">
        <v>1266</v>
      </c>
      <c r="D20" s="43" t="s">
        <v>1267</v>
      </c>
    </row>
    <row r="21" spans="3:4" x14ac:dyDescent="0.25">
      <c r="C21" s="43" t="s">
        <v>1268</v>
      </c>
      <c r="D21" s="44" t="s">
        <v>1269</v>
      </c>
    </row>
    <row r="22" spans="3:4" x14ac:dyDescent="0.25">
      <c r="C22" s="43" t="s">
        <v>1270</v>
      </c>
      <c r="D22" s="44" t="s">
        <v>1271</v>
      </c>
    </row>
    <row r="23" spans="3:4" x14ac:dyDescent="0.25">
      <c r="C23" s="43" t="s">
        <v>1272</v>
      </c>
      <c r="D23" s="44" t="s">
        <v>1273</v>
      </c>
    </row>
    <row r="24" spans="3:4" x14ac:dyDescent="0.25">
      <c r="C24" s="43" t="s">
        <v>1274</v>
      </c>
      <c r="D24" s="44" t="s">
        <v>1275</v>
      </c>
    </row>
    <row r="25" spans="3:4" x14ac:dyDescent="0.25">
      <c r="C25" s="43" t="s">
        <v>1188</v>
      </c>
      <c r="D25" s="44" t="s">
        <v>1276</v>
      </c>
    </row>
    <row r="26" spans="3:4" x14ac:dyDescent="0.25">
      <c r="C26" s="43" t="s">
        <v>1270</v>
      </c>
      <c r="D26" s="44" t="s">
        <v>1271</v>
      </c>
    </row>
    <row r="27" spans="3:4" x14ac:dyDescent="0.25">
      <c r="C27" s="43" t="s">
        <v>1272</v>
      </c>
      <c r="D27" s="44" t="s">
        <v>1273</v>
      </c>
    </row>
    <row r="28" spans="3:4" x14ac:dyDescent="0.25">
      <c r="C28" s="47" t="s">
        <v>1274</v>
      </c>
      <c r="D28" s="48" t="s">
        <v>1275</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P o w e r P i v o t V e r s i o n " > < C u s t o m C o n t e n t > < ! [ C D A T A [ 2 0 1 5 . 1 3 0 . 1 6 0 5 . 4 0 6 ] ] > < / C u s t o m C o n t e n t > < / G e m i n i > 
</file>

<file path=customXml/item2.xml>��< ? x m l   v e r s i o n = " 1 . 0 "   e n c o d i n g = " U T F - 1 6 " ? > < G e m i n i   x m l n s = " h t t p : / / g e m i n i / p i v o t c u s t o m i z a t i o n / I s S a n d b o x E m b e d d e d " > < C u s t o m C o n t e n t > < ! [ C D A T A [ y e s ] ] > < / 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S a n d b o x N o n E m p t y " > < C u s t o m C o n t e n t > < ! [ C D A T A [ 1 ] ] > < / C u s t o m C o n t e n t > < / G e m i n i > 
</file>

<file path=customXml/item5.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Props1.xml><?xml version="1.0" encoding="utf-8"?>
<ds:datastoreItem xmlns:ds="http://schemas.openxmlformats.org/officeDocument/2006/customXml" ds:itemID="{97E02576-7B1E-4A71-8318-92E74C9030BB}">
  <ds:schemaRefs/>
</ds:datastoreItem>
</file>

<file path=customXml/itemProps2.xml><?xml version="1.0" encoding="utf-8"?>
<ds:datastoreItem xmlns:ds="http://schemas.openxmlformats.org/officeDocument/2006/customXml" ds:itemID="{80E33DC4-4DD3-49B7-9092-FE12AD1B1012}">
  <ds:schemaRefs/>
</ds:datastoreItem>
</file>

<file path=customXml/itemProps3.xml><?xml version="1.0" encoding="utf-8"?>
<ds:datastoreItem xmlns:ds="http://schemas.openxmlformats.org/officeDocument/2006/customXml" ds:itemID="{4A0F9BBD-0722-44C0-A51D-871F1E608662}">
  <ds:schemaRefs/>
</ds:datastoreItem>
</file>

<file path=customXml/itemProps4.xml><?xml version="1.0" encoding="utf-8"?>
<ds:datastoreItem xmlns:ds="http://schemas.openxmlformats.org/officeDocument/2006/customXml" ds:itemID="{5E70A7C7-2103-44AA-8B08-92C32F7E8F41}">
  <ds:schemaRefs/>
</ds:datastoreItem>
</file>

<file path=customXml/itemProps5.xml><?xml version="1.0" encoding="utf-8"?>
<ds:datastoreItem xmlns:ds="http://schemas.openxmlformats.org/officeDocument/2006/customXml" ds:itemID="{696E26E2-54FB-4F48-A7C1-42B31EB870F2}">
  <ds:schemaRefs>
    <ds:schemaRef ds:uri="http://schemas.microsoft.com/DataMashup"/>
  </ds:schemaRefs>
</ds:datastoreItem>
</file>

<file path=customXml/itemProps6.xml><?xml version="1.0" encoding="utf-8"?>
<ds:datastoreItem xmlns:ds="http://schemas.openxmlformats.org/officeDocument/2006/customXml" ds:itemID="{A4A438E6-B8DE-4271-94C6-683D0D7167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2022-03-02T16:25:53Z</dcterms:modified>
</cp:coreProperties>
</file>