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9BC94675-0F5E-4E0A-B1C6-D3637A800471}"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<sst xmlns="http://schemas.openxmlformats.org/spreadsheetml/2006/main" count="8246" uniqueCount="1527">
  <si>
    <t>265001</t>
  </si>
  <si>
    <t>265055</t>
  </si>
  <si>
    <t>265071</t>
  </si>
  <si>
    <t>265091</t>
  </si>
  <si>
    <t>265095</t>
  </si>
  <si>
    <t>265105</t>
  </si>
  <si>
    <t>265108</t>
  </si>
  <si>
    <t>265110</t>
  </si>
  <si>
    <t>265112</t>
  </si>
  <si>
    <t>265118</t>
  </si>
  <si>
    <t>265120</t>
  </si>
  <si>
    <t>265121</t>
  </si>
  <si>
    <t>265123</t>
  </si>
  <si>
    <t>265130</t>
  </si>
  <si>
    <t>265136</t>
  </si>
  <si>
    <t>265140</t>
  </si>
  <si>
    <t>265142</t>
  </si>
  <si>
    <t>265145</t>
  </si>
  <si>
    <t>265155</t>
  </si>
  <si>
    <t>265156</t>
  </si>
  <si>
    <t>265157</t>
  </si>
  <si>
    <t>265158</t>
  </si>
  <si>
    <t>265159</t>
  </si>
  <si>
    <t>265160</t>
  </si>
  <si>
    <t>265161</t>
  </si>
  <si>
    <t>265163</t>
  </si>
  <si>
    <t>265164</t>
  </si>
  <si>
    <t>265165</t>
  </si>
  <si>
    <t>265166</t>
  </si>
  <si>
    <t>265167</t>
  </si>
  <si>
    <t>265168</t>
  </si>
  <si>
    <t>265169</t>
  </si>
  <si>
    <t>265170</t>
  </si>
  <si>
    <t>265171</t>
  </si>
  <si>
    <t>265174</t>
  </si>
  <si>
    <t>265175</t>
  </si>
  <si>
    <t>265178</t>
  </si>
  <si>
    <t>265181</t>
  </si>
  <si>
    <t>265182</t>
  </si>
  <si>
    <t>265185</t>
  </si>
  <si>
    <t>265188</t>
  </si>
  <si>
    <t>265193</t>
  </si>
  <si>
    <t>265195</t>
  </si>
  <si>
    <t>265198</t>
  </si>
  <si>
    <t>265200</t>
  </si>
  <si>
    <t>265202</t>
  </si>
  <si>
    <t>265205</t>
  </si>
  <si>
    <t>265208</t>
  </si>
  <si>
    <t>265209</t>
  </si>
  <si>
    <t>265210</t>
  </si>
  <si>
    <t>265216</t>
  </si>
  <si>
    <t>265225</t>
  </si>
  <si>
    <t>265236</t>
  </si>
  <si>
    <t>265238</t>
  </si>
  <si>
    <t>265239</t>
  </si>
  <si>
    <t>265245</t>
  </si>
  <si>
    <t>265246</t>
  </si>
  <si>
    <t>265247</t>
  </si>
  <si>
    <t>265249</t>
  </si>
  <si>
    <t>265251</t>
  </si>
  <si>
    <t>265253</t>
  </si>
  <si>
    <t>265254</t>
  </si>
  <si>
    <t>265255</t>
  </si>
  <si>
    <t>265258</t>
  </si>
  <si>
    <t>265266</t>
  </si>
  <si>
    <t>265275</t>
  </si>
  <si>
    <t>265279</t>
  </si>
  <si>
    <t>265285</t>
  </si>
  <si>
    <t>265289</t>
  </si>
  <si>
    <t>265294</t>
  </si>
  <si>
    <t>265302</t>
  </si>
  <si>
    <t>265303</t>
  </si>
  <si>
    <t>265307</t>
  </si>
  <si>
    <t>265308</t>
  </si>
  <si>
    <t>265309</t>
  </si>
  <si>
    <t>265310</t>
  </si>
  <si>
    <t>265312</t>
  </si>
  <si>
    <t>265318</t>
  </si>
  <si>
    <t>265319</t>
  </si>
  <si>
    <t>265320</t>
  </si>
  <si>
    <t>265321</t>
  </si>
  <si>
    <t>265322</t>
  </si>
  <si>
    <t>265324</t>
  </si>
  <si>
    <t>265325</t>
  </si>
  <si>
    <t>265326</t>
  </si>
  <si>
    <t>265327</t>
  </si>
  <si>
    <t>265330</t>
  </si>
  <si>
    <t>265331</t>
  </si>
  <si>
    <t>265333</t>
  </si>
  <si>
    <t>265337</t>
  </si>
  <si>
    <t>265338</t>
  </si>
  <si>
    <t>265339</t>
  </si>
  <si>
    <t>265340</t>
  </si>
  <si>
    <t>265341</t>
  </si>
  <si>
    <t>265343</t>
  </si>
  <si>
    <t>265345</t>
  </si>
  <si>
    <t>265347</t>
  </si>
  <si>
    <t>265348</t>
  </si>
  <si>
    <t>265349</t>
  </si>
  <si>
    <t>265351</t>
  </si>
  <si>
    <t>265352</t>
  </si>
  <si>
    <t>265353</t>
  </si>
  <si>
    <t>265354</t>
  </si>
  <si>
    <t>265355</t>
  </si>
  <si>
    <t>265356</t>
  </si>
  <si>
    <t>265358</t>
  </si>
  <si>
    <t>265359</t>
  </si>
  <si>
    <t>265360</t>
  </si>
  <si>
    <t>265361</t>
  </si>
  <si>
    <t>265362</t>
  </si>
  <si>
    <t>265363</t>
  </si>
  <si>
    <t>265364</t>
  </si>
  <si>
    <t>265365</t>
  </si>
  <si>
    <t>265367</t>
  </si>
  <si>
    <t>265368</t>
  </si>
  <si>
    <t>265369</t>
  </si>
  <si>
    <t>265373</t>
  </si>
  <si>
    <t>265374</t>
  </si>
  <si>
    <t>265377</t>
  </si>
  <si>
    <t>265378</t>
  </si>
  <si>
    <t>265379</t>
  </si>
  <si>
    <t>265381</t>
  </si>
  <si>
    <t>265382</t>
  </si>
  <si>
    <t>265383</t>
  </si>
  <si>
    <t>265384</t>
  </si>
  <si>
    <t>265385</t>
  </si>
  <si>
    <t>265389</t>
  </si>
  <si>
    <t>265390</t>
  </si>
  <si>
    <t>265392</t>
  </si>
  <si>
    <t>265393</t>
  </si>
  <si>
    <t>265394</t>
  </si>
  <si>
    <t>265395</t>
  </si>
  <si>
    <t>265396</t>
  </si>
  <si>
    <t>265398</t>
  </si>
  <si>
    <t>265401</t>
  </si>
  <si>
    <t>265404</t>
  </si>
  <si>
    <t>265405</t>
  </si>
  <si>
    <t>265406</t>
  </si>
  <si>
    <t>265407</t>
  </si>
  <si>
    <t>265409</t>
  </si>
  <si>
    <t>265411</t>
  </si>
  <si>
    <t>265414</t>
  </si>
  <si>
    <t>265415</t>
  </si>
  <si>
    <t>265416</t>
  </si>
  <si>
    <t>265417</t>
  </si>
  <si>
    <t>265418</t>
  </si>
  <si>
    <t>265419</t>
  </si>
  <si>
    <t>265420</t>
  </si>
  <si>
    <t>265425</t>
  </si>
  <si>
    <t>265427</t>
  </si>
  <si>
    <t>265428</t>
  </si>
  <si>
    <t>265429</t>
  </si>
  <si>
    <t>265430</t>
  </si>
  <si>
    <t>265433</t>
  </si>
  <si>
    <t>265434</t>
  </si>
  <si>
    <t>265437</t>
  </si>
  <si>
    <t>265438</t>
  </si>
  <si>
    <t>265439</t>
  </si>
  <si>
    <t>265440</t>
  </si>
  <si>
    <t>265442</t>
  </si>
  <si>
    <t>265446</t>
  </si>
  <si>
    <t>265447</t>
  </si>
  <si>
    <t>265450</t>
  </si>
  <si>
    <t>265451</t>
  </si>
  <si>
    <t>265452</t>
  </si>
  <si>
    <t>265455</t>
  </si>
  <si>
    <t>265456</t>
  </si>
  <si>
    <t>265457</t>
  </si>
  <si>
    <t>265460</t>
  </si>
  <si>
    <t>265462</t>
  </si>
  <si>
    <t>265463</t>
  </si>
  <si>
    <t>265466</t>
  </si>
  <si>
    <t>265468</t>
  </si>
  <si>
    <t>265469</t>
  </si>
  <si>
    <t>265470</t>
  </si>
  <si>
    <t>265471</t>
  </si>
  <si>
    <t>265472</t>
  </si>
  <si>
    <t>265473</t>
  </si>
  <si>
    <t>265474</t>
  </si>
  <si>
    <t>265475</t>
  </si>
  <si>
    <t>265476</t>
  </si>
  <si>
    <t>265477</t>
  </si>
  <si>
    <t>265479</t>
  </si>
  <si>
    <t>265480</t>
  </si>
  <si>
    <t>265481</t>
  </si>
  <si>
    <t>265482</t>
  </si>
  <si>
    <t>265485</t>
  </si>
  <si>
    <t>265486</t>
  </si>
  <si>
    <t>265489</t>
  </si>
  <si>
    <t>265491</t>
  </si>
  <si>
    <t>265492</t>
  </si>
  <si>
    <t>265493</t>
  </si>
  <si>
    <t>265494</t>
  </si>
  <si>
    <t>265495</t>
  </si>
  <si>
    <t>265496</t>
  </si>
  <si>
    <t>265498</t>
  </si>
  <si>
    <t>265500</t>
  </si>
  <si>
    <t>265501</t>
  </si>
  <si>
    <t>265503</t>
  </si>
  <si>
    <t>265504</t>
  </si>
  <si>
    <t>265506</t>
  </si>
  <si>
    <t>265509</t>
  </si>
  <si>
    <t>265510</t>
  </si>
  <si>
    <t>265512</t>
  </si>
  <si>
    <t>265514</t>
  </si>
  <si>
    <t>265516</t>
  </si>
  <si>
    <t>265517</t>
  </si>
  <si>
    <t>265518</t>
  </si>
  <si>
    <t>265519</t>
  </si>
  <si>
    <t>265520</t>
  </si>
  <si>
    <t>265521</t>
  </si>
  <si>
    <t>265522</t>
  </si>
  <si>
    <t>265523</t>
  </si>
  <si>
    <t>265524</t>
  </si>
  <si>
    <t>265526</t>
  </si>
  <si>
    <t>265528</t>
  </si>
  <si>
    <t>265530</t>
  </si>
  <si>
    <t>265532</t>
  </si>
  <si>
    <t>265534</t>
  </si>
  <si>
    <t>265535</t>
  </si>
  <si>
    <t>265536</t>
  </si>
  <si>
    <t>265537</t>
  </si>
  <si>
    <t>265538</t>
  </si>
  <si>
    <t>265539</t>
  </si>
  <si>
    <t>265545</t>
  </si>
  <si>
    <t>265546</t>
  </si>
  <si>
    <t>265547</t>
  </si>
  <si>
    <t>265548</t>
  </si>
  <si>
    <t>265549</t>
  </si>
  <si>
    <t>265550</t>
  </si>
  <si>
    <t>265551</t>
  </si>
  <si>
    <t>265552</t>
  </si>
  <si>
    <t>265553</t>
  </si>
  <si>
    <t>265554</t>
  </si>
  <si>
    <t>265555</t>
  </si>
  <si>
    <t>265556</t>
  </si>
  <si>
    <t>265557</t>
  </si>
  <si>
    <t>265558</t>
  </si>
  <si>
    <t>265559</t>
  </si>
  <si>
    <t>265561</t>
  </si>
  <si>
    <t>265564</t>
  </si>
  <si>
    <t>265565</t>
  </si>
  <si>
    <t>265566</t>
  </si>
  <si>
    <t>265571</t>
  </si>
  <si>
    <t>265572</t>
  </si>
  <si>
    <t>265573</t>
  </si>
  <si>
    <t>265574</t>
  </si>
  <si>
    <t>265577</t>
  </si>
  <si>
    <t>265578</t>
  </si>
  <si>
    <t>265579</t>
  </si>
  <si>
    <t>265580</t>
  </si>
  <si>
    <t>265581</t>
  </si>
  <si>
    <t>265582</t>
  </si>
  <si>
    <t>265583</t>
  </si>
  <si>
    <t>265586</t>
  </si>
  <si>
    <t>265589</t>
  </si>
  <si>
    <t>265590</t>
  </si>
  <si>
    <t>265591</t>
  </si>
  <si>
    <t>265593</t>
  </si>
  <si>
    <t>265594</t>
  </si>
  <si>
    <t>265595</t>
  </si>
  <si>
    <t>265597</t>
  </si>
  <si>
    <t>265598</t>
  </si>
  <si>
    <t>265599</t>
  </si>
  <si>
    <t>265600</t>
  </si>
  <si>
    <t>265605</t>
  </si>
  <si>
    <t>265606</t>
  </si>
  <si>
    <t>265607</t>
  </si>
  <si>
    <t>265608</t>
  </si>
  <si>
    <t>265609</t>
  </si>
  <si>
    <t>265610</t>
  </si>
  <si>
    <t>265611</t>
  </si>
  <si>
    <t>265614</t>
  </si>
  <si>
    <t>265617</t>
  </si>
  <si>
    <t>265618</t>
  </si>
  <si>
    <t>265620</t>
  </si>
  <si>
    <t>265621</t>
  </si>
  <si>
    <t>265625</t>
  </si>
  <si>
    <t>265627</t>
  </si>
  <si>
    <t>265629</t>
  </si>
  <si>
    <t>265632</t>
  </si>
  <si>
    <t>265633</t>
  </si>
  <si>
    <t>265634</t>
  </si>
  <si>
    <t>265636</t>
  </si>
  <si>
    <t>265637</t>
  </si>
  <si>
    <t>265638</t>
  </si>
  <si>
    <t>265639</t>
  </si>
  <si>
    <t>265643</t>
  </si>
  <si>
    <t>265644</t>
  </si>
  <si>
    <t>265645</t>
  </si>
  <si>
    <t>265646</t>
  </si>
  <si>
    <t>265647</t>
  </si>
  <si>
    <t>265648</t>
  </si>
  <si>
    <t>265649</t>
  </si>
  <si>
    <t>265651</t>
  </si>
  <si>
    <t>265652</t>
  </si>
  <si>
    <t>265654</t>
  </si>
  <si>
    <t>265655</t>
  </si>
  <si>
    <t>265656</t>
  </si>
  <si>
    <t>265657</t>
  </si>
  <si>
    <t>265661</t>
  </si>
  <si>
    <t>265663</t>
  </si>
  <si>
    <t>265664</t>
  </si>
  <si>
    <t>265665</t>
  </si>
  <si>
    <t>265666</t>
  </si>
  <si>
    <t>265667</t>
  </si>
  <si>
    <t>265668</t>
  </si>
  <si>
    <t>265669</t>
  </si>
  <si>
    <t>265670</t>
  </si>
  <si>
    <t>265672</t>
  </si>
  <si>
    <t>265674</t>
  </si>
  <si>
    <t>265676</t>
  </si>
  <si>
    <t>265677</t>
  </si>
  <si>
    <t>265679</t>
  </si>
  <si>
    <t>265680</t>
  </si>
  <si>
    <t>265681</t>
  </si>
  <si>
    <t>265682</t>
  </si>
  <si>
    <t>265683</t>
  </si>
  <si>
    <t>265688</t>
  </si>
  <si>
    <t>265690</t>
  </si>
  <si>
    <t>265693</t>
  </si>
  <si>
    <t>265694</t>
  </si>
  <si>
    <t>265696</t>
  </si>
  <si>
    <t>265698</t>
  </si>
  <si>
    <t>265700</t>
  </si>
  <si>
    <t>265701</t>
  </si>
  <si>
    <t>265702</t>
  </si>
  <si>
    <t>265703</t>
  </si>
  <si>
    <t>265704</t>
  </si>
  <si>
    <t>265705</t>
  </si>
  <si>
    <t>265706</t>
  </si>
  <si>
    <t>265707</t>
  </si>
  <si>
    <t>265709</t>
  </si>
  <si>
    <t>265710</t>
  </si>
  <si>
    <t>265711</t>
  </si>
  <si>
    <t>265713</t>
  </si>
  <si>
    <t>265714</t>
  </si>
  <si>
    <t>265715</t>
  </si>
  <si>
    <t>265716</t>
  </si>
  <si>
    <t>265717</t>
  </si>
  <si>
    <t>265718</t>
  </si>
  <si>
    <t>265719</t>
  </si>
  <si>
    <t>265720</t>
  </si>
  <si>
    <t>265721</t>
  </si>
  <si>
    <t>265727</t>
  </si>
  <si>
    <t>265729</t>
  </si>
  <si>
    <t>265730</t>
  </si>
  <si>
    <t>265731</t>
  </si>
  <si>
    <t>265734</t>
  </si>
  <si>
    <t>265735</t>
  </si>
  <si>
    <t>265736</t>
  </si>
  <si>
    <t>265737</t>
  </si>
  <si>
    <t>265738</t>
  </si>
  <si>
    <t>265739</t>
  </si>
  <si>
    <t>265740</t>
  </si>
  <si>
    <t>265742</t>
  </si>
  <si>
    <t>265743</t>
  </si>
  <si>
    <t>265744</t>
  </si>
  <si>
    <t>265745</t>
  </si>
  <si>
    <t>265746</t>
  </si>
  <si>
    <t>265748</t>
  </si>
  <si>
    <t>265749</t>
  </si>
  <si>
    <t>265751</t>
  </si>
  <si>
    <t>265752</t>
  </si>
  <si>
    <t>265753</t>
  </si>
  <si>
    <t>265754</t>
  </si>
  <si>
    <t>265755</t>
  </si>
  <si>
    <t>265756</t>
  </si>
  <si>
    <t>265757</t>
  </si>
  <si>
    <t>265758</t>
  </si>
  <si>
    <t>265759</t>
  </si>
  <si>
    <t>265760</t>
  </si>
  <si>
    <t>265761</t>
  </si>
  <si>
    <t>265762</t>
  </si>
  <si>
    <t>265763</t>
  </si>
  <si>
    <t>265764</t>
  </si>
  <si>
    <t>265765</t>
  </si>
  <si>
    <t>265766</t>
  </si>
  <si>
    <t>265767</t>
  </si>
  <si>
    <t>265768</t>
  </si>
  <si>
    <t>265769</t>
  </si>
  <si>
    <t>265770</t>
  </si>
  <si>
    <t>265771</t>
  </si>
  <si>
    <t>265772</t>
  </si>
  <si>
    <t>265773</t>
  </si>
  <si>
    <t>265775</t>
  </si>
  <si>
    <t>265776</t>
  </si>
  <si>
    <t>265777</t>
  </si>
  <si>
    <t>265778</t>
  </si>
  <si>
    <t>265779</t>
  </si>
  <si>
    <t>265782</t>
  </si>
  <si>
    <t>265783</t>
  </si>
  <si>
    <t>265784</t>
  </si>
  <si>
    <t>265785</t>
  </si>
  <si>
    <t>265787</t>
  </si>
  <si>
    <t>265788</t>
  </si>
  <si>
    <t>265791</t>
  </si>
  <si>
    <t>265792</t>
  </si>
  <si>
    <t>265793</t>
  </si>
  <si>
    <t>265794</t>
  </si>
  <si>
    <t>265795</t>
  </si>
  <si>
    <t>265796</t>
  </si>
  <si>
    <t>265797</t>
  </si>
  <si>
    <t>265798</t>
  </si>
  <si>
    <t>265799</t>
  </si>
  <si>
    <t>265800</t>
  </si>
  <si>
    <t>265801</t>
  </si>
  <si>
    <t>265802</t>
  </si>
  <si>
    <t>265803</t>
  </si>
  <si>
    <t>265804</t>
  </si>
  <si>
    <t>265805</t>
  </si>
  <si>
    <t>265807</t>
  </si>
  <si>
    <t>265810</t>
  </si>
  <si>
    <t>265813</t>
  </si>
  <si>
    <t>265814</t>
  </si>
  <si>
    <t>265816</t>
  </si>
  <si>
    <t>265817</t>
  </si>
  <si>
    <t>265819</t>
  </si>
  <si>
    <t>265820</t>
  </si>
  <si>
    <t>265821</t>
  </si>
  <si>
    <t>265822</t>
  </si>
  <si>
    <t>265823</t>
  </si>
  <si>
    <t>265824</t>
  </si>
  <si>
    <t>265825</t>
  </si>
  <si>
    <t>265826</t>
  </si>
  <si>
    <t>265827</t>
  </si>
  <si>
    <t>265828</t>
  </si>
  <si>
    <t>265829</t>
  </si>
  <si>
    <t>265831</t>
  </si>
  <si>
    <t>265832</t>
  </si>
  <si>
    <t>265833</t>
  </si>
  <si>
    <t>265834</t>
  </si>
  <si>
    <t>265835</t>
  </si>
  <si>
    <t>265836</t>
  </si>
  <si>
    <t>265837</t>
  </si>
  <si>
    <t>265838</t>
  </si>
  <si>
    <t>265839</t>
  </si>
  <si>
    <t>265840</t>
  </si>
  <si>
    <t>265841</t>
  </si>
  <si>
    <t>265842</t>
  </si>
  <si>
    <t>265843</t>
  </si>
  <si>
    <t>265844</t>
  </si>
  <si>
    <t>265845</t>
  </si>
  <si>
    <t>265846</t>
  </si>
  <si>
    <t>265847</t>
  </si>
  <si>
    <t>265848</t>
  </si>
  <si>
    <t>265849</t>
  </si>
  <si>
    <t>265851</t>
  </si>
  <si>
    <t>265852</t>
  </si>
  <si>
    <t>265853</t>
  </si>
  <si>
    <t>265854</t>
  </si>
  <si>
    <t>265855</t>
  </si>
  <si>
    <t>265856</t>
  </si>
  <si>
    <t>265857</t>
  </si>
  <si>
    <t>265858</t>
  </si>
  <si>
    <t>265859</t>
  </si>
  <si>
    <t>265860</t>
  </si>
  <si>
    <t>265861</t>
  </si>
  <si>
    <t>265863</t>
  </si>
  <si>
    <t>265864</t>
  </si>
  <si>
    <t>265865</t>
  </si>
  <si>
    <t>265866</t>
  </si>
  <si>
    <t>265867</t>
  </si>
  <si>
    <t>265868</t>
  </si>
  <si>
    <t>265869</t>
  </si>
  <si>
    <t>265870</t>
  </si>
  <si>
    <t>265871</t>
  </si>
  <si>
    <t>265872</t>
  </si>
  <si>
    <t>265873</t>
  </si>
  <si>
    <t>265874</t>
  </si>
  <si>
    <t>265875</t>
  </si>
  <si>
    <t>265876</t>
  </si>
  <si>
    <t>265877</t>
  </si>
  <si>
    <t>265879</t>
  </si>
  <si>
    <t>265880</t>
  </si>
  <si>
    <t>265881</t>
  </si>
  <si>
    <t>265882</t>
  </si>
  <si>
    <t>26A206</t>
  </si>
  <si>
    <t>26A269</t>
  </si>
  <si>
    <t>26A292</t>
  </si>
  <si>
    <t>26A378</t>
  </si>
  <si>
    <t>26A443</t>
  </si>
  <si>
    <t>26A469</t>
  </si>
  <si>
    <t>26E084</t>
  </si>
  <si>
    <t>26E256</t>
  </si>
  <si>
    <t>GLENWOOD HEALTHCARE</t>
  </si>
  <si>
    <t>LUTHERAN HOME, THE</t>
  </si>
  <si>
    <t>SUNSET HOME</t>
  </si>
  <si>
    <t>WOODLAND MANOR</t>
  </si>
  <si>
    <t>GRANDVIEW HEALTHCARE CENTER</t>
  </si>
  <si>
    <t>HERITAGE CARE CENTER</t>
  </si>
  <si>
    <t>GARDEN VIEW CARE CENTER</t>
  </si>
  <si>
    <t>TOWN AND COUNTRY HEALTH &amp; REHAB</t>
  </si>
  <si>
    <t>WINCHESTER NURSING CENTER, INC</t>
  </si>
  <si>
    <t>GOLDEN AGE NURSING HOME</t>
  </si>
  <si>
    <t>KABUL NURSING HOMES INC</t>
  </si>
  <si>
    <t>MASON POINTE CARE CENTER</t>
  </si>
  <si>
    <t>CAMDENTON WINDSOR ESTATES</t>
  </si>
  <si>
    <t>JOHN KNOX VILLAGE CARE CENTER</t>
  </si>
  <si>
    <t>DELMAR GARDENS WEST</t>
  </si>
  <si>
    <t>BETH HAVEN NURSING HOME</t>
  </si>
  <si>
    <t>MOORE-FEW CARE CENTER</t>
  </si>
  <si>
    <t>FLORISSANT VALLEY HEALTH &amp; REHABILITATION CENTER</t>
  </si>
  <si>
    <t>FRONTIER HEALTH &amp; REHABILITATION</t>
  </si>
  <si>
    <t>ST SOPHIA HEALTH &amp; REHABILITATION CENTER</t>
  </si>
  <si>
    <t>FRIENDSHIP VILLAGE CHESTERFIELD</t>
  </si>
  <si>
    <t>LEBANON NORTH NURSING &amp; REHAB</t>
  </si>
  <si>
    <t>BIG BEND WOODS HEALTHCARE CENTER</t>
  </si>
  <si>
    <t>FRIENDSHIP VILLAGE SUNSET HILLS</t>
  </si>
  <si>
    <t>MARYMOUNT MANOR</t>
  </si>
  <si>
    <t>CHATEAU GIRARDEAU</t>
  </si>
  <si>
    <t>SWOPE RIDGE GERIATRIC CENTER</t>
  </si>
  <si>
    <t>NHC HEALTHCARE, WEST PLAINS</t>
  </si>
  <si>
    <t>DELMAR GARDENS ON THE GREEN</t>
  </si>
  <si>
    <t>SPRINGFIELD REHABILITATION &amp; HEALTH CARE CENTER</t>
  </si>
  <si>
    <t>NHC HEALTHCARE, DESLOGE</t>
  </si>
  <si>
    <t>MARY, QUEEN AND MOTHER CENTER</t>
  </si>
  <si>
    <t>LEWIS &amp; CLARK GARDENS</t>
  </si>
  <si>
    <t>WILSON'S CREEK NURSING &amp; REHAB</t>
  </si>
  <si>
    <t>MACON HEALTH CARE CENTER</t>
  </si>
  <si>
    <t>WEST VUE NURSING AND REHABILITATION CENTER</t>
  </si>
  <si>
    <t>CHARLESTON MANOR</t>
  </si>
  <si>
    <t>NHC HEALTHCARE, ST CHARLES</t>
  </si>
  <si>
    <t>HIGHLAND REHABILITATION &amp; HEALTH CARE CENTER</t>
  </si>
  <si>
    <t>NHC HEALTHCARE, KENNETT</t>
  </si>
  <si>
    <t>PIONEER SKILLED NURSING CENTER</t>
  </si>
  <si>
    <t>DELMAR GARDENS OF CHESTERFIELD</t>
  </si>
  <si>
    <t>OSAGE BEACH REHABILITATION AND HEALTH CARE CENTER</t>
  </si>
  <si>
    <t>CHRISTIAN EXTENDED CARE &amp; REHABILITATION</t>
  </si>
  <si>
    <t>NHC HEALTHCARE, JOPLIN</t>
  </si>
  <si>
    <t>OZARK REHABILITATION &amp; HEALTH CARE CENTER</t>
  </si>
  <si>
    <t>WARRENTON MANOR</t>
  </si>
  <si>
    <t>AURORA NURSING CENTER</t>
  </si>
  <si>
    <t>LIFE CARE CENTER OF CAPE GIRARDEAU</t>
  </si>
  <si>
    <t>SPRING VALLEY HEALTH &amp; REHABILITATION CENTER</t>
  </si>
  <si>
    <t>WESTWOOD HILLS HEALTH &amp; REHABILITATION CENTER</t>
  </si>
  <si>
    <t>ST ANDREW'S AT FRANCIS PLACE</t>
  </si>
  <si>
    <t>TWIN PINES ADULT CARE CENTER</t>
  </si>
  <si>
    <t>LOCH HAVEN</t>
  </si>
  <si>
    <t>CEDARCREST MANOR</t>
  </si>
  <si>
    <t>CEDARGATE HEALTHCARE</t>
  </si>
  <si>
    <t>STONEBRIDGE VILLA MARIE</t>
  </si>
  <si>
    <t>NEW MADRID LIVING CENTER</t>
  </si>
  <si>
    <t>RIVER OAKS CARE CENTER</t>
  </si>
  <si>
    <t>SCENIC NURSING AND REHABILITATION CENTER, LLC</t>
  </si>
  <si>
    <t>ST JAMES LIVING CENTER</t>
  </si>
  <si>
    <t>MARK TWAIN MANOR</t>
  </si>
  <si>
    <t>MILAN HEALTH CARE CENTER</t>
  </si>
  <si>
    <t>HERMITAGE NURSING &amp; REHAB</t>
  </si>
  <si>
    <t>COLONIAL SPRINGS HEALTHCARE CENTER</t>
  </si>
  <si>
    <t>SHADY OAKS HEALTHCARE CENTER</t>
  </si>
  <si>
    <t>KIRKSVILLE MANOR CARE CENTER</t>
  </si>
  <si>
    <t>MARIES MANOR</t>
  </si>
  <si>
    <t>VILLA AT BLUE RIDGE, THE</t>
  </si>
  <si>
    <t>TRUMAN HEALTHCARE &amp; REHABILITATION CENTER</t>
  </si>
  <si>
    <t>HEART OF THE OZARKS HEALTHCARE CENTER</t>
  </si>
  <si>
    <t>CLINTON HEALTHCARE AND REHABILITATION CENTER</t>
  </si>
  <si>
    <t>BELLEVIEW VALLEY NURSING HOME</t>
  </si>
  <si>
    <t>MEDICALODGES NEOSHO</t>
  </si>
  <si>
    <t>BUTLER CENTER FOR REHABILITATION AND HEALTHCARE</t>
  </si>
  <si>
    <t>CEDAR POINTE</t>
  </si>
  <si>
    <t>JEFFERSON CITY MANOR CARE CENTER</t>
  </si>
  <si>
    <t>COX MEDICAL CENTERS MEYER ORTHOPEDIC AND REHAB</t>
  </si>
  <si>
    <t>LIFE CARE CENTER OF CARROLLTON</t>
  </si>
  <si>
    <t>PARKSIDE MANOR</t>
  </si>
  <si>
    <t>IGNITE MEDICAL RESORT CARONDELET LLC</t>
  </si>
  <si>
    <t>WEBB CITY HEALTH AND REHABILITATION CENTER</t>
  </si>
  <si>
    <t>NEW MARK CARE CENTER</t>
  </si>
  <si>
    <t>JOPLIN HEALTH AND REHABILITATION CENTER</t>
  </si>
  <si>
    <t>DELMAR GARDENS SOUTH</t>
  </si>
  <si>
    <t>GAINESVILLE HEALTH CARE CENTER</t>
  </si>
  <si>
    <t>NHC HEALTHCARE, MARYLAND HEIGHTS</t>
  </si>
  <si>
    <t>PARKLANE CARE AND REHABILITATION CENTER</t>
  </si>
  <si>
    <t>CARTHAGE HEALTH AND REHABILITATION CENTER</t>
  </si>
  <si>
    <t>NIXA NURSING &amp; REHAB</t>
  </si>
  <si>
    <t>WOODLAND MANOR NURSING CENTER</t>
  </si>
  <si>
    <t>DELMAR GARDENS NORTH</t>
  </si>
  <si>
    <t>REPUBLIC NURSING &amp; REHAB</t>
  </si>
  <si>
    <t>PHELPS HEALTH</t>
  </si>
  <si>
    <t>NORTH VILLAGE PARK</t>
  </si>
  <si>
    <t>CHESTNUT REHAB AND NURSING</t>
  </si>
  <si>
    <t>ASPIRE SENIOR LIVING JONESBURG</t>
  </si>
  <si>
    <t>PACIFIC CARE CENTER</t>
  </si>
  <si>
    <t>WESTCHESTER HOUSE, THE</t>
  </si>
  <si>
    <t>AUTUMN TERRACE HEALTH &amp; REHABILITATION</t>
  </si>
  <si>
    <t>LIFE CARE CENTER OF SULLIVAN</t>
  </si>
  <si>
    <t>PILLARS OF NORTH COUNTY HEALTH &amp; REHAB CENTER, THE</t>
  </si>
  <si>
    <t>DELMAR GARDENS OF CREVE COEUR</t>
  </si>
  <si>
    <t>LIFE CARE CENTER OF BRIDGETON</t>
  </si>
  <si>
    <t>WESTWOOD LIVING CENTER</t>
  </si>
  <si>
    <t>CAMELOT NURSING AND REHABILITATION CENTER</t>
  </si>
  <si>
    <t>GOLDEN YEARS CENTER FOR REHAB AND HEALTHCARE</t>
  </si>
  <si>
    <t>LANSDOWNE VILLAGE</t>
  </si>
  <si>
    <t>WEST COUNTY CARE CENTER</t>
  </si>
  <si>
    <t>QUAIL RUN HEALTH CARE CENTER</t>
  </si>
  <si>
    <t>MARYVILLE LIVING CENTER</t>
  </si>
  <si>
    <t>LIFE CARE CENTER OF GRANDVIEW</t>
  </si>
  <si>
    <t>VALLEY MANOR AND REHABILITATION CENTER</t>
  </si>
  <si>
    <t>RIVERBEND HEIGHTS HEALTH &amp; REHABILITATION</t>
  </si>
  <si>
    <t>LEWIS COUNTY NURSING HOME DISTRICT</t>
  </si>
  <si>
    <t>RIVERDELL CARE CENTER</t>
  </si>
  <si>
    <t>MEADOW VIEW OF HARRISONVILLE HEALTH &amp; REHAB</t>
  </si>
  <si>
    <t>RIVERWAYS MANOR</t>
  </si>
  <si>
    <t>LINN OAK REHABILITATION CENTER</t>
  </si>
  <si>
    <t>STONEBRIDGE FLORISSANT</t>
  </si>
  <si>
    <t>CYPRESS POINT-SKILLED NURSING BY AMERICARE</t>
  </si>
  <si>
    <t>ROCK POINT NURSING CENTER</t>
  </si>
  <si>
    <t>CRYSTAL OAKS</t>
  </si>
  <si>
    <t>LIFE CARE CENTER OF WAYNESVILLE</t>
  </si>
  <si>
    <t>JEFFERSON HEALTH CARE</t>
  </si>
  <si>
    <t>ROYAL OAK NURSING &amp; REHAB</t>
  </si>
  <si>
    <t>RIVERSIDE NURSING &amp; REHABILITATION CENTER, LLC</t>
  </si>
  <si>
    <t>NORTHWOOD HILLS CARE CENTER</t>
  </si>
  <si>
    <t>DEXTER LIVING CENTER</t>
  </si>
  <si>
    <t>FOUNTAINBLEAU LODGE</t>
  </si>
  <si>
    <t>RIDGEVIEW LIVING COMMUNITY</t>
  </si>
  <si>
    <t>HERITAGE HALL NURSING CENTER</t>
  </si>
  <si>
    <t>SOUTHBROOK-SKILLED NURSING BY AMERICARE</t>
  </si>
  <si>
    <t>SUNSET HEALTH CARE CENTER</t>
  </si>
  <si>
    <t>DELHAVEN MANOR</t>
  </si>
  <si>
    <t>SHEPHERD OF THE HILLS LIVING CENTER</t>
  </si>
  <si>
    <t>JORDAN CREEK NURSING &amp; REHAB</t>
  </si>
  <si>
    <t>CORI MANOR HEALTHCARE &amp; REHABILITATION CENTER</t>
  </si>
  <si>
    <t>CALIFORNIA CARE CENTER</t>
  </si>
  <si>
    <t>GAMMA ROAD LODGE</t>
  </si>
  <si>
    <t>FESTUS MANOR</t>
  </si>
  <si>
    <t>MAYWOOD TERRACE LIVING CENTER</t>
  </si>
  <si>
    <t>LIFE CARE CENTER OF BROOKFIELD</t>
  </si>
  <si>
    <t>AUTUMN OAKS CARING CENTER</t>
  </si>
  <si>
    <t>ASPIRE SENIOR LIVING MOBERLY</t>
  </si>
  <si>
    <t>GIDEON CARE CENTER</t>
  </si>
  <si>
    <t>POINT LOOKOUT NURSING &amp; REHAB</t>
  </si>
  <si>
    <t>SURREY PLACE ST LUKES HOSP SKILLED NURSING</t>
  </si>
  <si>
    <t>NEW HAVEN CARE CENTER</t>
  </si>
  <si>
    <t>CLARK'S MOUNTAIN NURSING CENTER</t>
  </si>
  <si>
    <t>ASCENSION LIVING SHERBROOKE VILLAGE</t>
  </si>
  <si>
    <t>DIXON NURSING &amp; REHAB</t>
  </si>
  <si>
    <t>COUNTRY VIEW NURSING FACILITY, INC</t>
  </si>
  <si>
    <t>APPLE RIDGE CARE CENTER</t>
  </si>
  <si>
    <t>EDGEWOOD MANOR HEALTH CARE CENTER</t>
  </si>
  <si>
    <t>OAK PARK CARE CENTER</t>
  </si>
  <si>
    <t>LEBANON SOUTH NURSING &amp; REHAB</t>
  </si>
  <si>
    <t>LAKE REGIONAL HEALTH SYSTEMS</t>
  </si>
  <si>
    <t>BIG RIVER NURSING &amp; REHAB</t>
  </si>
  <si>
    <t>LINCOLN COUNTY NURSING &amp; REHAB</t>
  </si>
  <si>
    <t>RIVERVIEW NURSING CENTER</t>
  </si>
  <si>
    <t>ASHTON COURT CARE AND REHABILITATION CENTRE</t>
  </si>
  <si>
    <t>JACKSON MANOR NURSING HOME</t>
  </si>
  <si>
    <t>BARNES-JEWISH EXTENDED CARE</t>
  </si>
  <si>
    <t>ASPIRE SENIOR LIVING GERALD</t>
  </si>
  <si>
    <t>MANOR, THE</t>
  </si>
  <si>
    <t>COMMUNITY SPRINGS HEALTHCARE FACILITY</t>
  </si>
  <si>
    <t>MCDONALD COUNTY LIVING CENTER</t>
  </si>
  <si>
    <t>MARK TWAIN CARING CENTER</t>
  </si>
  <si>
    <t>BLOOMFIELD LIVING CENTER</t>
  </si>
  <si>
    <t>MT VERNON PLACE CARE CENTER, INC</t>
  </si>
  <si>
    <t>WILLARD CARE CENTER</t>
  </si>
  <si>
    <t>BAPTIST HOMES OF INDEPENDENCE</t>
  </si>
  <si>
    <t>RIVER CROSSING OF CREVE COEUR</t>
  </si>
  <si>
    <t>CASSVILLE HEALTH CENTER FOR REHAB AND HEALTHCARE</t>
  </si>
  <si>
    <t>WILLOW CARE REHABILITATION &amp; HEALTH CARE CENTER</t>
  </si>
  <si>
    <t>PARKVIEW HEALTHCARE</t>
  </si>
  <si>
    <t>LAKE STOCKTON HEALTHCARE FACILITY</t>
  </si>
  <si>
    <t>GRANBY HOUSE</t>
  </si>
  <si>
    <t>LEVERING REGIONAL HEALTH CARE CENTER</t>
  </si>
  <si>
    <t>HOUSTON HOUSE</t>
  </si>
  <si>
    <t>BUFFALO PRAIRIE CENTER FOR REHAB AND HEALTHCARE</t>
  </si>
  <si>
    <t>BRENT B TINNIN MANOR</t>
  </si>
  <si>
    <t>GLENDALE GARDENS NURSING &amp; REHAB</t>
  </si>
  <si>
    <t>COUNTRY AIRE RETIREMENT CENTER</t>
  </si>
  <si>
    <t>MARANATHA VILLAGE, INC</t>
  </si>
  <si>
    <t>REDWOOD OF RAYMORE</t>
  </si>
  <si>
    <t>SPRINGFIELD SKILLED CARE CENTER</t>
  </si>
  <si>
    <t>SIKESTON CONVALESCENT CENTER</t>
  </si>
  <si>
    <t>GRAND RIVER HEALTH CARE</t>
  </si>
  <si>
    <t>PIN OAKS LIVING CENTER</t>
  </si>
  <si>
    <t>RIVER CITY LIVING COMMUNITY</t>
  </si>
  <si>
    <t>CLARK COUNTY NURSING HOME</t>
  </si>
  <si>
    <t>STONEBRIDGE MARYLAND HEIGHTS</t>
  </si>
  <si>
    <t>ST GENEVIEVE CARE CENTER INC</t>
  </si>
  <si>
    <t>SENECA HOUSE</t>
  </si>
  <si>
    <t>CHAFFEE NURSING CENTER</t>
  </si>
  <si>
    <t>MEDICALODGES NEVADA</t>
  </si>
  <si>
    <t>ROCKY RIDGE MANOR</t>
  </si>
  <si>
    <t>ST CLAIR NURSING CENTER</t>
  </si>
  <si>
    <t>PUXICO NURSING AND REHABILITATION CENTER</t>
  </si>
  <si>
    <t>BLUFFS, THE</t>
  </si>
  <si>
    <t>BERNARD CARE CENTER</t>
  </si>
  <si>
    <t>NEW HAVEN LIVING CENTER</t>
  </si>
  <si>
    <t>HEARTLAND CARE AND REHABILITATION CENTER</t>
  </si>
  <si>
    <t>CURRENT RIVER NURSING CENTER, INC</t>
  </si>
  <si>
    <t>PINE VIEW MANOR INC</t>
  </si>
  <si>
    <t>SOUTH COUNTY NURSING HOME INC</t>
  </si>
  <si>
    <t>HIDDEN LAKE CARE CENTER</t>
  </si>
  <si>
    <t>LEE'S SUMMIT POINTE HEALTH &amp; REHABILITATION</t>
  </si>
  <si>
    <t>CLARU DEVILLE NURSING CENTER</t>
  </si>
  <si>
    <t>GEORGIAN GARDENS CENTER FOR REHAB AND HEALTHCARE</t>
  </si>
  <si>
    <t>ASPIRE SENIOR LIVING FAYETTE</t>
  </si>
  <si>
    <t>WINDSOR ESTATES OF ST CHARLES SNAL, LLC</t>
  </si>
  <si>
    <t>PARKVIEW HEALTH CARE FACILITY</t>
  </si>
  <si>
    <t>WEBCO MANOR</t>
  </si>
  <si>
    <t>SEVILLE CARE CENTER</t>
  </si>
  <si>
    <t>LAKEVIEW HEALTH CARE &amp; REHABILITATION CENTER</t>
  </si>
  <si>
    <t>PARKWOOD SKILLED NURSING AND REHABILITATION CENTER</t>
  </si>
  <si>
    <t>NORTHVIEW VILLAGE</t>
  </si>
  <si>
    <t>CHARITON PARK HEALTH CARE CENTER</t>
  </si>
  <si>
    <t>GOOD SHEPHERD CARE CENTER</t>
  </si>
  <si>
    <t>JEFFERSON CITY NURSING AND REHABILITATION CTR, LLC</t>
  </si>
  <si>
    <t>PARKWAY HEALTH CARE CENTER</t>
  </si>
  <si>
    <t>GLASGOW GARDENS</t>
  </si>
  <si>
    <t>VALLEY VIEW HEALTH &amp; REHABILITATION</t>
  </si>
  <si>
    <t>TARKIO REHABILITATION &amp; HEALTH CARE</t>
  </si>
  <si>
    <t>ROARING RIVER HEALTH AND REHABILITATION</t>
  </si>
  <si>
    <t>BALLWIN RIDGE HEALTH &amp; REHABILITATION</t>
  </si>
  <si>
    <t>CITIZENS MEMORIAL HEALTHCARE FACILITY</t>
  </si>
  <si>
    <t>GASCONADE MANOR NURSING HOME</t>
  </si>
  <si>
    <t>GREENVILLE HEALTH CARE CENTER</t>
  </si>
  <si>
    <t>MINER NURSING CENTER</t>
  </si>
  <si>
    <t>PORTAGEVILLE HEALTH CARE CENTER</t>
  </si>
  <si>
    <t>ASPIRE SENIOR LIVING ADVANCE</t>
  </si>
  <si>
    <t>ASPIRE SENIOR LIVING EAST PRAIRIE</t>
  </si>
  <si>
    <t>CROWLEY RIDGE CARE CENTER</t>
  </si>
  <si>
    <t>STONEBRIDGE MARBLE HILL</t>
  </si>
  <si>
    <t>MERAMEC NURSING CENTER</t>
  </si>
  <si>
    <t>ELDON NURSING &amp; REHAB</t>
  </si>
  <si>
    <t>OAKDALE CARE CENTER</t>
  </si>
  <si>
    <t>WESTFIELD NURSING CENTER, INC</t>
  </si>
  <si>
    <t>NATHAN RICHARD HEALTH CARE CENTER</t>
  </si>
  <si>
    <t>MAPLES HEALTH AND REHABILITATION, THE</t>
  </si>
  <si>
    <t>MADISON MEDICAL CENTER</t>
  </si>
  <si>
    <t>MEDICALODGES BUTLER</t>
  </si>
  <si>
    <t>PLEASANT HILL HEALTH AND REHABILITATION CENTER</t>
  </si>
  <si>
    <t>WARSAW HEALTH AND REHABILITATION CENTER</t>
  </si>
  <si>
    <t>ASH GROVE HEALTHCARE FACILITY</t>
  </si>
  <si>
    <t>DADE COUNTY NURSING HOME DISTRICT</t>
  </si>
  <si>
    <t>BIG SPRING CARE CENTER FOR REHAB AND HEALTHCARE</t>
  </si>
  <si>
    <t>MONROE CITY MANOR CARE CENTER</t>
  </si>
  <si>
    <t>MARSHFIELD CARE CENTER FOR REHAB AND HEALTHCARE</t>
  </si>
  <si>
    <t>NORMANDY NURSING CENTER</t>
  </si>
  <si>
    <t>MONTEREY PARK REHABILITATION &amp; HEALTH CARE CENTER</t>
  </si>
  <si>
    <t>ROLLA PRESBYTERIAN MANOR</t>
  </si>
  <si>
    <t>KINGDOM CARE SENIOR LIVING LLC</t>
  </si>
  <si>
    <t>STONECREST HEALTHCARE</t>
  </si>
  <si>
    <t>FARMINGTON PRESBYTERIAN MANOR</t>
  </si>
  <si>
    <t>ST LOUIS PLACE HEALTH &amp; REHABILITATION</t>
  </si>
  <si>
    <t>ST PETERS MANOR CARE CENTER</t>
  </si>
  <si>
    <t>MONROE MANOR</t>
  </si>
  <si>
    <t>PARKDALE MANOR CARE CENTER</t>
  </si>
  <si>
    <t>HARTVILLE CARE CENTER</t>
  </si>
  <si>
    <t>OZARKS METHODIST MANOR, THE</t>
  </si>
  <si>
    <t>SHANGRI-LA REHAB &amp; LIVING CENTER</t>
  </si>
  <si>
    <t>REDWOOD OF BLUE RIVER</t>
  </si>
  <si>
    <t>BRUNSWICK NURSING &amp; REHAB</t>
  </si>
  <si>
    <t>CLARENCE CARE CENTER</t>
  </si>
  <si>
    <t>LUTHERAN CONVALESCENT HOME</t>
  </si>
  <si>
    <t>FORSYTH CARE CENTER</t>
  </si>
  <si>
    <t>SWEET SPRINGS VILLA</t>
  </si>
  <si>
    <t>CRYSTAL CREEK HEALTH AND REHABILITATION CENTER</t>
  </si>
  <si>
    <t>ASPIRE SENIOR LIVING MALDEN</t>
  </si>
  <si>
    <t>LIFE CARE CENTER OF ST LOUIS</t>
  </si>
  <si>
    <t>SILEX COMMUNITY CARE</t>
  </si>
  <si>
    <t>CLEARVIEW NURSING CENTER</t>
  </si>
  <si>
    <t>SPRING RIVER CHRISTIAN VILLAGE INC</t>
  </si>
  <si>
    <t>SOUTH HAMPTON PLACE</t>
  </si>
  <si>
    <t>HILLCREST CARE CENTER INC</t>
  </si>
  <si>
    <t>LIVINGSTON MANOR CARE CENTER</t>
  </si>
  <si>
    <t>ST ANDREW'S AT NEW FLORENCE</t>
  </si>
  <si>
    <t>GARDEN VIEW CARE CENTER OF CHESTERFIELD</t>
  </si>
  <si>
    <t>OREGON CARE CENTER</t>
  </si>
  <si>
    <t>HICKORY MANOR</t>
  </si>
  <si>
    <t>REDWOOD OF CAMERON</t>
  </si>
  <si>
    <t>LACOBA HOMES INC</t>
  </si>
  <si>
    <t>NAZARETH LIVING CENTER</t>
  </si>
  <si>
    <t>TIMBERLAKE CARE CENTER</t>
  </si>
  <si>
    <t>TRI-COUNTY CARE CENTER</t>
  </si>
  <si>
    <t>LENOIR HEALTH CARE CENTER</t>
  </si>
  <si>
    <t>VILLAGE CARE CENTER INC</t>
  </si>
  <si>
    <t>MCLARNEY MANOR</t>
  </si>
  <si>
    <t>COUNTRY CLUB CARE CENTER OF WARRENSBURG</t>
  </si>
  <si>
    <t>LA BELLE MANOR CARE CENTER</t>
  </si>
  <si>
    <t>CROWN CARE CENTER</t>
  </si>
  <si>
    <t>MONITEAU CARE CENTER</t>
  </si>
  <si>
    <t>SARCOXIE NURSING CENTER</t>
  </si>
  <si>
    <t>STONEBRIDGE HERMANN</t>
  </si>
  <si>
    <t>CUBA MANOR INC</t>
  </si>
  <si>
    <t>FOUNTAINBLEAU NURSING CENTER</t>
  </si>
  <si>
    <t>GOLDEN AGE LIVING CENTER</t>
  </si>
  <si>
    <t>STRAFFORD CARE CENTER</t>
  </si>
  <si>
    <t>ABBEY WOODS CENTER FOR REHABILITATION AND HEALING</t>
  </si>
  <si>
    <t>ST LUKE'S NURSING CENTER INC</t>
  </si>
  <si>
    <t>FULTON NURSING &amp; REHAB</t>
  </si>
  <si>
    <t>JAMES RIVER NURSING AND REHABILITATION</t>
  </si>
  <si>
    <t>HILL CREST MANOR</t>
  </si>
  <si>
    <t>LAWSON MANOR &amp; REHAB</t>
  </si>
  <si>
    <t>MEYER CARE CENTER</t>
  </si>
  <si>
    <t>CARRIE ELLIGSON GIETNER HOME</t>
  </si>
  <si>
    <t>WARRENSBURG MANOR CARE CENTER</t>
  </si>
  <si>
    <t>FRENE VALLEY OF OWENSVILLE-A STONEBRIDGE COMMUNITY</t>
  </si>
  <si>
    <t>DUTCHTOWN CARE CENTER</t>
  </si>
  <si>
    <t>ST FRANCOIS MANOR</t>
  </si>
  <si>
    <t>ST ELIZABETH CARE CENTER</t>
  </si>
  <si>
    <t>GENERAL BAPTIST NURSING HOME</t>
  </si>
  <si>
    <t>PLEASANT VALLEY MANOR CARE CENTER</t>
  </si>
  <si>
    <t>OAK KNOLL SKILLED NURSING &amp; REHABILITATION CENTER</t>
  </si>
  <si>
    <t>POTOSI MANOR, INC</t>
  </si>
  <si>
    <t>INDEPENDENCE MANOR CARE CENTER</t>
  </si>
  <si>
    <t>WINDSOR HEALTHCARE &amp; REHAB CENTER</t>
  </si>
  <si>
    <t>LIVING CENTER, THE</t>
  </si>
  <si>
    <t>LUTHER MANOR RETIREMENT &amp; NURSING CENTER</t>
  </si>
  <si>
    <t>REDWOOD OF INDEPENDENCE</t>
  </si>
  <si>
    <t>SALT RIVER COMMUNITY CARE</t>
  </si>
  <si>
    <t>ASPIRE SENIOR LIVING PLATTE CITY</t>
  </si>
  <si>
    <t>NICK'S HEALTH CARE CENTER, LLC</t>
  </si>
  <si>
    <t>WILSHIRE AT LAKEWOOD</t>
  </si>
  <si>
    <t>ST JOE MANOR</t>
  </si>
  <si>
    <t>TROY MANOR</t>
  </si>
  <si>
    <t>GREEN PARK SENIOR LIVING COMMUNITY</t>
  </si>
  <si>
    <t>ESTATES OF PERRYVILLE, LLC, THE</t>
  </si>
  <si>
    <t>GOOD SHEPHERD COMMUNITY CARE AND REHABILITATION</t>
  </si>
  <si>
    <t>CARROLL HOUSE</t>
  </si>
  <si>
    <t>ASHLAND HEALTHCARE</t>
  </si>
  <si>
    <t>BELLEFONTAINE GARDENS NURSING &amp; REHAB</t>
  </si>
  <si>
    <t>OAK GROVE NURSING &amp; REHAB</t>
  </si>
  <si>
    <t>DELMAR GARDENS OF MERAMEC VALLEY</t>
  </si>
  <si>
    <t>MILLER COUNTY CARE AND REHABILITATION CENTER</t>
  </si>
  <si>
    <t>BAISCH NURSING CENTER</t>
  </si>
  <si>
    <t>SUNNYVIEW NURSING HOME &amp; APARTMENTS</t>
  </si>
  <si>
    <t>MONTICELLO HOUSE</t>
  </si>
  <si>
    <t>GRAND MANOR NURSING &amp; REHABILITATION CENTER</t>
  </si>
  <si>
    <t>OAKWOOD ESTATES NURSING &amp; REHAB</t>
  </si>
  <si>
    <t>CREVE COEUR MANOR</t>
  </si>
  <si>
    <t>GREGORY RIDGE HEALTH CARE CENTER</t>
  </si>
  <si>
    <t>REDWOOD OF CARMEL HILLS</t>
  </si>
  <si>
    <t>DAVIESS COUNTY NURSING AND REHABILITATION</t>
  </si>
  <si>
    <t>EASTVIEW MANOR CARE CENTER</t>
  </si>
  <si>
    <t>MAGNOLIA SQUARE NURSING AND REHAB</t>
  </si>
  <si>
    <t>COUNTRY MEADOWS</t>
  </si>
  <si>
    <t>ESTATES OF HIDDEN LAKE, THE</t>
  </si>
  <si>
    <t>U-CITY FOREST MANOR</t>
  </si>
  <si>
    <t>LAURIE CARE CENTER</t>
  </si>
  <si>
    <t>ASHLEY MANOR CARE CENTER</t>
  </si>
  <si>
    <t>HOLDEN MANOR CARE CENTER</t>
  </si>
  <si>
    <t>MAPLE GROVE LODGE</t>
  </si>
  <si>
    <t>OAKRIDGE OF PLATTSBURG</t>
  </si>
  <si>
    <t>RIVERVIEW AT THE PARK CARE AND REHABILITATION CTR</t>
  </si>
  <si>
    <t>PLEASANT VIEW</t>
  </si>
  <si>
    <t>TIFFANY HEIGHTS</t>
  </si>
  <si>
    <t>TIPTON OAK MANOR</t>
  </si>
  <si>
    <t>RIVERVIEW, THE</t>
  </si>
  <si>
    <t>LAWRENCE COUNTY MANOR</t>
  </si>
  <si>
    <t>OZARK NURSING AND CARE CENTER</t>
  </si>
  <si>
    <t>DIVERSICARE OF ST JOSEPH</t>
  </si>
  <si>
    <t>RICHLAND CARE CENTER INC</t>
  </si>
  <si>
    <t>BETHESDA SOUTHGATE</t>
  </si>
  <si>
    <t>BENTWOOD NURSING &amp; REHAB</t>
  </si>
  <si>
    <t>REDWOOD OF KANSAS CITY SOUTH</t>
  </si>
  <si>
    <t>IGNITE MEDICAL RESORT ST MARYS LLC</t>
  </si>
  <si>
    <t>FULTON MANOR CARE CENTER</t>
  </si>
  <si>
    <t>LINCOLN COMMUNITY CARE CENTER</t>
  </si>
  <si>
    <t>ST JOSEPH SENIOR LIVING</t>
  </si>
  <si>
    <t>KNOX COUNTY NURSING HOME DISTRICT</t>
  </si>
  <si>
    <t>BETHESDA DILWORTH</t>
  </si>
  <si>
    <t>LUTHERAN NURSING HOME</t>
  </si>
  <si>
    <t>BETHESDA MEADOW</t>
  </si>
  <si>
    <t>LUTHERAN SENIOR SERVICES AT BREEZE PARK</t>
  </si>
  <si>
    <t>BISHOP SPENCER PLACE, INC, THE</t>
  </si>
  <si>
    <t>SUMMIT, THE</t>
  </si>
  <si>
    <t>GOOD SAMARITAN CARE CENTER</t>
  </si>
  <si>
    <t>SOUTHGATE LIVING CENTER</t>
  </si>
  <si>
    <t>VILLAS-A STONEBRIDGE COMMUNITY, THE</t>
  </si>
  <si>
    <t>WORTH COUNTY CONVALESCENT CENTER</t>
  </si>
  <si>
    <t>COMMUNITY CARE CENTER OF LEMAY INC</t>
  </si>
  <si>
    <t>ESTATES OF SPANISH LAKE, THE</t>
  </si>
  <si>
    <t>STONEBRIDGE WESTPHALIA</t>
  </si>
  <si>
    <t>COLUMBIA MANOR CARE CENTER</t>
  </si>
  <si>
    <t>STONEBRIDGE LAKE OZARK</t>
  </si>
  <si>
    <t>BEAUTIFUL SAVIOR HOME</t>
  </si>
  <si>
    <t>MOUNT CARMEL SENIOR LIVING - ST CHARLES, LLC</t>
  </si>
  <si>
    <t>LIVING COMMUNITY OF ST JOSEPH</t>
  </si>
  <si>
    <t>STONEBRIDGE CHILLICOTHE</t>
  </si>
  <si>
    <t>LAVERNA SENIOR LIVING</t>
  </si>
  <si>
    <t>SCOTLAND COUNTY CARE CENTER</t>
  </si>
  <si>
    <t>BROOKING PARK</t>
  </si>
  <si>
    <t>DELMAR GARDENS OF O'FALLON</t>
  </si>
  <si>
    <t>LA PLATA NURSING HOME</t>
  </si>
  <si>
    <t>HEISINGER LUTHERAN HOME</t>
  </si>
  <si>
    <t>KINGSWOOD</t>
  </si>
  <si>
    <t>PEARL'S II EDEN FOR ELDERS</t>
  </si>
  <si>
    <t>RIDGE CREST NURSING CENTER</t>
  </si>
  <si>
    <t>COMMUNITY MANOR</t>
  </si>
  <si>
    <t>NEIGHBORHOODS AT QUAIL CREEK, THE</t>
  </si>
  <si>
    <t>GOWER CONVALESCENT CENTER, INC</t>
  </si>
  <si>
    <t>KATY MANOR</t>
  </si>
  <si>
    <t>ARMOUR OAKS SENIOR LIVING COMMUNITY</t>
  </si>
  <si>
    <t>FOXWOOD SPRINGS LIVING CENTER</t>
  </si>
  <si>
    <t>MANOR AT ELFINDALE, THE</t>
  </si>
  <si>
    <t>LUTHERAN SENIOR SERVICES AT MERAMEC BLUFFS</t>
  </si>
  <si>
    <t>CRESTVIEW HOME</t>
  </si>
  <si>
    <t>STONEBRIDGE ADAMS STREET</t>
  </si>
  <si>
    <t>MORNINGSIDE CENTER</t>
  </si>
  <si>
    <t>SPRINGFIELD VILLA</t>
  </si>
  <si>
    <t>SCHUYLER COUNTY NURSING HOME</t>
  </si>
  <si>
    <t>BLUE CIRCLE REHAB AND NURSING</t>
  </si>
  <si>
    <t>STONEBRIDGE OAK TREE</t>
  </si>
  <si>
    <t>VILLAGES OF JACKSON CREEK, THE</t>
  </si>
  <si>
    <t>EXCELSIOR SPRINGS NURSING &amp; REHAB</t>
  </si>
  <si>
    <t>BRIDGEWOOD HEALTH CARE CENTER</t>
  </si>
  <si>
    <t>CRESTWOOD HEALTH CARE CENTER, LLC</t>
  </si>
  <si>
    <t>VILLAGES OF ST PETERS, THE</t>
  </si>
  <si>
    <t>ELSBERRY MISSOURI HEALTH CARE CENTER</t>
  </si>
  <si>
    <t>PUTNAM COUNTY CARE CENTER</t>
  </si>
  <si>
    <t>RIVERSIDE PLACE</t>
  </si>
  <si>
    <t>AVALON GARDEN</t>
  </si>
  <si>
    <t>INDEPENDENCE CARE CENTER OF PERRY COUNTY</t>
  </si>
  <si>
    <t>ACKERT PARK SKILLED NURSING &amp; REHABILITATION CENTE</t>
  </si>
  <si>
    <t>SENATH SOUTH HEALTH CARE CENTER</t>
  </si>
  <si>
    <t>MANOR GROVE, INCORPORATED</t>
  </si>
  <si>
    <t>QUARTERS AT DES PERES, THE</t>
  </si>
  <si>
    <t>BROOKHAVEN NURSING &amp; REHAB</t>
  </si>
  <si>
    <t>NODAWAY NURSING HOME</t>
  </si>
  <si>
    <t>ST JOSEPH'S BLUFFS</t>
  </si>
  <si>
    <t>HEALTHBRIDGE ST LOUIS</t>
  </si>
  <si>
    <t>ABBEY SENIOR HEALTH</t>
  </si>
  <si>
    <t>NEIGHBORHOODS REHAB &amp; SKILLED NURSING BY TIGERPLAC</t>
  </si>
  <si>
    <t>ABERDEEN HEIGHTS</t>
  </si>
  <si>
    <t>SSM HEALTH DEPAUL HOSPITAL - ANNA HOUSE</t>
  </si>
  <si>
    <t>APPLETON CITY MANOR</t>
  </si>
  <si>
    <t>ROLLA HEALTH &amp; REHABILITATION SUITES</t>
  </si>
  <si>
    <t>UNIVERSITY HEALTH LAKEWOOD CARE CENTER</t>
  </si>
  <si>
    <t>ANEW HEALTHCARE SAVANNAH</t>
  </si>
  <si>
    <t>SONSHINE MANOR</t>
  </si>
  <si>
    <t>COMMUNITIES OF WILDWOOD RANCH</t>
  </si>
  <si>
    <t>MCKNIGHT PLACE EXTENDED CARE</t>
  </si>
  <si>
    <t>SILVERSTONE PLACE</t>
  </si>
  <si>
    <t>ST JOSEPH CHATEAU</t>
  </si>
  <si>
    <t>JOPLIN GARDENS</t>
  </si>
  <si>
    <t>REST HAVEN CONVALESCENT AND RETIREMENT HOME</t>
  </si>
  <si>
    <t>LINDEN WOODS VILLAGE</t>
  </si>
  <si>
    <t>FAIR VIEW NURSING HOME</t>
  </si>
  <si>
    <t>LIBERTY HEALTH &amp; WELLNESS</t>
  </si>
  <si>
    <t>E W THOMPSON HEALTH &amp; REHABILITATION CENTER</t>
  </si>
  <si>
    <t>COTTON POINT LIVING CENTER</t>
  </si>
  <si>
    <t>COTTAGES OF LAKE ST LOUIS</t>
  </si>
  <si>
    <t>CARNEGIE VILLAGE REHABILITATION &amp; HEALTH CARE CENT</t>
  </si>
  <si>
    <t>TIFFANY SPRINGS REHABILITATION &amp; HEALTH CARE CENTE</t>
  </si>
  <si>
    <t>SUNTERRA SPRINGS INDEPENDENCE</t>
  </si>
  <si>
    <t>BIRCH POINTE HEALTH AND REHABILITATION</t>
  </si>
  <si>
    <t>STEELVILLE SENIOR LIVING</t>
  </si>
  <si>
    <t>NORTERRE</t>
  </si>
  <si>
    <t>COLUMBIA POST ACUTE</t>
  </si>
  <si>
    <t>MCCRITE PLAZA AT BRIARCLIFF SKILLED FACILITY</t>
  </si>
  <si>
    <t>NORTHLAND REHABILITATION &amp; HEALTH CARE CENTER</t>
  </si>
  <si>
    <t>SUNTERRA SPRINGS SPRINGFIELD</t>
  </si>
  <si>
    <t>IGNITE MEDICAL RESORT KANSAS CITY, LLC</t>
  </si>
  <si>
    <t>UNION CARE CENTER</t>
  </si>
  <si>
    <t>MCCLAY SENIOR CARE</t>
  </si>
  <si>
    <t>ARROWHEAD SENIOR LIVING COMMUNITY</t>
  </si>
  <si>
    <t>WESTGATE</t>
  </si>
  <si>
    <t>SISTERS MISSION</t>
  </si>
  <si>
    <t>IGNITE MEDICAL RESORT BLUE SPRINGS</t>
  </si>
  <si>
    <t>SUNTERRA SPRINGS DARDENNE PRAIRIE</t>
  </si>
  <si>
    <t>GRAND ROYALE, THE</t>
  </si>
  <si>
    <t>SALEM CARE CENTER</t>
  </si>
  <si>
    <t>PAUL L &amp; MARTHA BARONE CARE CENTER</t>
  </si>
  <si>
    <t>JEANNE JUGAN CENTER</t>
  </si>
  <si>
    <t>SYLVIA G THOMPSON RESIDENCE CENTER, INC</t>
  </si>
  <si>
    <t>HOPE CARE CENTER</t>
  </si>
  <si>
    <t>PEMISCOT COUNTY MEMORIAL HOSPITAL</t>
  </si>
  <si>
    <t>MYERS NURSING &amp; CONVALESCENT CENTER</t>
  </si>
  <si>
    <t>JOHNSON COUNTY CARE CENTER</t>
  </si>
  <si>
    <t>MARYVILLE</t>
  </si>
  <si>
    <t>RIVERSIDE</t>
  </si>
  <si>
    <t>TUSCUMBIA</t>
  </si>
  <si>
    <t>ASHLAND</t>
  </si>
  <si>
    <t>FAYETTE</t>
  </si>
  <si>
    <t>BUTLER</t>
  </si>
  <si>
    <t>HAMILTON</t>
  </si>
  <si>
    <t>JACKSON</t>
  </si>
  <si>
    <t>GREENVILLE</t>
  </si>
  <si>
    <t>PIEDMONT</t>
  </si>
  <si>
    <t>OZARK</t>
  </si>
  <si>
    <t>TROY</t>
  </si>
  <si>
    <t>VAN BUREN</t>
  </si>
  <si>
    <t>PERRYVILLE</t>
  </si>
  <si>
    <t>SALEM</t>
  </si>
  <si>
    <t>PARIS</t>
  </si>
  <si>
    <t>MARSHALL</t>
  </si>
  <si>
    <t>CLINTON</t>
  </si>
  <si>
    <t>CHARLESTON</t>
  </si>
  <si>
    <t>EUREKA</t>
  </si>
  <si>
    <t>STOCKTON</t>
  </si>
  <si>
    <t>PLEASANT HILL</t>
  </si>
  <si>
    <t>HOLLISTER</t>
  </si>
  <si>
    <t>AURORA</t>
  </si>
  <si>
    <t>WINDSOR</t>
  </si>
  <si>
    <t>LAMAR</t>
  </si>
  <si>
    <t>SPRINGFIELD</t>
  </si>
  <si>
    <t>BLOOMFIELD</t>
  </si>
  <si>
    <t>SALISBURY</t>
  </si>
  <si>
    <t>FARMINGTON</t>
  </si>
  <si>
    <t>NEW HAVEN</t>
  </si>
  <si>
    <t>GRANBY</t>
  </si>
  <si>
    <t>SEYMOUR</t>
  </si>
  <si>
    <t>MANSFIELD</t>
  </si>
  <si>
    <t>WASHINGTON</t>
  </si>
  <si>
    <t>GAINESVILLE</t>
  </si>
  <si>
    <t>TRENTON</t>
  </si>
  <si>
    <t>WILDWOOD</t>
  </si>
  <si>
    <t>SAVANNAH</t>
  </si>
  <si>
    <t>MACON</t>
  </si>
  <si>
    <t>CARROLLTON</t>
  </si>
  <si>
    <t>FORSYTH</t>
  </si>
  <si>
    <t>RICHLAND</t>
  </si>
  <si>
    <t>CANTON</t>
  </si>
  <si>
    <t>BRUNSWICK</t>
  </si>
  <si>
    <t>CHILLICOTHE</t>
  </si>
  <si>
    <t>SULLIVAN</t>
  </si>
  <si>
    <t>LINCOLN</t>
  </si>
  <si>
    <t>PRINCETON</t>
  </si>
  <si>
    <t>VANDALIA</t>
  </si>
  <si>
    <t>MOUNT VERNON</t>
  </si>
  <si>
    <t>LEBANON</t>
  </si>
  <si>
    <t>CENTRALIA</t>
  </si>
  <si>
    <t>COLUMBIA</t>
  </si>
  <si>
    <t>BROOKFIELD</t>
  </si>
  <si>
    <t>VIENNA</t>
  </si>
  <si>
    <t>DIXON</t>
  </si>
  <si>
    <t>CUBA</t>
  </si>
  <si>
    <t>WARSAW</t>
  </si>
  <si>
    <t>ANDERSON</t>
  </si>
  <si>
    <t>GREENFIELD</t>
  </si>
  <si>
    <t>OWENSVILLE</t>
  </si>
  <si>
    <t>LIBERTY</t>
  </si>
  <si>
    <t>BOONVILLE</t>
  </si>
  <si>
    <t>TIPTON</t>
  </si>
  <si>
    <t>CHESTERFIELD</t>
  </si>
  <si>
    <t>MILAN</t>
  </si>
  <si>
    <t>VERSAILLES</t>
  </si>
  <si>
    <t>INDEPENDENCE</t>
  </si>
  <si>
    <t>NEVADA</t>
  </si>
  <si>
    <t>WAVERLY</t>
  </si>
  <si>
    <t>CLARENCE</t>
  </si>
  <si>
    <t>KANSAS CITY</t>
  </si>
  <si>
    <t>WELLSVILLE</t>
  </si>
  <si>
    <t>CONCORDIA</t>
  </si>
  <si>
    <t>SENECA</t>
  </si>
  <si>
    <t>DE SOTO</t>
  </si>
  <si>
    <t>LINN</t>
  </si>
  <si>
    <t>FULTON</t>
  </si>
  <si>
    <t>BOWLING GREEN</t>
  </si>
  <si>
    <t>LEXINGTON</t>
  </si>
  <si>
    <t>GLASGOW</t>
  </si>
  <si>
    <t>MAYSVILLE</t>
  </si>
  <si>
    <t>UNION</t>
  </si>
  <si>
    <t>OAK GROVE</t>
  </si>
  <si>
    <t>DEXTER</t>
  </si>
  <si>
    <t>LA PLATA</t>
  </si>
  <si>
    <t>ARNOLD</t>
  </si>
  <si>
    <t>HOLDEN</t>
  </si>
  <si>
    <t>MALDEN</t>
  </si>
  <si>
    <t>SHREWSBURY</t>
  </si>
  <si>
    <t>SAINT LOUIS</t>
  </si>
  <si>
    <t>FENTON</t>
  </si>
  <si>
    <t>BUFFALO</t>
  </si>
  <si>
    <t>HOUSTON</t>
  </si>
  <si>
    <t>EDINA</t>
  </si>
  <si>
    <t>CARTHAGE</t>
  </si>
  <si>
    <t>ELLISVILLE</t>
  </si>
  <si>
    <t>TOWN AND COUNTRY</t>
  </si>
  <si>
    <t>CABOOL</t>
  </si>
  <si>
    <t>CAMDENTON</t>
  </si>
  <si>
    <t>LEES SUMMIT</t>
  </si>
  <si>
    <t>HANNIBAL</t>
  </si>
  <si>
    <t>FLORISSANT</t>
  </si>
  <si>
    <t>SAINT CHARLES</t>
  </si>
  <si>
    <t>VALLEY PARK</t>
  </si>
  <si>
    <t>CAPE GIRARDEAU</t>
  </si>
  <si>
    <t>WEST PLAINS</t>
  </si>
  <si>
    <t>DESLOGE</t>
  </si>
  <si>
    <t>KENNETT</t>
  </si>
  <si>
    <t>MARCELINE</t>
  </si>
  <si>
    <t>OSAGE BEACH</t>
  </si>
  <si>
    <t>JOPLIN</t>
  </si>
  <si>
    <t>WRIGHT CITY</t>
  </si>
  <si>
    <t>POPLAR BLUFF</t>
  </si>
  <si>
    <t>KIRKSVILLE</t>
  </si>
  <si>
    <t>JEFFERSON CITY</t>
  </si>
  <si>
    <t>NEW MADRID</t>
  </si>
  <si>
    <t>STEELE</t>
  </si>
  <si>
    <t>HERCULANEUM</t>
  </si>
  <si>
    <t>SAINT JAMES</t>
  </si>
  <si>
    <t>BRIDGETON</t>
  </si>
  <si>
    <t>HERMITAGE</t>
  </si>
  <si>
    <t>THAYER</t>
  </si>
  <si>
    <t>AVA</t>
  </si>
  <si>
    <t>BELLEVIEW</t>
  </si>
  <si>
    <t>NEOSHO</t>
  </si>
  <si>
    <t>ROLLA</t>
  </si>
  <si>
    <t>WEBB CITY</t>
  </si>
  <si>
    <t>MARYLAND HEIGHTS</t>
  </si>
  <si>
    <t>WENTZVILLE</t>
  </si>
  <si>
    <t>O FALLON</t>
  </si>
  <si>
    <t>NIXA</t>
  </si>
  <si>
    <t>BLACK JACK</t>
  </si>
  <si>
    <t>REPUBLIC</t>
  </si>
  <si>
    <t>MOBERLY</t>
  </si>
  <si>
    <t>JONESBURG</t>
  </si>
  <si>
    <t>PACIFIC</t>
  </si>
  <si>
    <t>RAYTOWN</t>
  </si>
  <si>
    <t>CREVE COEUR</t>
  </si>
  <si>
    <t>HARRISONVILLE</t>
  </si>
  <si>
    <t>BALLWIN</t>
  </si>
  <si>
    <t>CAMERON</t>
  </si>
  <si>
    <t>GRANDVIEW</t>
  </si>
  <si>
    <t>EXCELSIOR SPRINGS</t>
  </si>
  <si>
    <t>BIRCH TREE</t>
  </si>
  <si>
    <t>FESTUS</t>
  </si>
  <si>
    <t>WAYNESVILLE</t>
  </si>
  <si>
    <t>HUMANSVILLE</t>
  </si>
  <si>
    <t>BRANSON</t>
  </si>
  <si>
    <t>CALIFORNIA</t>
  </si>
  <si>
    <t>MOUNTAIN GROVE</t>
  </si>
  <si>
    <t>GIDEON</t>
  </si>
  <si>
    <t>CEDAR HILL</t>
  </si>
  <si>
    <t>MOKANE</t>
  </si>
  <si>
    <t>GERALD</t>
  </si>
  <si>
    <t>EL DORADO SPRINGS</t>
  </si>
  <si>
    <t>WILLARD</t>
  </si>
  <si>
    <t>CASSVILLE</t>
  </si>
  <si>
    <t>ELLINGTON</t>
  </si>
  <si>
    <t>LEWISTOWN</t>
  </si>
  <si>
    <t>RAYMORE</t>
  </si>
  <si>
    <t>SIKESTON</t>
  </si>
  <si>
    <t>MEXICO</t>
  </si>
  <si>
    <t>KAHOKA</t>
  </si>
  <si>
    <t>SAINTE GENEVIEVE</t>
  </si>
  <si>
    <t>CHAFFEE</t>
  </si>
  <si>
    <t>SAINT CLAIR</t>
  </si>
  <si>
    <t>PUXICO</t>
  </si>
  <si>
    <t>ODESSA</t>
  </si>
  <si>
    <t>DONIPHAN</t>
  </si>
  <si>
    <t>STANBERRY</t>
  </si>
  <si>
    <t>FREDERICKTOWN</t>
  </si>
  <si>
    <t>POTOSI</t>
  </si>
  <si>
    <t>BOLIVAR</t>
  </si>
  <si>
    <t>MARSHFIELD</t>
  </si>
  <si>
    <t>TARKIO</t>
  </si>
  <si>
    <t>PORTAGEVILLE</t>
  </si>
  <si>
    <t>ADVANCE</t>
  </si>
  <si>
    <t>EAST PRAIRIE</t>
  </si>
  <si>
    <t>MARBLE HILL</t>
  </si>
  <si>
    <t>ELDON</t>
  </si>
  <si>
    <t>ASH GROVE</t>
  </si>
  <si>
    <t>MONROE CITY</t>
  </si>
  <si>
    <t>VIBURNUM</t>
  </si>
  <si>
    <t>SAINT PETERS</t>
  </si>
  <si>
    <t>HARTVILLE</t>
  </si>
  <si>
    <t>MARIONVILLE</t>
  </si>
  <si>
    <t>BLUE SPRINGS</t>
  </si>
  <si>
    <t>WEBSTER GROVES</t>
  </si>
  <si>
    <t>SWEET SPRINGS</t>
  </si>
  <si>
    <t>SILEX</t>
  </si>
  <si>
    <t>NEW FLORENCE</t>
  </si>
  <si>
    <t>OREGON</t>
  </si>
  <si>
    <t>LICKING</t>
  </si>
  <si>
    <t>MONETT</t>
  </si>
  <si>
    <t>WARRENSBURG</t>
  </si>
  <si>
    <t>LA BELLE</t>
  </si>
  <si>
    <t>SARCOXIE</t>
  </si>
  <si>
    <t>HERMANN</t>
  </si>
  <si>
    <t>STOVER</t>
  </si>
  <si>
    <t>STRAFFORD</t>
  </si>
  <si>
    <t>SAINT JOSEPH</t>
  </si>
  <si>
    <t>LAWSON</t>
  </si>
  <si>
    <t>HIGGINSVILLE</t>
  </si>
  <si>
    <t>SAINT ELIZABETH</t>
  </si>
  <si>
    <t>CAMPBELL</t>
  </si>
  <si>
    <t>FERGUSON</t>
  </si>
  <si>
    <t>SHELBINA</t>
  </si>
  <si>
    <t>PLATTE CITY</t>
  </si>
  <si>
    <t>PLATTSBURG</t>
  </si>
  <si>
    <t>BONNE TERRE</t>
  </si>
  <si>
    <t>LOCKWOOD</t>
  </si>
  <si>
    <t>BRAYMER</t>
  </si>
  <si>
    <t>NORMANDY</t>
  </si>
  <si>
    <t>GALLATIN</t>
  </si>
  <si>
    <t>PARK HILLS</t>
  </si>
  <si>
    <t>LAURIE</t>
  </si>
  <si>
    <t>LOUISIANA</t>
  </si>
  <si>
    <t>ROCK PORT</t>
  </si>
  <si>
    <t>MOUND CITY</t>
  </si>
  <si>
    <t>COLE CAMP</t>
  </si>
  <si>
    <t>CARUTHERSVILLE</t>
  </si>
  <si>
    <t>GRANT CITY</t>
  </si>
  <si>
    <t>WESTPHALIA</t>
  </si>
  <si>
    <t>BELTON</t>
  </si>
  <si>
    <t>MEMPHIS</t>
  </si>
  <si>
    <t>GOWER</t>
  </si>
  <si>
    <t>PILOT GROVE</t>
  </si>
  <si>
    <t>BETHANY</t>
  </si>
  <si>
    <t>QUEEN CITY</t>
  </si>
  <si>
    <t>ELSBERRY</t>
  </si>
  <si>
    <t>UNIONVILLE</t>
  </si>
  <si>
    <t>UNIVERSITY CITY</t>
  </si>
  <si>
    <t>SENATH</t>
  </si>
  <si>
    <t>KIRKWOOD</t>
  </si>
  <si>
    <t>DES PERES</t>
  </si>
  <si>
    <t>APPLETON CITY</t>
  </si>
  <si>
    <t>SEDALIA</t>
  </si>
  <si>
    <t>GLADSTONE</t>
  </si>
  <si>
    <t>MATTHEWS</t>
  </si>
  <si>
    <t>LAKE SAINT LOUIS</t>
  </si>
  <si>
    <t>STEELVILLE</t>
  </si>
  <si>
    <t>BERNIE</t>
  </si>
  <si>
    <t>DARDENNE PRAIRIE</t>
  </si>
  <si>
    <t>HAYTI</t>
  </si>
  <si>
    <t>Jefferson</t>
  </si>
  <si>
    <t>Montgomery</t>
  </si>
  <si>
    <t>Franklin</t>
  </si>
  <si>
    <t>Morgan</t>
  </si>
  <si>
    <t>Dallas</t>
  </si>
  <si>
    <t>Perry</t>
  </si>
  <si>
    <t>Madison</t>
  </si>
  <si>
    <t>Macon</t>
  </si>
  <si>
    <t>Washington</t>
  </si>
  <si>
    <t>Clay</t>
  </si>
  <si>
    <t>Randolph</t>
  </si>
  <si>
    <t>Lawrence</t>
  </si>
  <si>
    <t>Shelby</t>
  </si>
  <si>
    <t>Marion</t>
  </si>
  <si>
    <t>De Kalb</t>
  </si>
  <si>
    <t>Butler</t>
  </si>
  <si>
    <t>Jackson</t>
  </si>
  <si>
    <t>St. Clair</t>
  </si>
  <si>
    <t>Pike</t>
  </si>
  <si>
    <t>Monroe</t>
  </si>
  <si>
    <t>Henry</t>
  </si>
  <si>
    <t>Benton</t>
  </si>
  <si>
    <t>Crawford</t>
  </si>
  <si>
    <t>Johnson</t>
  </si>
  <si>
    <t>Greene</t>
  </si>
  <si>
    <t>Howard</t>
  </si>
  <si>
    <t>Boone</t>
  </si>
  <si>
    <t>Miller</t>
  </si>
  <si>
    <t>Saline</t>
  </si>
  <si>
    <t>Pulaski</t>
  </si>
  <si>
    <t>Clark</t>
  </si>
  <si>
    <t>Lafayette</t>
  </si>
  <si>
    <t>Carroll</t>
  </si>
  <si>
    <t>Lincoln</t>
  </si>
  <si>
    <t>Mississippi</t>
  </si>
  <si>
    <t>Polk</t>
  </si>
  <si>
    <t>Scott</t>
  </si>
  <si>
    <t>Newton</t>
  </si>
  <si>
    <t>Douglas</t>
  </si>
  <si>
    <t>Putnam</t>
  </si>
  <si>
    <t>Warren</t>
  </si>
  <si>
    <t>Wayne</t>
  </si>
  <si>
    <t>Dade</t>
  </si>
  <si>
    <t>Worth</t>
  </si>
  <si>
    <t>Jasper</t>
  </si>
  <si>
    <t>Camden</t>
  </si>
  <si>
    <t>Knox</t>
  </si>
  <si>
    <t>Christian</t>
  </si>
  <si>
    <t>Clinton</t>
  </si>
  <si>
    <t>Livingston</t>
  </si>
  <si>
    <t>Schuyler</t>
  </si>
  <si>
    <t>Grundy</t>
  </si>
  <si>
    <t>Mercer</t>
  </si>
  <si>
    <t>Cass</t>
  </si>
  <si>
    <t>Daviess</t>
  </si>
  <si>
    <t>Ripley</t>
  </si>
  <si>
    <t>Sullivan</t>
  </si>
  <si>
    <t>Harrison</t>
  </si>
  <si>
    <t>Linn</t>
  </si>
  <si>
    <t>Webster</t>
  </si>
  <si>
    <t>Adair</t>
  </si>
  <si>
    <t>Cedar</t>
  </si>
  <si>
    <t>Buchanan</t>
  </si>
  <si>
    <t>Wright</t>
  </si>
  <si>
    <t>Atchison</t>
  </si>
  <si>
    <t>Osage</t>
  </si>
  <si>
    <t>Barton</t>
  </si>
  <si>
    <t>Lewis</t>
  </si>
  <si>
    <t>Carter</t>
  </si>
  <si>
    <t>Caldwell</t>
  </si>
  <si>
    <t>St. Charles</t>
  </si>
  <si>
    <t>Vernon</t>
  </si>
  <si>
    <t>Barry</t>
  </si>
  <si>
    <t>Iron</t>
  </si>
  <si>
    <t>St. Louis</t>
  </si>
  <si>
    <t>Texas</t>
  </si>
  <si>
    <t>Laclede</t>
  </si>
  <si>
    <t>Cape Girardeau</t>
  </si>
  <si>
    <t>Howell</t>
  </si>
  <si>
    <t>St. Francois</t>
  </si>
  <si>
    <t>Dunklin</t>
  </si>
  <si>
    <t>Chariton</t>
  </si>
  <si>
    <t>Cole</t>
  </si>
  <si>
    <t>New Madrid</t>
  </si>
  <si>
    <t>Pemiscot</t>
  </si>
  <si>
    <t>Phelps</t>
  </si>
  <si>
    <t>Hickory</t>
  </si>
  <si>
    <t>Oregon</t>
  </si>
  <si>
    <t>Maries</t>
  </si>
  <si>
    <t>Bates</t>
  </si>
  <si>
    <t>Ozark</t>
  </si>
  <si>
    <t>St. Louis City</t>
  </si>
  <si>
    <t>Nodaway</t>
  </si>
  <si>
    <t>Cooper</t>
  </si>
  <si>
    <t>Stoddard</t>
  </si>
  <si>
    <t>Shannon</t>
  </si>
  <si>
    <t>Platte</t>
  </si>
  <si>
    <t>Taney</t>
  </si>
  <si>
    <t>Moniteau</t>
  </si>
  <si>
    <t>Callaway</t>
  </si>
  <si>
    <t>Mc Donald</t>
  </si>
  <si>
    <t>Reynolds</t>
  </si>
  <si>
    <t>Audrain</t>
  </si>
  <si>
    <t>Ste. Genevieve</t>
  </si>
  <si>
    <t>Gentry</t>
  </si>
  <si>
    <t>Dent</t>
  </si>
  <si>
    <t>Gasconade</t>
  </si>
  <si>
    <t>Bollinger</t>
  </si>
  <si>
    <t>Holt</t>
  </si>
  <si>
    <t>Ray</t>
  </si>
  <si>
    <t>Andrew</t>
  </si>
  <si>
    <t>Scotland</t>
  </si>
  <si>
    <t>Pettis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</si>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</sst>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486" totalsRowShown="0" headerRowDxfId="125">
  <autoFilter ref="A1:AG486"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486" totalsRowShown="0" headerRowDxfId="96">
  <autoFilter ref="A1:AK486" xr:uid="{F6C3CB19-CE12-4B14-8BE9-BE2DA56924F3}"/>
  <sortState xmlns:xlrd2="http://schemas.microsoft.com/office/spreadsheetml/2017/richdata2" ref="A2:AK486">
    <sortCondition ref="A1:A486"/>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486" totalsRowShown="0" headerRowDxfId="63">
  <autoFilter ref="A1:AI486" xr:uid="{0BC5ADF1-15D4-4F74-902E-CBC634AC45F1}"/>
  <sortState xmlns:xlrd2="http://schemas.microsoft.com/office/spreadsheetml/2017/richdata2" ref="A2:AI486">
    <sortCondition ref="A1:A486"/>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498"/>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1380</v>
      </c>
      <c r="B1" s="1" t="s">
        <v>1447</v>
      </c>
      <c r="C1" s="1" t="s">
        <v>1383</v>
      </c>
      <c r="D1" s="1" t="s">
        <v>1382</v>
      </c>
      <c r="E1" s="1" t="s">
        <v>1384</v>
      </c>
      <c r="F1" s="1" t="s">
        <v>1388</v>
      </c>
      <c r="G1" s="1" t="s">
        <v>1391</v>
      </c>
      <c r="H1" s="1" t="s">
        <v>1390</v>
      </c>
      <c r="I1" s="1" t="s">
        <v>1448</v>
      </c>
      <c r="J1" s="1" t="s">
        <v>1427</v>
      </c>
      <c r="K1" s="1" t="s">
        <v>1429</v>
      </c>
      <c r="L1" s="1" t="s">
        <v>1428</v>
      </c>
      <c r="M1" s="1" t="s">
        <v>1430</v>
      </c>
      <c r="N1" s="1" t="s">
        <v>1431</v>
      </c>
      <c r="O1" s="1" t="s">
        <v>1432</v>
      </c>
      <c r="P1" s="1" t="s">
        <v>1437</v>
      </c>
      <c r="Q1" s="1" t="s">
        <v>1438</v>
      </c>
      <c r="R1" s="1" t="s">
        <v>1433</v>
      </c>
      <c r="S1" s="1" t="s">
        <v>1449</v>
      </c>
      <c r="T1" s="1" t="s">
        <v>1434</v>
      </c>
      <c r="U1" s="1" t="s">
        <v>1435</v>
      </c>
      <c r="V1" s="1" t="s">
        <v>1436</v>
      </c>
      <c r="W1" s="1" t="s">
        <v>1450</v>
      </c>
      <c r="X1" s="1" t="s">
        <v>1440</v>
      </c>
      <c r="Y1" s="1" t="s">
        <v>1439</v>
      </c>
      <c r="Z1" s="1" t="s">
        <v>1441</v>
      </c>
      <c r="AA1" s="1" t="s">
        <v>1451</v>
      </c>
      <c r="AB1" s="1" t="s">
        <v>1442</v>
      </c>
      <c r="AC1" s="1" t="s">
        <v>1443</v>
      </c>
      <c r="AD1" s="1" t="s">
        <v>1444</v>
      </c>
      <c r="AE1" s="1" t="s">
        <v>1445</v>
      </c>
      <c r="AF1" s="1" t="s">
        <v>1381</v>
      </c>
      <c r="AG1" s="38" t="s">
        <v>1392</v>
      </c>
    </row>
    <row r="2" spans="1:34" x14ac:dyDescent="0.25">
      <c r="A2" t="s">
        <v>1353</v>
      </c>
      <c r="B2" t="s">
        <v>922</v>
      </c>
      <c r="C2" t="s">
        <v>1101</v>
      </c>
      <c r="D2" t="s">
        <v>1286</v>
      </c>
      <c r="E2" s="31">
        <v>50.445652173913047</v>
      </c>
      <c r="F2" s="31">
        <v>3.6236263736263727</v>
      </c>
      <c r="G2" s="31">
        <v>3.2133160956690361</v>
      </c>
      <c r="H2" s="31">
        <v>0.77564102564102555</v>
      </c>
      <c r="I2" s="31">
        <v>0.59367593191122603</v>
      </c>
      <c r="J2" s="31">
        <v>182.79619565217388</v>
      </c>
      <c r="K2" s="31">
        <v>162.0978260869565</v>
      </c>
      <c r="L2" s="31">
        <v>39.127717391304344</v>
      </c>
      <c r="M2" s="31">
        <v>29.948369565217391</v>
      </c>
      <c r="N2" s="31">
        <v>3.6141304347826089</v>
      </c>
      <c r="O2" s="31">
        <v>5.5652173913043477</v>
      </c>
      <c r="P2" s="31">
        <v>29.154891304347828</v>
      </c>
      <c r="Q2" s="31">
        <v>17.635869565217391</v>
      </c>
      <c r="R2" s="31">
        <v>11.519021739130435</v>
      </c>
      <c r="S2" s="31">
        <v>114.51358695652173</v>
      </c>
      <c r="T2" s="31">
        <v>90.877717391304344</v>
      </c>
      <c r="U2" s="31">
        <v>0</v>
      </c>
      <c r="V2" s="31">
        <v>23.635869565217391</v>
      </c>
      <c r="W2" s="31">
        <v>0</v>
      </c>
      <c r="X2" s="31">
        <v>0</v>
      </c>
      <c r="Y2" s="31">
        <v>0</v>
      </c>
      <c r="Z2" s="31">
        <v>0</v>
      </c>
      <c r="AA2" s="31">
        <v>0</v>
      </c>
      <c r="AB2" s="31">
        <v>0</v>
      </c>
      <c r="AC2" s="31">
        <v>0</v>
      </c>
      <c r="AD2" s="31">
        <v>0</v>
      </c>
      <c r="AE2" s="31">
        <v>0</v>
      </c>
      <c r="AF2" t="s">
        <v>436</v>
      </c>
      <c r="AG2" s="32">
        <v>7</v>
      </c>
      <c r="AH2"/>
    </row>
    <row r="3" spans="1:34" x14ac:dyDescent="0.25">
      <c r="A3" t="s">
        <v>1353</v>
      </c>
      <c r="B3" t="s">
        <v>788</v>
      </c>
      <c r="C3" t="s">
        <v>1172</v>
      </c>
      <c r="D3" t="s">
        <v>1278</v>
      </c>
      <c r="E3" s="31">
        <v>78.391304347826093</v>
      </c>
      <c r="F3" s="31">
        <v>3.2779312257348865</v>
      </c>
      <c r="G3" s="31">
        <v>2.9589988907376594</v>
      </c>
      <c r="H3" s="31">
        <v>0.49925818080976159</v>
      </c>
      <c r="I3" s="31">
        <v>0.32598169717138115</v>
      </c>
      <c r="J3" s="31">
        <v>256.96130434782611</v>
      </c>
      <c r="K3" s="31">
        <v>231.95978260869566</v>
      </c>
      <c r="L3" s="31">
        <v>39.13750000000001</v>
      </c>
      <c r="M3" s="31">
        <v>25.554130434782618</v>
      </c>
      <c r="N3" s="31">
        <v>9.2608695652173907</v>
      </c>
      <c r="O3" s="31">
        <v>4.3224999999999998</v>
      </c>
      <c r="P3" s="31">
        <v>45.700760869565208</v>
      </c>
      <c r="Q3" s="31">
        <v>34.282608695652165</v>
      </c>
      <c r="R3" s="31">
        <v>11.418152173913041</v>
      </c>
      <c r="S3" s="31">
        <v>172.12304347826091</v>
      </c>
      <c r="T3" s="31">
        <v>87.442500000000024</v>
      </c>
      <c r="U3" s="31">
        <v>54.028695652173909</v>
      </c>
      <c r="V3" s="31">
        <v>30.651847826086964</v>
      </c>
      <c r="W3" s="31">
        <v>1.173913043478261</v>
      </c>
      <c r="X3" s="31">
        <v>0</v>
      </c>
      <c r="Y3" s="31">
        <v>1.173913043478261</v>
      </c>
      <c r="Z3" s="31">
        <v>0</v>
      </c>
      <c r="AA3" s="31">
        <v>0</v>
      </c>
      <c r="AB3" s="31">
        <v>0</v>
      </c>
      <c r="AC3" s="31">
        <v>0</v>
      </c>
      <c r="AD3" s="31">
        <v>0</v>
      </c>
      <c r="AE3" s="31">
        <v>0</v>
      </c>
      <c r="AF3" t="s">
        <v>299</v>
      </c>
      <c r="AG3" s="32">
        <v>7</v>
      </c>
      <c r="AH3"/>
    </row>
    <row r="4" spans="1:34" x14ac:dyDescent="0.25">
      <c r="A4" t="s">
        <v>1353</v>
      </c>
      <c r="B4" t="s">
        <v>924</v>
      </c>
      <c r="C4" t="s">
        <v>1205</v>
      </c>
      <c r="D4" t="s">
        <v>1290</v>
      </c>
      <c r="E4" s="31">
        <v>35.771739130434781</v>
      </c>
      <c r="F4" s="31">
        <v>5.5136128836220015</v>
      </c>
      <c r="G4" s="31">
        <v>5.0303494378608349</v>
      </c>
      <c r="H4" s="31">
        <v>1.2390914615618358</v>
      </c>
      <c r="I4" s="31">
        <v>0.75582801580066894</v>
      </c>
      <c r="J4" s="31">
        <v>197.2315217391305</v>
      </c>
      <c r="K4" s="31">
        <v>179.94434782608704</v>
      </c>
      <c r="L4" s="31">
        <v>44.324456521739144</v>
      </c>
      <c r="M4" s="31">
        <v>27.037282608695666</v>
      </c>
      <c r="N4" s="31">
        <v>11.895869565217392</v>
      </c>
      <c r="O4" s="31">
        <v>5.3913043478260869</v>
      </c>
      <c r="P4" s="31">
        <v>30.438695652173909</v>
      </c>
      <c r="Q4" s="31">
        <v>30.438695652173909</v>
      </c>
      <c r="R4" s="31">
        <v>0</v>
      </c>
      <c r="S4" s="31">
        <v>122.46836956521744</v>
      </c>
      <c r="T4" s="31">
        <v>97.842391304347885</v>
      </c>
      <c r="U4" s="31">
        <v>0</v>
      </c>
      <c r="V4" s="31">
        <v>24.625978260869562</v>
      </c>
      <c r="W4" s="31">
        <v>31.734891304347823</v>
      </c>
      <c r="X4" s="31">
        <v>0.85119565217391302</v>
      </c>
      <c r="Y4" s="31">
        <v>0</v>
      </c>
      <c r="Z4" s="31">
        <v>0</v>
      </c>
      <c r="AA4" s="31">
        <v>8.4166304347826095</v>
      </c>
      <c r="AB4" s="31">
        <v>0</v>
      </c>
      <c r="AC4" s="31">
        <v>20.338260869565215</v>
      </c>
      <c r="AD4" s="31">
        <v>0</v>
      </c>
      <c r="AE4" s="31">
        <v>2.1288043478260867</v>
      </c>
      <c r="AF4" t="s">
        <v>438</v>
      </c>
      <c r="AG4" s="32">
        <v>7</v>
      </c>
      <c r="AH4"/>
    </row>
    <row r="5" spans="1:34" x14ac:dyDescent="0.25">
      <c r="A5" t="s">
        <v>1353</v>
      </c>
      <c r="B5" t="s">
        <v>914</v>
      </c>
      <c r="C5" t="s">
        <v>1203</v>
      </c>
      <c r="D5" t="s">
        <v>1290</v>
      </c>
      <c r="E5" s="31">
        <v>52</v>
      </c>
      <c r="F5" s="31">
        <v>3.2212144648829431</v>
      </c>
      <c r="G5" s="31">
        <v>2.9240781772575253</v>
      </c>
      <c r="H5" s="31">
        <v>0.41340928093645485</v>
      </c>
      <c r="I5" s="31">
        <v>0.11627299331103678</v>
      </c>
      <c r="J5" s="31">
        <v>167.50315217391304</v>
      </c>
      <c r="K5" s="31">
        <v>152.05206521739132</v>
      </c>
      <c r="L5" s="31">
        <v>21.497282608695652</v>
      </c>
      <c r="M5" s="31">
        <v>6.0461956521739131</v>
      </c>
      <c r="N5" s="31">
        <v>9.320652173913043</v>
      </c>
      <c r="O5" s="31">
        <v>6.1304347826086953</v>
      </c>
      <c r="P5" s="31">
        <v>31.720326086956522</v>
      </c>
      <c r="Q5" s="31">
        <v>31.720326086956522</v>
      </c>
      <c r="R5" s="31">
        <v>0</v>
      </c>
      <c r="S5" s="31">
        <v>114.28554347826088</v>
      </c>
      <c r="T5" s="31">
        <v>101.72032608695653</v>
      </c>
      <c r="U5" s="31">
        <v>0</v>
      </c>
      <c r="V5" s="31">
        <v>12.565217391304348</v>
      </c>
      <c r="W5" s="31">
        <v>0</v>
      </c>
      <c r="X5" s="31">
        <v>0</v>
      </c>
      <c r="Y5" s="31">
        <v>0</v>
      </c>
      <c r="Z5" s="31">
        <v>0</v>
      </c>
      <c r="AA5" s="31">
        <v>0</v>
      </c>
      <c r="AB5" s="31">
        <v>0</v>
      </c>
      <c r="AC5" s="31">
        <v>0</v>
      </c>
      <c r="AD5" s="31">
        <v>0</v>
      </c>
      <c r="AE5" s="31">
        <v>0</v>
      </c>
      <c r="AF5" t="s">
        <v>428</v>
      </c>
      <c r="AG5" s="32">
        <v>7</v>
      </c>
      <c r="AH5"/>
    </row>
    <row r="6" spans="1:34" x14ac:dyDescent="0.25">
      <c r="A6" t="s">
        <v>1353</v>
      </c>
      <c r="B6" t="s">
        <v>929</v>
      </c>
      <c r="C6" t="s">
        <v>1008</v>
      </c>
      <c r="D6" t="s">
        <v>1326</v>
      </c>
      <c r="E6" s="31">
        <v>40.782608695652172</v>
      </c>
      <c r="F6" s="31">
        <v>2.6554264392324098</v>
      </c>
      <c r="G6" s="31">
        <v>2.5680623667377405</v>
      </c>
      <c r="H6" s="31">
        <v>0.31119136460554381</v>
      </c>
      <c r="I6" s="31">
        <v>0.22382729211087424</v>
      </c>
      <c r="J6" s="31">
        <v>108.29521739130436</v>
      </c>
      <c r="K6" s="31">
        <v>104.73228260869567</v>
      </c>
      <c r="L6" s="31">
        <v>12.691195652173915</v>
      </c>
      <c r="M6" s="31">
        <v>9.128260869565219</v>
      </c>
      <c r="N6" s="31">
        <v>0.25043478260869562</v>
      </c>
      <c r="O6" s="31">
        <v>3.3125</v>
      </c>
      <c r="P6" s="31">
        <v>18.757282608695661</v>
      </c>
      <c r="Q6" s="31">
        <v>18.757282608695661</v>
      </c>
      <c r="R6" s="31">
        <v>0</v>
      </c>
      <c r="S6" s="31">
        <v>76.846739130434798</v>
      </c>
      <c r="T6" s="31">
        <v>54.906739130434794</v>
      </c>
      <c r="U6" s="31">
        <v>0</v>
      </c>
      <c r="V6" s="31">
        <v>21.94</v>
      </c>
      <c r="W6" s="31">
        <v>0</v>
      </c>
      <c r="X6" s="31">
        <v>0</v>
      </c>
      <c r="Y6" s="31">
        <v>0</v>
      </c>
      <c r="Z6" s="31">
        <v>0</v>
      </c>
      <c r="AA6" s="31">
        <v>0</v>
      </c>
      <c r="AB6" s="31">
        <v>0</v>
      </c>
      <c r="AC6" s="31">
        <v>0</v>
      </c>
      <c r="AD6" s="31">
        <v>0</v>
      </c>
      <c r="AE6" s="31">
        <v>0</v>
      </c>
      <c r="AF6" t="s">
        <v>443</v>
      </c>
      <c r="AG6" s="32">
        <v>7</v>
      </c>
      <c r="AH6"/>
    </row>
    <row r="7" spans="1:34" x14ac:dyDescent="0.25">
      <c r="A7" t="s">
        <v>1353</v>
      </c>
      <c r="B7" t="s">
        <v>638</v>
      </c>
      <c r="C7" t="s">
        <v>1040</v>
      </c>
      <c r="D7" t="s">
        <v>1247</v>
      </c>
      <c r="E7" s="31">
        <v>41.967391304347828</v>
      </c>
      <c r="F7" s="31">
        <v>3.2378269878269874</v>
      </c>
      <c r="G7" s="31">
        <v>2.9748122248122244</v>
      </c>
      <c r="H7" s="31">
        <v>0.37341362341362344</v>
      </c>
      <c r="I7" s="31">
        <v>0.23666148666148665</v>
      </c>
      <c r="J7" s="31">
        <v>135.88315217391303</v>
      </c>
      <c r="K7" s="31">
        <v>124.84510869565216</v>
      </c>
      <c r="L7" s="31">
        <v>15.671195652173914</v>
      </c>
      <c r="M7" s="31">
        <v>9.9320652173913047</v>
      </c>
      <c r="N7" s="31">
        <v>0</v>
      </c>
      <c r="O7" s="31">
        <v>5.7391304347826084</v>
      </c>
      <c r="P7" s="31">
        <v>41.540760869565212</v>
      </c>
      <c r="Q7" s="31">
        <v>36.241847826086953</v>
      </c>
      <c r="R7" s="31">
        <v>5.2989130434782608</v>
      </c>
      <c r="S7" s="31">
        <v>78.671195652173907</v>
      </c>
      <c r="T7" s="31">
        <v>51.269021739130437</v>
      </c>
      <c r="U7" s="31">
        <v>12.220108695652174</v>
      </c>
      <c r="V7" s="31">
        <v>15.182065217391305</v>
      </c>
      <c r="W7" s="31">
        <v>0</v>
      </c>
      <c r="X7" s="31">
        <v>0</v>
      </c>
      <c r="Y7" s="31">
        <v>0</v>
      </c>
      <c r="Z7" s="31">
        <v>0</v>
      </c>
      <c r="AA7" s="31">
        <v>0</v>
      </c>
      <c r="AB7" s="31">
        <v>0</v>
      </c>
      <c r="AC7" s="31">
        <v>0</v>
      </c>
      <c r="AD7" s="31">
        <v>0</v>
      </c>
      <c r="AE7" s="31">
        <v>0</v>
      </c>
      <c r="AF7" t="s">
        <v>147</v>
      </c>
      <c r="AG7" s="32">
        <v>7</v>
      </c>
      <c r="AH7"/>
    </row>
    <row r="8" spans="1:34" x14ac:dyDescent="0.25">
      <c r="A8" t="s">
        <v>1353</v>
      </c>
      <c r="B8" t="s">
        <v>926</v>
      </c>
      <c r="C8" t="s">
        <v>1207</v>
      </c>
      <c r="D8" t="s">
        <v>1233</v>
      </c>
      <c r="E8" s="31">
        <v>26.163043478260871</v>
      </c>
      <c r="F8" s="31">
        <v>4.381661819692563</v>
      </c>
      <c r="G8" s="31">
        <v>4.1791898628998752</v>
      </c>
      <c r="H8" s="31">
        <v>0.44201495637723309</v>
      </c>
      <c r="I8" s="31">
        <v>0.33441213128375574</v>
      </c>
      <c r="J8" s="31">
        <v>114.63760869565218</v>
      </c>
      <c r="K8" s="31">
        <v>109.34032608695652</v>
      </c>
      <c r="L8" s="31">
        <v>11.564456521739132</v>
      </c>
      <c r="M8" s="31">
        <v>8.7492391304347841</v>
      </c>
      <c r="N8" s="31">
        <v>0</v>
      </c>
      <c r="O8" s="31">
        <v>2.8152173913043477</v>
      </c>
      <c r="P8" s="31">
        <v>22.681413043478262</v>
      </c>
      <c r="Q8" s="31">
        <v>20.199347826086957</v>
      </c>
      <c r="R8" s="31">
        <v>2.4820652173913045</v>
      </c>
      <c r="S8" s="31">
        <v>80.391739130434786</v>
      </c>
      <c r="T8" s="31">
        <v>51.21815217391304</v>
      </c>
      <c r="U8" s="31">
        <v>16.220543478260876</v>
      </c>
      <c r="V8" s="31">
        <v>12.953043478260872</v>
      </c>
      <c r="W8" s="31">
        <v>8.608695652173914</v>
      </c>
      <c r="X8" s="31">
        <v>5.7934782608695654</v>
      </c>
      <c r="Y8" s="31">
        <v>0</v>
      </c>
      <c r="Z8" s="31">
        <v>2.8152173913043477</v>
      </c>
      <c r="AA8" s="31">
        <v>0</v>
      </c>
      <c r="AB8" s="31">
        <v>0</v>
      </c>
      <c r="AC8" s="31">
        <v>0</v>
      </c>
      <c r="AD8" s="31">
        <v>0</v>
      </c>
      <c r="AE8" s="31">
        <v>0</v>
      </c>
      <c r="AF8" t="s">
        <v>440</v>
      </c>
      <c r="AG8" s="32">
        <v>7</v>
      </c>
      <c r="AH8"/>
    </row>
    <row r="9" spans="1:34" x14ac:dyDescent="0.25">
      <c r="A9" t="s">
        <v>1353</v>
      </c>
      <c r="B9" t="s">
        <v>893</v>
      </c>
      <c r="C9" t="s">
        <v>1042</v>
      </c>
      <c r="D9" t="s">
        <v>1232</v>
      </c>
      <c r="E9" s="31">
        <v>28.434782608695652</v>
      </c>
      <c r="F9" s="31">
        <v>3.5655389908256883</v>
      </c>
      <c r="G9" s="31">
        <v>3.2393730886850149</v>
      </c>
      <c r="H9" s="31">
        <v>0.48098241590214069</v>
      </c>
      <c r="I9" s="31">
        <v>0.29749617737003059</v>
      </c>
      <c r="J9" s="31">
        <v>101.38532608695652</v>
      </c>
      <c r="K9" s="31">
        <v>92.110869565217385</v>
      </c>
      <c r="L9" s="31">
        <v>13.676630434782609</v>
      </c>
      <c r="M9" s="31">
        <v>8.4592391304347831</v>
      </c>
      <c r="N9" s="31">
        <v>0</v>
      </c>
      <c r="O9" s="31">
        <v>5.2173913043478262</v>
      </c>
      <c r="P9" s="31">
        <v>19.407608695652172</v>
      </c>
      <c r="Q9" s="31">
        <v>15.350543478260869</v>
      </c>
      <c r="R9" s="31">
        <v>4.0570652173913047</v>
      </c>
      <c r="S9" s="31">
        <v>68.301086956521743</v>
      </c>
      <c r="T9" s="31">
        <v>53.029347826086955</v>
      </c>
      <c r="U9" s="31">
        <v>0</v>
      </c>
      <c r="V9" s="31">
        <v>15.271739130434783</v>
      </c>
      <c r="W9" s="31">
        <v>40.035326086956516</v>
      </c>
      <c r="X9" s="31">
        <v>1.6956521739130435</v>
      </c>
      <c r="Y9" s="31">
        <v>0</v>
      </c>
      <c r="Z9" s="31">
        <v>0</v>
      </c>
      <c r="AA9" s="31">
        <v>6.3586956521739131</v>
      </c>
      <c r="AB9" s="31">
        <v>0</v>
      </c>
      <c r="AC9" s="31">
        <v>27.9375</v>
      </c>
      <c r="AD9" s="31">
        <v>0</v>
      </c>
      <c r="AE9" s="31">
        <v>4.0434782608695654</v>
      </c>
      <c r="AF9" t="s">
        <v>407</v>
      </c>
      <c r="AG9" s="32">
        <v>7</v>
      </c>
      <c r="AH9"/>
    </row>
    <row r="10" spans="1:34" x14ac:dyDescent="0.25">
      <c r="A10" t="s">
        <v>1353</v>
      </c>
      <c r="B10" t="s">
        <v>956</v>
      </c>
      <c r="C10" t="s">
        <v>1081</v>
      </c>
      <c r="D10" t="s">
        <v>1261</v>
      </c>
      <c r="E10" s="31">
        <v>34.739130434782609</v>
      </c>
      <c r="F10" s="31">
        <v>4.4610450563204012</v>
      </c>
      <c r="G10" s="31">
        <v>4.0749374217772223</v>
      </c>
      <c r="H10" s="31">
        <v>0.5296933667083854</v>
      </c>
      <c r="I10" s="31">
        <v>0.30378598247809757</v>
      </c>
      <c r="J10" s="31">
        <v>154.97282608695656</v>
      </c>
      <c r="K10" s="31">
        <v>141.55978260869568</v>
      </c>
      <c r="L10" s="31">
        <v>18.401086956521738</v>
      </c>
      <c r="M10" s="31">
        <v>10.553260869565216</v>
      </c>
      <c r="N10" s="31">
        <v>2.2826086956521729</v>
      </c>
      <c r="O10" s="31">
        <v>5.5652173913043477</v>
      </c>
      <c r="P10" s="31">
        <v>25.938043478260873</v>
      </c>
      <c r="Q10" s="31">
        <v>20.372826086956525</v>
      </c>
      <c r="R10" s="31">
        <v>5.5652173913043477</v>
      </c>
      <c r="S10" s="31">
        <v>110.63369565217394</v>
      </c>
      <c r="T10" s="31">
        <v>61.815217391304351</v>
      </c>
      <c r="U10" s="31">
        <v>0</v>
      </c>
      <c r="V10" s="31">
        <v>48.81847826086959</v>
      </c>
      <c r="W10" s="31">
        <v>0</v>
      </c>
      <c r="X10" s="31">
        <v>0</v>
      </c>
      <c r="Y10" s="31">
        <v>0</v>
      </c>
      <c r="Z10" s="31">
        <v>0</v>
      </c>
      <c r="AA10" s="31">
        <v>0</v>
      </c>
      <c r="AB10" s="31">
        <v>0</v>
      </c>
      <c r="AC10" s="31">
        <v>0</v>
      </c>
      <c r="AD10" s="31">
        <v>0</v>
      </c>
      <c r="AE10" s="31">
        <v>0</v>
      </c>
      <c r="AF10" t="s">
        <v>471</v>
      </c>
      <c r="AG10" s="32">
        <v>7</v>
      </c>
      <c r="AH10"/>
    </row>
    <row r="11" spans="1:34" x14ac:dyDescent="0.25">
      <c r="A11" t="s">
        <v>1353</v>
      </c>
      <c r="B11" t="s">
        <v>635</v>
      </c>
      <c r="C11" t="s">
        <v>1061</v>
      </c>
      <c r="D11" t="s">
        <v>1290</v>
      </c>
      <c r="E11" s="31">
        <v>83.945652173913047</v>
      </c>
      <c r="F11" s="31">
        <v>4.365443480512754</v>
      </c>
      <c r="G11" s="31">
        <v>4.1411355690793732</v>
      </c>
      <c r="H11" s="31">
        <v>0.72926841900815731</v>
      </c>
      <c r="I11" s="31">
        <v>0.59874919072899124</v>
      </c>
      <c r="J11" s="31">
        <v>366.46000000000004</v>
      </c>
      <c r="K11" s="31">
        <v>347.63032608695653</v>
      </c>
      <c r="L11" s="31">
        <v>61.218913043478253</v>
      </c>
      <c r="M11" s="31">
        <v>50.262391304347823</v>
      </c>
      <c r="N11" s="31">
        <v>5.9130434782608692</v>
      </c>
      <c r="O11" s="31">
        <v>5.0434782608695654</v>
      </c>
      <c r="P11" s="31">
        <v>94.732173913043482</v>
      </c>
      <c r="Q11" s="31">
        <v>86.859021739130441</v>
      </c>
      <c r="R11" s="31">
        <v>7.8731521739130423</v>
      </c>
      <c r="S11" s="31">
        <v>210.50891304347829</v>
      </c>
      <c r="T11" s="31">
        <v>206.84413043478264</v>
      </c>
      <c r="U11" s="31">
        <v>0</v>
      </c>
      <c r="V11" s="31">
        <v>3.6647826086956505</v>
      </c>
      <c r="W11" s="31">
        <v>102.84717391304349</v>
      </c>
      <c r="X11" s="31">
        <v>21.392717391304348</v>
      </c>
      <c r="Y11" s="31">
        <v>0</v>
      </c>
      <c r="Z11" s="31">
        <v>0</v>
      </c>
      <c r="AA11" s="31">
        <v>31.355652173913047</v>
      </c>
      <c r="AB11" s="31">
        <v>0</v>
      </c>
      <c r="AC11" s="31">
        <v>50.098804347826089</v>
      </c>
      <c r="AD11" s="31">
        <v>0</v>
      </c>
      <c r="AE11" s="31">
        <v>0</v>
      </c>
      <c r="AF11" t="s">
        <v>144</v>
      </c>
      <c r="AG11" s="32">
        <v>7</v>
      </c>
      <c r="AH11"/>
    </row>
    <row r="12" spans="1:34" x14ac:dyDescent="0.25">
      <c r="A12" t="s">
        <v>1353</v>
      </c>
      <c r="B12" t="s">
        <v>733</v>
      </c>
      <c r="C12" t="s">
        <v>1152</v>
      </c>
      <c r="D12" t="s">
        <v>1240</v>
      </c>
      <c r="E12" s="31">
        <v>67.032608695652172</v>
      </c>
      <c r="F12" s="31">
        <v>3.1644430030809154</v>
      </c>
      <c r="G12" s="31">
        <v>2.8634457596886667</v>
      </c>
      <c r="H12" s="31">
        <v>0.67832009080590228</v>
      </c>
      <c r="I12" s="31">
        <v>0.3773228474136533</v>
      </c>
      <c r="J12" s="31">
        <v>212.12086956521745</v>
      </c>
      <c r="K12" s="31">
        <v>191.94423913043485</v>
      </c>
      <c r="L12" s="31">
        <v>45.469565217391299</v>
      </c>
      <c r="M12" s="31">
        <v>25.292934782608693</v>
      </c>
      <c r="N12" s="31">
        <v>14.758152173913043</v>
      </c>
      <c r="O12" s="31">
        <v>5.4184782608695654</v>
      </c>
      <c r="P12" s="31">
        <v>26.593369565217387</v>
      </c>
      <c r="Q12" s="31">
        <v>26.593369565217387</v>
      </c>
      <c r="R12" s="31">
        <v>0</v>
      </c>
      <c r="S12" s="31">
        <v>140.05793478260875</v>
      </c>
      <c r="T12" s="31">
        <v>119.92478260869571</v>
      </c>
      <c r="U12" s="31">
        <v>3.0951086956521738</v>
      </c>
      <c r="V12" s="31">
        <v>17.038043478260871</v>
      </c>
      <c r="W12" s="31">
        <v>77.802934782608702</v>
      </c>
      <c r="X12" s="31">
        <v>10.442391304347828</v>
      </c>
      <c r="Y12" s="31">
        <v>0</v>
      </c>
      <c r="Z12" s="31">
        <v>0</v>
      </c>
      <c r="AA12" s="31">
        <v>15.153152173913041</v>
      </c>
      <c r="AB12" s="31">
        <v>0</v>
      </c>
      <c r="AC12" s="31">
        <v>52.207391304347837</v>
      </c>
      <c r="AD12" s="31">
        <v>0</v>
      </c>
      <c r="AE12" s="31">
        <v>0</v>
      </c>
      <c r="AF12" t="s">
        <v>243</v>
      </c>
      <c r="AG12" s="32">
        <v>7</v>
      </c>
      <c r="AH12"/>
    </row>
    <row r="13" spans="1:34" x14ac:dyDescent="0.25">
      <c r="A13" t="s">
        <v>1353</v>
      </c>
      <c r="B13" t="s">
        <v>820</v>
      </c>
      <c r="C13" t="s">
        <v>973</v>
      </c>
      <c r="D13" t="s">
        <v>1242</v>
      </c>
      <c r="E13" s="31">
        <v>26.608695652173914</v>
      </c>
      <c r="F13" s="31">
        <v>3.3951674836601309</v>
      </c>
      <c r="G13" s="31">
        <v>3.1770547385620911</v>
      </c>
      <c r="H13" s="31">
        <v>0.41067810457516329</v>
      </c>
      <c r="I13" s="31">
        <v>0.22903186274509799</v>
      </c>
      <c r="J13" s="31">
        <v>90.340978260869576</v>
      </c>
      <c r="K13" s="31">
        <v>84.537282608695648</v>
      </c>
      <c r="L13" s="31">
        <v>10.927608695652172</v>
      </c>
      <c r="M13" s="31">
        <v>6.0942391304347812</v>
      </c>
      <c r="N13" s="31">
        <v>0</v>
      </c>
      <c r="O13" s="31">
        <v>4.8333695652173905</v>
      </c>
      <c r="P13" s="31">
        <v>23.340869565217389</v>
      </c>
      <c r="Q13" s="31">
        <v>22.370543478260867</v>
      </c>
      <c r="R13" s="31">
        <v>0.97032608695652189</v>
      </c>
      <c r="S13" s="31">
        <v>56.072500000000012</v>
      </c>
      <c r="T13" s="31">
        <v>23.752500000000008</v>
      </c>
      <c r="U13" s="31">
        <v>11.396413043478256</v>
      </c>
      <c r="V13" s="31">
        <v>20.923586956521746</v>
      </c>
      <c r="W13" s="31">
        <v>0</v>
      </c>
      <c r="X13" s="31">
        <v>0</v>
      </c>
      <c r="Y13" s="31">
        <v>0</v>
      </c>
      <c r="Z13" s="31">
        <v>0</v>
      </c>
      <c r="AA13" s="31">
        <v>0</v>
      </c>
      <c r="AB13" s="31">
        <v>0</v>
      </c>
      <c r="AC13" s="31">
        <v>0</v>
      </c>
      <c r="AD13" s="31">
        <v>0</v>
      </c>
      <c r="AE13" s="31">
        <v>0</v>
      </c>
      <c r="AF13" t="s">
        <v>331</v>
      </c>
      <c r="AG13" s="32">
        <v>7</v>
      </c>
      <c r="AH13"/>
    </row>
    <row r="14" spans="1:34" x14ac:dyDescent="0.25">
      <c r="A14" t="s">
        <v>1353</v>
      </c>
      <c r="B14" t="s">
        <v>840</v>
      </c>
      <c r="C14" t="s">
        <v>1033</v>
      </c>
      <c r="D14" t="s">
        <v>1309</v>
      </c>
      <c r="E14" s="31">
        <v>41.565217391304351</v>
      </c>
      <c r="F14" s="31">
        <v>2.6403556485355644</v>
      </c>
      <c r="G14" s="31">
        <v>2.4586349372384935</v>
      </c>
      <c r="H14" s="31">
        <v>0.37434623430962338</v>
      </c>
      <c r="I14" s="31">
        <v>0.19262552301255229</v>
      </c>
      <c r="J14" s="31">
        <v>109.74695652173912</v>
      </c>
      <c r="K14" s="31">
        <v>102.19369565217391</v>
      </c>
      <c r="L14" s="31">
        <v>15.559782608695652</v>
      </c>
      <c r="M14" s="31">
        <v>8.0065217391304344</v>
      </c>
      <c r="N14" s="31">
        <v>1.9880434782608696</v>
      </c>
      <c r="O14" s="31">
        <v>5.5652173913043477</v>
      </c>
      <c r="P14" s="31">
        <v>15.394673913043473</v>
      </c>
      <c r="Q14" s="31">
        <v>15.394673913043473</v>
      </c>
      <c r="R14" s="31">
        <v>0</v>
      </c>
      <c r="S14" s="31">
        <v>78.79249999999999</v>
      </c>
      <c r="T14" s="31">
        <v>54.546630434782607</v>
      </c>
      <c r="U14" s="31">
        <v>14.966195652173917</v>
      </c>
      <c r="V14" s="31">
        <v>9.2796739130434744</v>
      </c>
      <c r="W14" s="31">
        <v>18.979891304347827</v>
      </c>
      <c r="X14" s="31">
        <v>0.68369565217391293</v>
      </c>
      <c r="Y14" s="31">
        <v>0</v>
      </c>
      <c r="Z14" s="31">
        <v>0</v>
      </c>
      <c r="AA14" s="31">
        <v>7.0310869565217384</v>
      </c>
      <c r="AB14" s="31">
        <v>0</v>
      </c>
      <c r="AC14" s="31">
        <v>10.319456521739133</v>
      </c>
      <c r="AD14" s="31">
        <v>0</v>
      </c>
      <c r="AE14" s="31">
        <v>0.94565217391304335</v>
      </c>
      <c r="AF14" t="s">
        <v>352</v>
      </c>
      <c r="AG14" s="32">
        <v>7</v>
      </c>
      <c r="AH14"/>
    </row>
    <row r="15" spans="1:34" x14ac:dyDescent="0.25">
      <c r="A15" t="s">
        <v>1353</v>
      </c>
      <c r="B15" t="s">
        <v>646</v>
      </c>
      <c r="C15" t="s">
        <v>1032</v>
      </c>
      <c r="D15" t="s">
        <v>1225</v>
      </c>
      <c r="E15" s="31">
        <v>96.097826086956516</v>
      </c>
      <c r="F15" s="31">
        <v>2.7612713493948657</v>
      </c>
      <c r="G15" s="31">
        <v>2.5371881008935646</v>
      </c>
      <c r="H15" s="31">
        <v>0.24534441805225657</v>
      </c>
      <c r="I15" s="31">
        <v>0.14111412736115825</v>
      </c>
      <c r="J15" s="31">
        <v>265.35217391304354</v>
      </c>
      <c r="K15" s="31">
        <v>243.81826086956525</v>
      </c>
      <c r="L15" s="31">
        <v>23.577065217391308</v>
      </c>
      <c r="M15" s="31">
        <v>13.560760869565218</v>
      </c>
      <c r="N15" s="31">
        <v>3.3641304347826089</v>
      </c>
      <c r="O15" s="31">
        <v>6.6521739130434785</v>
      </c>
      <c r="P15" s="31">
        <v>75.866195652173928</v>
      </c>
      <c r="Q15" s="31">
        <v>64.348586956521757</v>
      </c>
      <c r="R15" s="31">
        <v>11.517608695652175</v>
      </c>
      <c r="S15" s="31">
        <v>165.90891304347829</v>
      </c>
      <c r="T15" s="31">
        <v>102.14652173913045</v>
      </c>
      <c r="U15" s="31">
        <v>0</v>
      </c>
      <c r="V15" s="31">
        <v>63.762391304347837</v>
      </c>
      <c r="W15" s="31">
        <v>5.417065217391305</v>
      </c>
      <c r="X15" s="31">
        <v>0</v>
      </c>
      <c r="Y15" s="31">
        <v>1.4130434782608696</v>
      </c>
      <c r="Z15" s="31">
        <v>0</v>
      </c>
      <c r="AA15" s="31">
        <v>0.61663043478260871</v>
      </c>
      <c r="AB15" s="31">
        <v>0</v>
      </c>
      <c r="AC15" s="31">
        <v>2.9680434782608698</v>
      </c>
      <c r="AD15" s="31">
        <v>0</v>
      </c>
      <c r="AE15" s="31">
        <v>0.41934782608695648</v>
      </c>
      <c r="AF15" t="s">
        <v>155</v>
      </c>
      <c r="AG15" s="32">
        <v>7</v>
      </c>
      <c r="AH15"/>
    </row>
    <row r="16" spans="1:34" x14ac:dyDescent="0.25">
      <c r="A16" t="s">
        <v>1353</v>
      </c>
      <c r="B16" t="s">
        <v>719</v>
      </c>
      <c r="C16" t="s">
        <v>1148</v>
      </c>
      <c r="D16" t="s">
        <v>1310</v>
      </c>
      <c r="E16" s="31">
        <v>17.032608695652176</v>
      </c>
      <c r="F16" s="31">
        <v>4.7906892150606266</v>
      </c>
      <c r="G16" s="31">
        <v>4.4473388640714751</v>
      </c>
      <c r="H16" s="31">
        <v>1.0059859604339501</v>
      </c>
      <c r="I16" s="31">
        <v>0.73029993618379041</v>
      </c>
      <c r="J16" s="31">
        <v>81.597934782608718</v>
      </c>
      <c r="K16" s="31">
        <v>75.749782608695668</v>
      </c>
      <c r="L16" s="31">
        <v>17.134565217391302</v>
      </c>
      <c r="M16" s="31">
        <v>12.438913043478257</v>
      </c>
      <c r="N16" s="31">
        <v>0</v>
      </c>
      <c r="O16" s="31">
        <v>4.6956521739130439</v>
      </c>
      <c r="P16" s="31">
        <v>20.241086956521738</v>
      </c>
      <c r="Q16" s="31">
        <v>19.088586956521738</v>
      </c>
      <c r="R16" s="31">
        <v>1.1525000000000001</v>
      </c>
      <c r="S16" s="31">
        <v>44.222282608695664</v>
      </c>
      <c r="T16" s="31">
        <v>31.619891304347838</v>
      </c>
      <c r="U16" s="31">
        <v>12.60239130434783</v>
      </c>
      <c r="V16" s="31">
        <v>0</v>
      </c>
      <c r="W16" s="31">
        <v>0</v>
      </c>
      <c r="X16" s="31">
        <v>0</v>
      </c>
      <c r="Y16" s="31">
        <v>0</v>
      </c>
      <c r="Z16" s="31">
        <v>0</v>
      </c>
      <c r="AA16" s="31">
        <v>0</v>
      </c>
      <c r="AB16" s="31">
        <v>0</v>
      </c>
      <c r="AC16" s="31">
        <v>0</v>
      </c>
      <c r="AD16" s="31">
        <v>0</v>
      </c>
      <c r="AE16" s="31">
        <v>0</v>
      </c>
      <c r="AF16" t="s">
        <v>229</v>
      </c>
      <c r="AG16" s="32">
        <v>7</v>
      </c>
      <c r="AH16"/>
    </row>
    <row r="17" spans="1:34" x14ac:dyDescent="0.25">
      <c r="A17" t="s">
        <v>1353</v>
      </c>
      <c r="B17" t="s">
        <v>720</v>
      </c>
      <c r="C17" t="s">
        <v>1149</v>
      </c>
      <c r="D17" t="s">
        <v>1250</v>
      </c>
      <c r="E17" s="31">
        <v>10.858695652173912</v>
      </c>
      <c r="F17" s="31">
        <v>6.0014914914914934</v>
      </c>
      <c r="G17" s="31">
        <v>6.0014914914914934</v>
      </c>
      <c r="H17" s="31">
        <v>0.6424824824824823</v>
      </c>
      <c r="I17" s="31">
        <v>0.6424824824824823</v>
      </c>
      <c r="J17" s="31">
        <v>65.168369565217404</v>
      </c>
      <c r="K17" s="31">
        <v>65.168369565217404</v>
      </c>
      <c r="L17" s="31">
        <v>6.9765217391304324</v>
      </c>
      <c r="M17" s="31">
        <v>6.9765217391304324</v>
      </c>
      <c r="N17" s="31">
        <v>0</v>
      </c>
      <c r="O17" s="31">
        <v>0</v>
      </c>
      <c r="P17" s="31">
        <v>18.736739130434792</v>
      </c>
      <c r="Q17" s="31">
        <v>18.736739130434792</v>
      </c>
      <c r="R17" s="31">
        <v>0</v>
      </c>
      <c r="S17" s="31">
        <v>39.455108695652179</v>
      </c>
      <c r="T17" s="31">
        <v>14.896956521739133</v>
      </c>
      <c r="U17" s="31">
        <v>18.095108695652172</v>
      </c>
      <c r="V17" s="31">
        <v>6.4630434782608726</v>
      </c>
      <c r="W17" s="31">
        <v>0</v>
      </c>
      <c r="X17" s="31">
        <v>0</v>
      </c>
      <c r="Y17" s="31">
        <v>0</v>
      </c>
      <c r="Z17" s="31">
        <v>0</v>
      </c>
      <c r="AA17" s="31">
        <v>0</v>
      </c>
      <c r="AB17" s="31">
        <v>0</v>
      </c>
      <c r="AC17" s="31">
        <v>0</v>
      </c>
      <c r="AD17" s="31">
        <v>0</v>
      </c>
      <c r="AE17" s="31">
        <v>0</v>
      </c>
      <c r="AF17" t="s">
        <v>230</v>
      </c>
      <c r="AG17" s="32">
        <v>7</v>
      </c>
      <c r="AH17"/>
    </row>
    <row r="18" spans="1:34" x14ac:dyDescent="0.25">
      <c r="A18" t="s">
        <v>1353</v>
      </c>
      <c r="B18" t="s">
        <v>697</v>
      </c>
      <c r="C18" t="s">
        <v>974</v>
      </c>
      <c r="D18" t="s">
        <v>1241</v>
      </c>
      <c r="E18" s="31">
        <v>32.75</v>
      </c>
      <c r="F18" s="31">
        <v>2.7820179223365424</v>
      </c>
      <c r="G18" s="31">
        <v>2.4856920013275805</v>
      </c>
      <c r="H18" s="31">
        <v>0.34202787919017591</v>
      </c>
      <c r="I18" s="31">
        <v>0.16374377696647863</v>
      </c>
      <c r="J18" s="31">
        <v>91.11108695652176</v>
      </c>
      <c r="K18" s="31">
        <v>81.406413043478267</v>
      </c>
      <c r="L18" s="31">
        <v>11.201413043478261</v>
      </c>
      <c r="M18" s="31">
        <v>5.3626086956521748</v>
      </c>
      <c r="N18" s="31">
        <v>0.54532608695652163</v>
      </c>
      <c r="O18" s="31">
        <v>5.2934782608695654</v>
      </c>
      <c r="P18" s="31">
        <v>27.314782608695648</v>
      </c>
      <c r="Q18" s="31">
        <v>23.448913043478257</v>
      </c>
      <c r="R18" s="31">
        <v>3.8658695652173916</v>
      </c>
      <c r="S18" s="31">
        <v>52.59489130434784</v>
      </c>
      <c r="T18" s="31">
        <v>34.627500000000012</v>
      </c>
      <c r="U18" s="31">
        <v>6.7742391304347853</v>
      </c>
      <c r="V18" s="31">
        <v>11.193152173913044</v>
      </c>
      <c r="W18" s="31">
        <v>0</v>
      </c>
      <c r="X18" s="31">
        <v>0</v>
      </c>
      <c r="Y18" s="31">
        <v>0</v>
      </c>
      <c r="Z18" s="31">
        <v>0</v>
      </c>
      <c r="AA18" s="31">
        <v>0</v>
      </c>
      <c r="AB18" s="31">
        <v>0</v>
      </c>
      <c r="AC18" s="31">
        <v>0</v>
      </c>
      <c r="AD18" s="31">
        <v>0</v>
      </c>
      <c r="AE18" s="31">
        <v>0</v>
      </c>
      <c r="AF18" t="s">
        <v>206</v>
      </c>
      <c r="AG18" s="32">
        <v>7</v>
      </c>
      <c r="AH18"/>
    </row>
    <row r="19" spans="1:34" x14ac:dyDescent="0.25">
      <c r="A19" t="s">
        <v>1353</v>
      </c>
      <c r="B19" t="s">
        <v>649</v>
      </c>
      <c r="C19" t="s">
        <v>1125</v>
      </c>
      <c r="D19" t="s">
        <v>1218</v>
      </c>
      <c r="E19" s="31">
        <v>17.586956521739129</v>
      </c>
      <c r="F19" s="31">
        <v>3.3196415327564899</v>
      </c>
      <c r="G19" s="31">
        <v>2.9933127317676145</v>
      </c>
      <c r="H19" s="31">
        <v>0.66956736711990117</v>
      </c>
      <c r="I19" s="31">
        <v>0.34323856613102599</v>
      </c>
      <c r="J19" s="31">
        <v>58.382391304347827</v>
      </c>
      <c r="K19" s="31">
        <v>52.643260869565218</v>
      </c>
      <c r="L19" s="31">
        <v>11.775652173913043</v>
      </c>
      <c r="M19" s="31">
        <v>6.0365217391304347</v>
      </c>
      <c r="N19" s="31">
        <v>0</v>
      </c>
      <c r="O19" s="31">
        <v>5.7391304347826084</v>
      </c>
      <c r="P19" s="31">
        <v>17.329782608695652</v>
      </c>
      <c r="Q19" s="31">
        <v>17.329782608695652</v>
      </c>
      <c r="R19" s="31">
        <v>0</v>
      </c>
      <c r="S19" s="31">
        <v>29.27695652173913</v>
      </c>
      <c r="T19" s="31">
        <v>15.793913043478263</v>
      </c>
      <c r="U19" s="31">
        <v>0</v>
      </c>
      <c r="V19" s="31">
        <v>13.483043478260869</v>
      </c>
      <c r="W19" s="31">
        <v>0</v>
      </c>
      <c r="X19" s="31">
        <v>0</v>
      </c>
      <c r="Y19" s="31">
        <v>0</v>
      </c>
      <c r="Z19" s="31">
        <v>0</v>
      </c>
      <c r="AA19" s="31">
        <v>0</v>
      </c>
      <c r="AB19" s="31">
        <v>0</v>
      </c>
      <c r="AC19" s="31">
        <v>0</v>
      </c>
      <c r="AD19" s="31">
        <v>0</v>
      </c>
      <c r="AE19" s="31">
        <v>0</v>
      </c>
      <c r="AF19" t="s">
        <v>158</v>
      </c>
      <c r="AG19" s="32">
        <v>7</v>
      </c>
      <c r="AH19"/>
    </row>
    <row r="20" spans="1:34" x14ac:dyDescent="0.25">
      <c r="A20" t="s">
        <v>1353</v>
      </c>
      <c r="B20" t="s">
        <v>581</v>
      </c>
      <c r="C20" t="s">
        <v>1106</v>
      </c>
      <c r="D20" t="s">
        <v>1217</v>
      </c>
      <c r="E20" s="31">
        <v>63.847826086956523</v>
      </c>
      <c r="F20" s="31">
        <v>1.9488423561457267</v>
      </c>
      <c r="G20" s="31">
        <v>1.8278175008512085</v>
      </c>
      <c r="H20" s="31">
        <v>0.16565202587674496</v>
      </c>
      <c r="I20" s="31">
        <v>7.6339802519577796E-2</v>
      </c>
      <c r="J20" s="31">
        <v>124.42934782608694</v>
      </c>
      <c r="K20" s="31">
        <v>116.70217391304347</v>
      </c>
      <c r="L20" s="31">
        <v>10.576521739130435</v>
      </c>
      <c r="M20" s="31">
        <v>4.8741304347826082</v>
      </c>
      <c r="N20" s="31">
        <v>2.8328260869565214</v>
      </c>
      <c r="O20" s="31">
        <v>2.8695652173913042</v>
      </c>
      <c r="P20" s="31">
        <v>41.849130434782602</v>
      </c>
      <c r="Q20" s="31">
        <v>39.824347826086949</v>
      </c>
      <c r="R20" s="31">
        <v>2.0247826086956517</v>
      </c>
      <c r="S20" s="31">
        <v>72.003695652173903</v>
      </c>
      <c r="T20" s="31">
        <v>48.493478260869551</v>
      </c>
      <c r="U20" s="31">
        <v>8.2684782608695677</v>
      </c>
      <c r="V20" s="31">
        <v>15.241739130434786</v>
      </c>
      <c r="W20" s="31">
        <v>0</v>
      </c>
      <c r="X20" s="31">
        <v>0</v>
      </c>
      <c r="Y20" s="31">
        <v>0</v>
      </c>
      <c r="Z20" s="31">
        <v>0</v>
      </c>
      <c r="AA20" s="31">
        <v>0</v>
      </c>
      <c r="AB20" s="31">
        <v>0</v>
      </c>
      <c r="AC20" s="31">
        <v>0</v>
      </c>
      <c r="AD20" s="31">
        <v>0</v>
      </c>
      <c r="AE20" s="31">
        <v>0</v>
      </c>
      <c r="AF20" t="s">
        <v>88</v>
      </c>
      <c r="AG20" s="32">
        <v>7</v>
      </c>
      <c r="AH20"/>
    </row>
    <row r="21" spans="1:34" x14ac:dyDescent="0.25">
      <c r="A21" t="s">
        <v>1353</v>
      </c>
      <c r="B21" t="s">
        <v>758</v>
      </c>
      <c r="C21" t="s">
        <v>1059</v>
      </c>
      <c r="D21" t="s">
        <v>1296</v>
      </c>
      <c r="E21" s="31">
        <v>27.456521739130434</v>
      </c>
      <c r="F21" s="31">
        <v>4.2307521773555026</v>
      </c>
      <c r="G21" s="31">
        <v>3.9399802058590656</v>
      </c>
      <c r="H21" s="31">
        <v>0.3583729216152019</v>
      </c>
      <c r="I21" s="31">
        <v>0.20952098178939035</v>
      </c>
      <c r="J21" s="31">
        <v>116.16173913043477</v>
      </c>
      <c r="K21" s="31">
        <v>108.17815217391303</v>
      </c>
      <c r="L21" s="31">
        <v>9.8396739130434785</v>
      </c>
      <c r="M21" s="31">
        <v>5.7527173913043477</v>
      </c>
      <c r="N21" s="31">
        <v>0</v>
      </c>
      <c r="O21" s="31">
        <v>4.0869565217391308</v>
      </c>
      <c r="P21" s="31">
        <v>22.954130434782609</v>
      </c>
      <c r="Q21" s="31">
        <v>19.057500000000001</v>
      </c>
      <c r="R21" s="31">
        <v>3.8966304347826095</v>
      </c>
      <c r="S21" s="31">
        <v>83.367934782608685</v>
      </c>
      <c r="T21" s="31">
        <v>53.443695652173901</v>
      </c>
      <c r="U21" s="31">
        <v>12.276195652173914</v>
      </c>
      <c r="V21" s="31">
        <v>17.648043478260877</v>
      </c>
      <c r="W21" s="31">
        <v>0</v>
      </c>
      <c r="X21" s="31">
        <v>0</v>
      </c>
      <c r="Y21" s="31">
        <v>0</v>
      </c>
      <c r="Z21" s="31">
        <v>0</v>
      </c>
      <c r="AA21" s="31">
        <v>0</v>
      </c>
      <c r="AB21" s="31">
        <v>0</v>
      </c>
      <c r="AC21" s="31">
        <v>0</v>
      </c>
      <c r="AD21" s="31">
        <v>0</v>
      </c>
      <c r="AE21" s="31">
        <v>0</v>
      </c>
      <c r="AF21" t="s">
        <v>269</v>
      </c>
      <c r="AG21" s="32">
        <v>7</v>
      </c>
      <c r="AH21"/>
    </row>
    <row r="22" spans="1:34" x14ac:dyDescent="0.25">
      <c r="A22" t="s">
        <v>1353</v>
      </c>
      <c r="B22" t="s">
        <v>629</v>
      </c>
      <c r="C22" t="s">
        <v>1105</v>
      </c>
      <c r="D22" t="s">
        <v>1226</v>
      </c>
      <c r="E22" s="31">
        <v>66.641304347826093</v>
      </c>
      <c r="F22" s="31">
        <v>2.8215413472516717</v>
      </c>
      <c r="G22" s="31">
        <v>2.5610308269450335</v>
      </c>
      <c r="H22" s="31">
        <v>0.18604469091502199</v>
      </c>
      <c r="I22" s="31">
        <v>9.8869678682107318E-2</v>
      </c>
      <c r="J22" s="31">
        <v>188.03119565217392</v>
      </c>
      <c r="K22" s="31">
        <v>170.67043478260871</v>
      </c>
      <c r="L22" s="31">
        <v>12.398260869565217</v>
      </c>
      <c r="M22" s="31">
        <v>6.5888043478260876</v>
      </c>
      <c r="N22" s="31">
        <v>7.0326086956521733E-2</v>
      </c>
      <c r="O22" s="31">
        <v>5.7391304347826084</v>
      </c>
      <c r="P22" s="31">
        <v>38.815652173913065</v>
      </c>
      <c r="Q22" s="31">
        <v>27.264347826086979</v>
      </c>
      <c r="R22" s="31">
        <v>11.551304347826088</v>
      </c>
      <c r="S22" s="31">
        <v>136.81728260869565</v>
      </c>
      <c r="T22" s="31">
        <v>70.745978260869563</v>
      </c>
      <c r="U22" s="31">
        <v>15.77282608695652</v>
      </c>
      <c r="V22" s="31">
        <v>50.298478260869558</v>
      </c>
      <c r="W22" s="31">
        <v>0</v>
      </c>
      <c r="X22" s="31">
        <v>0</v>
      </c>
      <c r="Y22" s="31">
        <v>0</v>
      </c>
      <c r="Z22" s="31">
        <v>0</v>
      </c>
      <c r="AA22" s="31">
        <v>0</v>
      </c>
      <c r="AB22" s="31">
        <v>0</v>
      </c>
      <c r="AC22" s="31">
        <v>0</v>
      </c>
      <c r="AD22" s="31">
        <v>0</v>
      </c>
      <c r="AE22" s="31">
        <v>0</v>
      </c>
      <c r="AF22" t="s">
        <v>138</v>
      </c>
      <c r="AG22" s="32">
        <v>7</v>
      </c>
      <c r="AH22"/>
    </row>
    <row r="23" spans="1:34" x14ac:dyDescent="0.25">
      <c r="A23" t="s">
        <v>1353</v>
      </c>
      <c r="B23" t="s">
        <v>811</v>
      </c>
      <c r="C23" t="s">
        <v>1179</v>
      </c>
      <c r="D23" t="s">
        <v>1312</v>
      </c>
      <c r="E23" s="31">
        <v>46.402173913043477</v>
      </c>
      <c r="F23" s="31">
        <v>3.2168540641836509</v>
      </c>
      <c r="G23" s="31">
        <v>2.8868517217146885</v>
      </c>
      <c r="H23" s="31">
        <v>0.54516982899976585</v>
      </c>
      <c r="I23" s="31">
        <v>0.36803466854064182</v>
      </c>
      <c r="J23" s="31">
        <v>149.26902173913049</v>
      </c>
      <c r="K23" s="31">
        <v>133.95619565217396</v>
      </c>
      <c r="L23" s="31">
        <v>25.297065217391307</v>
      </c>
      <c r="M23" s="31">
        <v>17.077608695652174</v>
      </c>
      <c r="N23" s="31">
        <v>3.2411956521739129</v>
      </c>
      <c r="O23" s="31">
        <v>4.9782608695652177</v>
      </c>
      <c r="P23" s="31">
        <v>29.302391304347825</v>
      </c>
      <c r="Q23" s="31">
        <v>22.209021739130431</v>
      </c>
      <c r="R23" s="31">
        <v>7.0933695652173929</v>
      </c>
      <c r="S23" s="31">
        <v>94.669565217391352</v>
      </c>
      <c r="T23" s="31">
        <v>53.66336956521743</v>
      </c>
      <c r="U23" s="31">
        <v>6.5732608695652175</v>
      </c>
      <c r="V23" s="31">
        <v>34.432934782608697</v>
      </c>
      <c r="W23" s="31">
        <v>12.92141304347826</v>
      </c>
      <c r="X23" s="31">
        <v>0.12771739130434784</v>
      </c>
      <c r="Y23" s="31">
        <v>0</v>
      </c>
      <c r="Z23" s="31">
        <v>0</v>
      </c>
      <c r="AA23" s="31">
        <v>1.1605434782608695</v>
      </c>
      <c r="AB23" s="31">
        <v>0</v>
      </c>
      <c r="AC23" s="31">
        <v>11.002717391304348</v>
      </c>
      <c r="AD23" s="31">
        <v>0</v>
      </c>
      <c r="AE23" s="31">
        <v>0.63043478260869568</v>
      </c>
      <c r="AF23" t="s">
        <v>322</v>
      </c>
      <c r="AG23" s="32">
        <v>7</v>
      </c>
      <c r="AH23"/>
    </row>
    <row r="24" spans="1:34" x14ac:dyDescent="0.25">
      <c r="A24" t="s">
        <v>1353</v>
      </c>
      <c r="B24" t="s">
        <v>532</v>
      </c>
      <c r="C24" t="s">
        <v>993</v>
      </c>
      <c r="D24" t="s">
        <v>1227</v>
      </c>
      <c r="E24" s="31">
        <v>44.010869565217391</v>
      </c>
      <c r="F24" s="31">
        <v>3.5239565324771553</v>
      </c>
      <c r="G24" s="31">
        <v>3.3138429241788101</v>
      </c>
      <c r="H24" s="31">
        <v>0.53710792788342798</v>
      </c>
      <c r="I24" s="31">
        <v>0.40497653741664608</v>
      </c>
      <c r="J24" s="31">
        <v>155.09239130434784</v>
      </c>
      <c r="K24" s="31">
        <v>145.84510869565219</v>
      </c>
      <c r="L24" s="31">
        <v>23.638586956521738</v>
      </c>
      <c r="M24" s="31">
        <v>17.823369565217391</v>
      </c>
      <c r="N24" s="31">
        <v>0</v>
      </c>
      <c r="O24" s="31">
        <v>5.8152173913043477</v>
      </c>
      <c r="P24" s="31">
        <v>20.698369565217391</v>
      </c>
      <c r="Q24" s="31">
        <v>17.266304347826086</v>
      </c>
      <c r="R24" s="31">
        <v>3.4320652173913042</v>
      </c>
      <c r="S24" s="31">
        <v>110.7554347826087</v>
      </c>
      <c r="T24" s="31">
        <v>95.236413043478265</v>
      </c>
      <c r="U24" s="31">
        <v>4.0679347826086953</v>
      </c>
      <c r="V24" s="31">
        <v>11.451086956521738</v>
      </c>
      <c r="W24" s="31">
        <v>0</v>
      </c>
      <c r="X24" s="31">
        <v>0</v>
      </c>
      <c r="Y24" s="31">
        <v>0</v>
      </c>
      <c r="Z24" s="31">
        <v>0</v>
      </c>
      <c r="AA24" s="31">
        <v>0</v>
      </c>
      <c r="AB24" s="31">
        <v>0</v>
      </c>
      <c r="AC24" s="31">
        <v>0</v>
      </c>
      <c r="AD24" s="31">
        <v>0</v>
      </c>
      <c r="AE24" s="31">
        <v>0</v>
      </c>
      <c r="AF24" t="s">
        <v>38</v>
      </c>
      <c r="AG24" s="32">
        <v>7</v>
      </c>
      <c r="AH24"/>
    </row>
    <row r="25" spans="1:34" x14ac:dyDescent="0.25">
      <c r="A25" t="s">
        <v>1353</v>
      </c>
      <c r="B25" t="s">
        <v>628</v>
      </c>
      <c r="C25" t="s">
        <v>1121</v>
      </c>
      <c r="D25" t="s">
        <v>1279</v>
      </c>
      <c r="E25" s="31">
        <v>60.847826086956523</v>
      </c>
      <c r="F25" s="31">
        <v>2.7593336906037864</v>
      </c>
      <c r="G25" s="31">
        <v>2.5763665594855301</v>
      </c>
      <c r="H25" s="31">
        <v>0.34780278670953907</v>
      </c>
      <c r="I25" s="31">
        <v>0.1648356555912826</v>
      </c>
      <c r="J25" s="31">
        <v>167.8994565217391</v>
      </c>
      <c r="K25" s="31">
        <v>156.76630434782606</v>
      </c>
      <c r="L25" s="31">
        <v>21.163043478260867</v>
      </c>
      <c r="M25" s="31">
        <v>10.029891304347826</v>
      </c>
      <c r="N25" s="31">
        <v>4.6576086956521738</v>
      </c>
      <c r="O25" s="31">
        <v>6.4755434782608692</v>
      </c>
      <c r="P25" s="31">
        <v>34.790760869565219</v>
      </c>
      <c r="Q25" s="31">
        <v>34.790760869565219</v>
      </c>
      <c r="R25" s="31">
        <v>0</v>
      </c>
      <c r="S25" s="31">
        <v>111.94565217391305</v>
      </c>
      <c r="T25" s="31">
        <v>76.035326086956516</v>
      </c>
      <c r="U25" s="31">
        <v>25.255434782608695</v>
      </c>
      <c r="V25" s="31">
        <v>10.654891304347826</v>
      </c>
      <c r="W25" s="31">
        <v>0</v>
      </c>
      <c r="X25" s="31">
        <v>0</v>
      </c>
      <c r="Y25" s="31">
        <v>0</v>
      </c>
      <c r="Z25" s="31">
        <v>0</v>
      </c>
      <c r="AA25" s="31">
        <v>0</v>
      </c>
      <c r="AB25" s="31">
        <v>0</v>
      </c>
      <c r="AC25" s="31">
        <v>0</v>
      </c>
      <c r="AD25" s="31">
        <v>0</v>
      </c>
      <c r="AE25" s="31">
        <v>0</v>
      </c>
      <c r="AF25" t="s">
        <v>137</v>
      </c>
      <c r="AG25" s="32">
        <v>7</v>
      </c>
      <c r="AH25"/>
    </row>
    <row r="26" spans="1:34" x14ac:dyDescent="0.25">
      <c r="A26" t="s">
        <v>1353</v>
      </c>
      <c r="B26" t="s">
        <v>584</v>
      </c>
      <c r="C26" t="s">
        <v>1108</v>
      </c>
      <c r="D26" t="s">
        <v>1232</v>
      </c>
      <c r="E26" s="31">
        <v>116.77173913043478</v>
      </c>
      <c r="F26" s="31">
        <v>2.279192032020851</v>
      </c>
      <c r="G26" s="31">
        <v>2.1121595457507216</v>
      </c>
      <c r="H26" s="31">
        <v>0.31517546309224614</v>
      </c>
      <c r="I26" s="31">
        <v>0.20399329796146329</v>
      </c>
      <c r="J26" s="31">
        <v>266.14521739130436</v>
      </c>
      <c r="K26" s="31">
        <v>246.64054347826089</v>
      </c>
      <c r="L26" s="31">
        <v>36.803586956521741</v>
      </c>
      <c r="M26" s="31">
        <v>23.820652173913043</v>
      </c>
      <c r="N26" s="31">
        <v>9.0698913043478306</v>
      </c>
      <c r="O26" s="31">
        <v>3.9130434782608696</v>
      </c>
      <c r="P26" s="31">
        <v>46.398369565217379</v>
      </c>
      <c r="Q26" s="31">
        <v>39.876630434782598</v>
      </c>
      <c r="R26" s="31">
        <v>6.5217391304347823</v>
      </c>
      <c r="S26" s="31">
        <v>182.94326086956525</v>
      </c>
      <c r="T26" s="31">
        <v>137.40532608695653</v>
      </c>
      <c r="U26" s="31">
        <v>0.87586956521739123</v>
      </c>
      <c r="V26" s="31">
        <v>44.662065217391323</v>
      </c>
      <c r="W26" s="31">
        <v>9.0533695652173893</v>
      </c>
      <c r="X26" s="31">
        <v>0.72826086956521741</v>
      </c>
      <c r="Y26" s="31">
        <v>0.17391304347826086</v>
      </c>
      <c r="Z26" s="31">
        <v>0</v>
      </c>
      <c r="AA26" s="31">
        <v>0.34782608695652173</v>
      </c>
      <c r="AB26" s="31">
        <v>0</v>
      </c>
      <c r="AC26" s="31">
        <v>6.9872826086956517</v>
      </c>
      <c r="AD26" s="31">
        <v>0</v>
      </c>
      <c r="AE26" s="31">
        <v>0.81608695652173913</v>
      </c>
      <c r="AF26" t="s">
        <v>91</v>
      </c>
      <c r="AG26" s="32">
        <v>7</v>
      </c>
      <c r="AH26"/>
    </row>
    <row r="27" spans="1:34" x14ac:dyDescent="0.25">
      <c r="A27" t="s">
        <v>1353</v>
      </c>
      <c r="B27" t="s">
        <v>912</v>
      </c>
      <c r="C27" t="s">
        <v>1061</v>
      </c>
      <c r="D27" t="s">
        <v>1307</v>
      </c>
      <c r="E27" s="31">
        <v>55.391304347826086</v>
      </c>
      <c r="F27" s="31">
        <v>3.4488814756671902</v>
      </c>
      <c r="G27" s="31">
        <v>3.0618131868131866</v>
      </c>
      <c r="H27" s="31">
        <v>0.46109693877551017</v>
      </c>
      <c r="I27" s="31">
        <v>0.2032967032967033</v>
      </c>
      <c r="J27" s="31">
        <v>191.03804347826087</v>
      </c>
      <c r="K27" s="31">
        <v>169.5978260869565</v>
      </c>
      <c r="L27" s="31">
        <v>25.540760869565215</v>
      </c>
      <c r="M27" s="31">
        <v>11.260869565217391</v>
      </c>
      <c r="N27" s="31">
        <v>7.8831521739130439</v>
      </c>
      <c r="O27" s="31">
        <v>6.3967391304347823</v>
      </c>
      <c r="P27" s="31">
        <v>27.236413043478258</v>
      </c>
      <c r="Q27" s="31">
        <v>20.076086956521738</v>
      </c>
      <c r="R27" s="31">
        <v>7.1603260869565215</v>
      </c>
      <c r="S27" s="31">
        <v>138.26086956521738</v>
      </c>
      <c r="T27" s="31">
        <v>112.69836956521739</v>
      </c>
      <c r="U27" s="31">
        <v>5.4266304347826084</v>
      </c>
      <c r="V27" s="31">
        <v>20.135869565217391</v>
      </c>
      <c r="W27" s="31">
        <v>6.241847826086957</v>
      </c>
      <c r="X27" s="31">
        <v>0.20108695652173914</v>
      </c>
      <c r="Y27" s="31">
        <v>0</v>
      </c>
      <c r="Z27" s="31">
        <v>0</v>
      </c>
      <c r="AA27" s="31">
        <v>0.50815217391304346</v>
      </c>
      <c r="AB27" s="31">
        <v>0</v>
      </c>
      <c r="AC27" s="31">
        <v>2.3152173913043477</v>
      </c>
      <c r="AD27" s="31">
        <v>0</v>
      </c>
      <c r="AE27" s="31">
        <v>3.2173913043478262</v>
      </c>
      <c r="AF27" t="s">
        <v>426</v>
      </c>
      <c r="AG27" s="32">
        <v>7</v>
      </c>
      <c r="AH27"/>
    </row>
    <row r="28" spans="1:34" x14ac:dyDescent="0.25">
      <c r="A28" t="s">
        <v>1353</v>
      </c>
      <c r="B28" t="s">
        <v>825</v>
      </c>
      <c r="C28" t="s">
        <v>1046</v>
      </c>
      <c r="D28" t="s">
        <v>1216</v>
      </c>
      <c r="E28" s="31">
        <v>40.391304347826086</v>
      </c>
      <c r="F28" s="31">
        <v>3.2357750269106562</v>
      </c>
      <c r="G28" s="31">
        <v>3.0223331539289555</v>
      </c>
      <c r="H28" s="31">
        <v>0.31348223896663086</v>
      </c>
      <c r="I28" s="31">
        <v>0.20768299246501618</v>
      </c>
      <c r="J28" s="31">
        <v>130.69717391304346</v>
      </c>
      <c r="K28" s="31">
        <v>122.07597826086955</v>
      </c>
      <c r="L28" s="31">
        <v>12.661956521739132</v>
      </c>
      <c r="M28" s="31">
        <v>8.3885869565217401</v>
      </c>
      <c r="N28" s="31">
        <v>0</v>
      </c>
      <c r="O28" s="31">
        <v>4.2733695652173909</v>
      </c>
      <c r="P28" s="31">
        <v>25.444239130434781</v>
      </c>
      <c r="Q28" s="31">
        <v>21.096413043478261</v>
      </c>
      <c r="R28" s="31">
        <v>4.3478260869565215</v>
      </c>
      <c r="S28" s="31">
        <v>92.590978260869548</v>
      </c>
      <c r="T28" s="31">
        <v>70.059673913043468</v>
      </c>
      <c r="U28" s="31">
        <v>7.2896739130434778</v>
      </c>
      <c r="V28" s="31">
        <v>15.241630434782609</v>
      </c>
      <c r="W28" s="31">
        <v>2.2434782608695651</v>
      </c>
      <c r="X28" s="31">
        <v>0.13228260869565217</v>
      </c>
      <c r="Y28" s="31">
        <v>0</v>
      </c>
      <c r="Z28" s="31">
        <v>0</v>
      </c>
      <c r="AA28" s="31">
        <v>0.27173913043478259</v>
      </c>
      <c r="AB28" s="31">
        <v>0</v>
      </c>
      <c r="AC28" s="31">
        <v>1.5351086956521738</v>
      </c>
      <c r="AD28" s="31">
        <v>0</v>
      </c>
      <c r="AE28" s="31">
        <v>0.30434782608695654</v>
      </c>
      <c r="AF28" t="s">
        <v>336</v>
      </c>
      <c r="AG28" s="32">
        <v>7</v>
      </c>
      <c r="AH28"/>
    </row>
    <row r="29" spans="1:34" x14ac:dyDescent="0.25">
      <c r="A29" t="s">
        <v>1353</v>
      </c>
      <c r="B29" t="s">
        <v>713</v>
      </c>
      <c r="C29" t="s">
        <v>1007</v>
      </c>
      <c r="D29" t="s">
        <v>1290</v>
      </c>
      <c r="E29" s="31">
        <v>41.782608695652172</v>
      </c>
      <c r="F29" s="31">
        <v>3.2183584807492198</v>
      </c>
      <c r="G29" s="31">
        <v>2.9042091571279922</v>
      </c>
      <c r="H29" s="31">
        <v>0.62982830385015631</v>
      </c>
      <c r="I29" s="31">
        <v>0.31567898022892849</v>
      </c>
      <c r="J29" s="31">
        <v>134.47141304347826</v>
      </c>
      <c r="K29" s="31">
        <v>121.34543478260871</v>
      </c>
      <c r="L29" s="31">
        <v>26.315869565217401</v>
      </c>
      <c r="M29" s="31">
        <v>13.189891304347837</v>
      </c>
      <c r="N29" s="31">
        <v>11.299891304347828</v>
      </c>
      <c r="O29" s="31">
        <v>1.826086956521739</v>
      </c>
      <c r="P29" s="31">
        <v>24.894456521739126</v>
      </c>
      <c r="Q29" s="31">
        <v>24.894456521739126</v>
      </c>
      <c r="R29" s="31">
        <v>0</v>
      </c>
      <c r="S29" s="31">
        <v>83.261086956521751</v>
      </c>
      <c r="T29" s="31">
        <v>63.416413043478272</v>
      </c>
      <c r="U29" s="31">
        <v>0</v>
      </c>
      <c r="V29" s="31">
        <v>19.844673913043476</v>
      </c>
      <c r="W29" s="31">
        <v>0.17391304347826086</v>
      </c>
      <c r="X29" s="31">
        <v>0</v>
      </c>
      <c r="Y29" s="31">
        <v>0.17391304347826086</v>
      </c>
      <c r="Z29" s="31">
        <v>0</v>
      </c>
      <c r="AA29" s="31">
        <v>0</v>
      </c>
      <c r="AB29" s="31">
        <v>0</v>
      </c>
      <c r="AC29" s="31">
        <v>0</v>
      </c>
      <c r="AD29" s="31">
        <v>0</v>
      </c>
      <c r="AE29" s="31">
        <v>0</v>
      </c>
      <c r="AF29" t="s">
        <v>223</v>
      </c>
      <c r="AG29" s="32">
        <v>7</v>
      </c>
      <c r="AH29"/>
    </row>
    <row r="30" spans="1:34" x14ac:dyDescent="0.25">
      <c r="A30" t="s">
        <v>1353</v>
      </c>
      <c r="B30" t="s">
        <v>657</v>
      </c>
      <c r="C30" t="s">
        <v>1038</v>
      </c>
      <c r="D30" t="s">
        <v>1232</v>
      </c>
      <c r="E30" s="31">
        <v>29.597826086956523</v>
      </c>
      <c r="F30" s="31">
        <v>0.62912596401028265</v>
      </c>
      <c r="G30" s="31">
        <v>0.62912596401028265</v>
      </c>
      <c r="H30" s="31">
        <v>7.9048843187660658E-2</v>
      </c>
      <c r="I30" s="31">
        <v>7.9048843187660658E-2</v>
      </c>
      <c r="J30" s="31">
        <v>18.620760869565213</v>
      </c>
      <c r="K30" s="31">
        <v>18.620760869565213</v>
      </c>
      <c r="L30" s="31">
        <v>2.339673913043478</v>
      </c>
      <c r="M30" s="31">
        <v>2.339673913043478</v>
      </c>
      <c r="N30" s="31">
        <v>0</v>
      </c>
      <c r="O30" s="31">
        <v>0</v>
      </c>
      <c r="P30" s="31">
        <v>2.0108695652173911</v>
      </c>
      <c r="Q30" s="31">
        <v>2.0108695652173911</v>
      </c>
      <c r="R30" s="31">
        <v>0</v>
      </c>
      <c r="S30" s="31">
        <v>14.270217391304346</v>
      </c>
      <c r="T30" s="31">
        <v>13.020760869565216</v>
      </c>
      <c r="U30" s="31">
        <v>0</v>
      </c>
      <c r="V30" s="31">
        <v>1.2494565217391305</v>
      </c>
      <c r="W30" s="31">
        <v>18.620760869565213</v>
      </c>
      <c r="X30" s="31">
        <v>2.339673913043478</v>
      </c>
      <c r="Y30" s="31">
        <v>0</v>
      </c>
      <c r="Z30" s="31">
        <v>0</v>
      </c>
      <c r="AA30" s="31">
        <v>2.0108695652173911</v>
      </c>
      <c r="AB30" s="31">
        <v>0</v>
      </c>
      <c r="AC30" s="31">
        <v>13.020760869565216</v>
      </c>
      <c r="AD30" s="31">
        <v>0</v>
      </c>
      <c r="AE30" s="31">
        <v>1.2494565217391305</v>
      </c>
      <c r="AF30" t="s">
        <v>166</v>
      </c>
      <c r="AG30" s="32">
        <v>7</v>
      </c>
      <c r="AH30"/>
    </row>
    <row r="31" spans="1:34" x14ac:dyDescent="0.25">
      <c r="A31" t="s">
        <v>1353</v>
      </c>
      <c r="B31" t="s">
        <v>648</v>
      </c>
      <c r="C31" t="s">
        <v>1061</v>
      </c>
      <c r="D31" t="s">
        <v>1290</v>
      </c>
      <c r="E31" s="31">
        <v>70.554347826086953</v>
      </c>
      <c r="F31" s="31">
        <v>5.3506393467878608</v>
      </c>
      <c r="G31" s="31">
        <v>4.5158681250962882</v>
      </c>
      <c r="H31" s="31">
        <v>0.59836696965028491</v>
      </c>
      <c r="I31" s="31">
        <v>0.13156678477892467</v>
      </c>
      <c r="J31" s="31">
        <v>377.51086956521743</v>
      </c>
      <c r="K31" s="31">
        <v>318.61413043478268</v>
      </c>
      <c r="L31" s="31">
        <v>42.217391304347821</v>
      </c>
      <c r="M31" s="31">
        <v>9.2826086956521738</v>
      </c>
      <c r="N31" s="31">
        <v>28.777173913043477</v>
      </c>
      <c r="O31" s="31">
        <v>4.1576086956521738</v>
      </c>
      <c r="P31" s="31">
        <v>161.57880434782609</v>
      </c>
      <c r="Q31" s="31">
        <v>135.61684782608697</v>
      </c>
      <c r="R31" s="31">
        <v>25.961956521739129</v>
      </c>
      <c r="S31" s="31">
        <v>173.71467391304347</v>
      </c>
      <c r="T31" s="31">
        <v>166.44293478260869</v>
      </c>
      <c r="U31" s="31">
        <v>0.35869565217391303</v>
      </c>
      <c r="V31" s="31">
        <v>6.9130434782608692</v>
      </c>
      <c r="W31" s="31">
        <v>132.74456521739131</v>
      </c>
      <c r="X31" s="31">
        <v>0</v>
      </c>
      <c r="Y31" s="31">
        <v>0</v>
      </c>
      <c r="Z31" s="31">
        <v>0</v>
      </c>
      <c r="AA31" s="31">
        <v>91.543478260869563</v>
      </c>
      <c r="AB31" s="31">
        <v>0</v>
      </c>
      <c r="AC31" s="31">
        <v>41.201086956521742</v>
      </c>
      <c r="AD31" s="31">
        <v>0</v>
      </c>
      <c r="AE31" s="31">
        <v>0</v>
      </c>
      <c r="AF31" t="s">
        <v>157</v>
      </c>
      <c r="AG31" s="32">
        <v>7</v>
      </c>
      <c r="AH31"/>
    </row>
    <row r="32" spans="1:34" x14ac:dyDescent="0.25">
      <c r="A32" t="s">
        <v>1353</v>
      </c>
      <c r="B32" t="s">
        <v>876</v>
      </c>
      <c r="C32" t="s">
        <v>1195</v>
      </c>
      <c r="D32" t="s">
        <v>1269</v>
      </c>
      <c r="E32" s="31">
        <v>76.576086956521735</v>
      </c>
      <c r="F32" s="31">
        <v>0.45435060326472676</v>
      </c>
      <c r="G32" s="31">
        <v>0.45435060326472676</v>
      </c>
      <c r="H32" s="31">
        <v>9.1909155429382543E-3</v>
      </c>
      <c r="I32" s="31">
        <v>9.1909155429382543E-3</v>
      </c>
      <c r="J32" s="31">
        <v>34.792391304347824</v>
      </c>
      <c r="K32" s="31">
        <v>34.792391304347824</v>
      </c>
      <c r="L32" s="31">
        <v>0.70380434782608692</v>
      </c>
      <c r="M32" s="31">
        <v>0.70380434782608692</v>
      </c>
      <c r="N32" s="31">
        <v>0</v>
      </c>
      <c r="O32" s="31">
        <v>0</v>
      </c>
      <c r="P32" s="31">
        <v>6.539891304347826</v>
      </c>
      <c r="Q32" s="31">
        <v>6.539891304347826</v>
      </c>
      <c r="R32" s="31">
        <v>0</v>
      </c>
      <c r="S32" s="31">
        <v>27.548695652173915</v>
      </c>
      <c r="T32" s="31">
        <v>26.698152173913044</v>
      </c>
      <c r="U32" s="31">
        <v>0</v>
      </c>
      <c r="V32" s="31">
        <v>0.85054347826086951</v>
      </c>
      <c r="W32" s="31">
        <v>34.792391304347824</v>
      </c>
      <c r="X32" s="31">
        <v>0.70380434782608692</v>
      </c>
      <c r="Y32" s="31">
        <v>0</v>
      </c>
      <c r="Z32" s="31">
        <v>0</v>
      </c>
      <c r="AA32" s="31">
        <v>6.539891304347826</v>
      </c>
      <c r="AB32" s="31">
        <v>0</v>
      </c>
      <c r="AC32" s="31">
        <v>26.698152173913044</v>
      </c>
      <c r="AD32" s="31">
        <v>0</v>
      </c>
      <c r="AE32" s="31">
        <v>0.85054347826086951</v>
      </c>
      <c r="AF32" t="s">
        <v>390</v>
      </c>
      <c r="AG32" s="32">
        <v>7</v>
      </c>
      <c r="AH32"/>
    </row>
    <row r="33" spans="1:34" x14ac:dyDescent="0.25">
      <c r="A33" t="s">
        <v>1353</v>
      </c>
      <c r="B33" t="s">
        <v>821</v>
      </c>
      <c r="C33" t="s">
        <v>1061</v>
      </c>
      <c r="D33" t="s">
        <v>1290</v>
      </c>
      <c r="E33" s="31">
        <v>32.989130434782609</v>
      </c>
      <c r="F33" s="31">
        <v>3.1839934102141685</v>
      </c>
      <c r="G33" s="31">
        <v>2.8336375617792422</v>
      </c>
      <c r="H33" s="31">
        <v>0.32312355848434926</v>
      </c>
      <c r="I33" s="31">
        <v>0.12279406919275121</v>
      </c>
      <c r="J33" s="31">
        <v>105.03717391304349</v>
      </c>
      <c r="K33" s="31">
        <v>93.479239130434792</v>
      </c>
      <c r="L33" s="31">
        <v>10.659565217391304</v>
      </c>
      <c r="M33" s="31">
        <v>4.0508695652173907</v>
      </c>
      <c r="N33" s="31">
        <v>0.95652173913043481</v>
      </c>
      <c r="O33" s="31">
        <v>5.6521739130434785</v>
      </c>
      <c r="P33" s="31">
        <v>27.647065217391308</v>
      </c>
      <c r="Q33" s="31">
        <v>22.697826086956525</v>
      </c>
      <c r="R33" s="31">
        <v>4.9492391304347834</v>
      </c>
      <c r="S33" s="31">
        <v>66.73054347826087</v>
      </c>
      <c r="T33" s="31">
        <v>51.453260869565213</v>
      </c>
      <c r="U33" s="31">
        <v>0.7135869565217392</v>
      </c>
      <c r="V33" s="31">
        <v>14.563695652173912</v>
      </c>
      <c r="W33" s="31">
        <v>12.794347826086955</v>
      </c>
      <c r="X33" s="31">
        <v>0</v>
      </c>
      <c r="Y33" s="31">
        <v>0</v>
      </c>
      <c r="Z33" s="31">
        <v>0</v>
      </c>
      <c r="AA33" s="31">
        <v>3.2608695652173911</v>
      </c>
      <c r="AB33" s="31">
        <v>0</v>
      </c>
      <c r="AC33" s="31">
        <v>8.0606521739130432</v>
      </c>
      <c r="AD33" s="31">
        <v>0</v>
      </c>
      <c r="AE33" s="31">
        <v>1.4728260869565217</v>
      </c>
      <c r="AF33" t="s">
        <v>332</v>
      </c>
      <c r="AG33" s="32">
        <v>7</v>
      </c>
      <c r="AH33"/>
    </row>
    <row r="34" spans="1:34" x14ac:dyDescent="0.25">
      <c r="A34" t="s">
        <v>1353</v>
      </c>
      <c r="B34" t="s">
        <v>557</v>
      </c>
      <c r="C34" t="s">
        <v>1095</v>
      </c>
      <c r="D34" t="s">
        <v>1289</v>
      </c>
      <c r="E34" s="31">
        <v>92.076086956521735</v>
      </c>
      <c r="F34" s="31">
        <v>1.5203647739346005</v>
      </c>
      <c r="G34" s="31">
        <v>1.3501959626962576</v>
      </c>
      <c r="H34" s="31">
        <v>0.24851965529453429</v>
      </c>
      <c r="I34" s="31">
        <v>0.14068114744422139</v>
      </c>
      <c r="J34" s="31">
        <v>139.98923913043478</v>
      </c>
      <c r="K34" s="31">
        <v>124.32076086956519</v>
      </c>
      <c r="L34" s="31">
        <v>22.882717391304347</v>
      </c>
      <c r="M34" s="31">
        <v>12.953369565217384</v>
      </c>
      <c r="N34" s="31">
        <v>4.2054347826086982</v>
      </c>
      <c r="O34" s="31">
        <v>5.7239130434782624</v>
      </c>
      <c r="P34" s="31">
        <v>19.981521739130425</v>
      </c>
      <c r="Q34" s="31">
        <v>14.242391304347816</v>
      </c>
      <c r="R34" s="31">
        <v>5.7391304347826084</v>
      </c>
      <c r="S34" s="31">
        <v>97.125</v>
      </c>
      <c r="T34" s="31">
        <v>41.067391304347836</v>
      </c>
      <c r="U34" s="31">
        <v>1.4532608695652172</v>
      </c>
      <c r="V34" s="31">
        <v>54.604347826086951</v>
      </c>
      <c r="W34" s="31">
        <v>0</v>
      </c>
      <c r="X34" s="31">
        <v>0</v>
      </c>
      <c r="Y34" s="31">
        <v>0</v>
      </c>
      <c r="Z34" s="31">
        <v>0</v>
      </c>
      <c r="AA34" s="31">
        <v>0</v>
      </c>
      <c r="AB34" s="31">
        <v>0</v>
      </c>
      <c r="AC34" s="31">
        <v>0</v>
      </c>
      <c r="AD34" s="31">
        <v>0</v>
      </c>
      <c r="AE34" s="31">
        <v>0</v>
      </c>
      <c r="AF34" t="s">
        <v>63</v>
      </c>
      <c r="AG34" s="32">
        <v>7</v>
      </c>
      <c r="AH34"/>
    </row>
    <row r="35" spans="1:34" x14ac:dyDescent="0.25">
      <c r="A35" t="s">
        <v>1353</v>
      </c>
      <c r="B35" t="s">
        <v>854</v>
      </c>
      <c r="C35" t="s">
        <v>1073</v>
      </c>
      <c r="D35" t="s">
        <v>1290</v>
      </c>
      <c r="E35" s="31">
        <v>89.119565217391298</v>
      </c>
      <c r="F35" s="31">
        <v>2.3196121478229053</v>
      </c>
      <c r="G35" s="31">
        <v>2.1956945969020611</v>
      </c>
      <c r="H35" s="31">
        <v>0.35987803390657391</v>
      </c>
      <c r="I35" s="31">
        <v>0.23596048298572994</v>
      </c>
      <c r="J35" s="31">
        <v>206.7228260869565</v>
      </c>
      <c r="K35" s="31">
        <v>195.67934782608694</v>
      </c>
      <c r="L35" s="31">
        <v>32.072173913043471</v>
      </c>
      <c r="M35" s="31">
        <v>21.028695652173909</v>
      </c>
      <c r="N35" s="31">
        <v>5.3913043478260869</v>
      </c>
      <c r="O35" s="31">
        <v>5.6521739130434785</v>
      </c>
      <c r="P35" s="31">
        <v>44.667608695652177</v>
      </c>
      <c r="Q35" s="31">
        <v>44.667608695652177</v>
      </c>
      <c r="R35" s="31">
        <v>0</v>
      </c>
      <c r="S35" s="31">
        <v>129.98304347826087</v>
      </c>
      <c r="T35" s="31">
        <v>84.992608695652166</v>
      </c>
      <c r="U35" s="31">
        <v>0</v>
      </c>
      <c r="V35" s="31">
        <v>44.990434782608695</v>
      </c>
      <c r="W35" s="31">
        <v>15.616630434782607</v>
      </c>
      <c r="X35" s="31">
        <v>9.2391304347826081E-2</v>
      </c>
      <c r="Y35" s="31">
        <v>0</v>
      </c>
      <c r="Z35" s="31">
        <v>0</v>
      </c>
      <c r="AA35" s="31">
        <v>5.5663043478260859</v>
      </c>
      <c r="AB35" s="31">
        <v>0</v>
      </c>
      <c r="AC35" s="31">
        <v>9.9579347826086959</v>
      </c>
      <c r="AD35" s="31">
        <v>0</v>
      </c>
      <c r="AE35" s="31">
        <v>0</v>
      </c>
      <c r="AF35" t="s">
        <v>368</v>
      </c>
      <c r="AG35" s="32">
        <v>7</v>
      </c>
      <c r="AH35"/>
    </row>
    <row r="36" spans="1:34" x14ac:dyDescent="0.25">
      <c r="A36" t="s">
        <v>1353</v>
      </c>
      <c r="B36" t="s">
        <v>687</v>
      </c>
      <c r="C36" t="s">
        <v>1061</v>
      </c>
      <c r="D36" t="s">
        <v>1307</v>
      </c>
      <c r="E36" s="31">
        <v>135.05434782608697</v>
      </c>
      <c r="F36" s="31">
        <v>7.7404426559356143E-2</v>
      </c>
      <c r="G36" s="31">
        <v>7.7404426559356143E-2</v>
      </c>
      <c r="H36" s="31">
        <v>7.7404426559356143E-2</v>
      </c>
      <c r="I36" s="31">
        <v>7.7404426559356143E-2</v>
      </c>
      <c r="J36" s="31">
        <v>10.453804347826088</v>
      </c>
      <c r="K36" s="31">
        <v>10.453804347826088</v>
      </c>
      <c r="L36" s="31">
        <v>10.453804347826088</v>
      </c>
      <c r="M36" s="31">
        <v>10.453804347826088</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t="s">
        <v>196</v>
      </c>
      <c r="AG36" s="32">
        <v>7</v>
      </c>
      <c r="AH36"/>
    </row>
    <row r="37" spans="1:34" x14ac:dyDescent="0.25">
      <c r="A37" t="s">
        <v>1353</v>
      </c>
      <c r="B37" t="s">
        <v>500</v>
      </c>
      <c r="C37" t="s">
        <v>1072</v>
      </c>
      <c r="D37" t="s">
        <v>1229</v>
      </c>
      <c r="E37" s="31">
        <v>75.554347826086953</v>
      </c>
      <c r="F37" s="31">
        <v>3.1780894835275499</v>
      </c>
      <c r="G37" s="31">
        <v>3.1067328441950797</v>
      </c>
      <c r="H37" s="31">
        <v>0.26450294921594014</v>
      </c>
      <c r="I37" s="31">
        <v>0.19314630988346998</v>
      </c>
      <c r="J37" s="31">
        <v>240.11847826086955</v>
      </c>
      <c r="K37" s="31">
        <v>234.72717391304346</v>
      </c>
      <c r="L37" s="31">
        <v>19.984347826086953</v>
      </c>
      <c r="M37" s="31">
        <v>14.593043478260867</v>
      </c>
      <c r="N37" s="31">
        <v>0</v>
      </c>
      <c r="O37" s="31">
        <v>5.3913043478260869</v>
      </c>
      <c r="P37" s="31">
        <v>90.986521739130424</v>
      </c>
      <c r="Q37" s="31">
        <v>90.986521739130424</v>
      </c>
      <c r="R37" s="31">
        <v>0</v>
      </c>
      <c r="S37" s="31">
        <v>129.14760869565217</v>
      </c>
      <c r="T37" s="31">
        <v>129.14760869565217</v>
      </c>
      <c r="U37" s="31">
        <v>0</v>
      </c>
      <c r="V37" s="31">
        <v>0</v>
      </c>
      <c r="W37" s="31">
        <v>13.759130434782607</v>
      </c>
      <c r="X37" s="31">
        <v>3.0340217391304347</v>
      </c>
      <c r="Y37" s="31">
        <v>0</v>
      </c>
      <c r="Z37" s="31">
        <v>0</v>
      </c>
      <c r="AA37" s="31">
        <v>10.725108695652173</v>
      </c>
      <c r="AB37" s="31">
        <v>0</v>
      </c>
      <c r="AC37" s="31">
        <v>0</v>
      </c>
      <c r="AD37" s="31">
        <v>0</v>
      </c>
      <c r="AE37" s="31">
        <v>0</v>
      </c>
      <c r="AF37" t="s">
        <v>6</v>
      </c>
      <c r="AG37" s="32">
        <v>7</v>
      </c>
      <c r="AH37"/>
    </row>
    <row r="38" spans="1:34" x14ac:dyDescent="0.25">
      <c r="A38" t="s">
        <v>1353</v>
      </c>
      <c r="B38" t="s">
        <v>861</v>
      </c>
      <c r="C38" t="s">
        <v>1061</v>
      </c>
      <c r="D38" t="s">
        <v>1290</v>
      </c>
      <c r="E38" s="31">
        <v>180.35869565217391</v>
      </c>
      <c r="F38" s="31">
        <v>3.9574067377809916</v>
      </c>
      <c r="G38" s="31">
        <v>3.4854758030494795</v>
      </c>
      <c r="H38" s="31">
        <v>0.51027541734466342</v>
      </c>
      <c r="I38" s="31">
        <v>0.18943229072500453</v>
      </c>
      <c r="J38" s="31">
        <v>713.75271739130426</v>
      </c>
      <c r="K38" s="31">
        <v>628.63586956521749</v>
      </c>
      <c r="L38" s="31">
        <v>92.032608695652172</v>
      </c>
      <c r="M38" s="31">
        <v>34.165760869565219</v>
      </c>
      <c r="N38" s="31">
        <v>52.823369565217391</v>
      </c>
      <c r="O38" s="31">
        <v>5.0434782608695654</v>
      </c>
      <c r="P38" s="31">
        <v>168.54619565217391</v>
      </c>
      <c r="Q38" s="31">
        <v>141.29619565217391</v>
      </c>
      <c r="R38" s="31">
        <v>27.25</v>
      </c>
      <c r="S38" s="31">
        <v>453.17391304347831</v>
      </c>
      <c r="T38" s="31">
        <v>286.35869565217394</v>
      </c>
      <c r="U38" s="31">
        <v>7.0652173913043473E-2</v>
      </c>
      <c r="V38" s="31">
        <v>166.74456521739131</v>
      </c>
      <c r="W38" s="31">
        <v>104.33423913043478</v>
      </c>
      <c r="X38" s="31">
        <v>2.7255434782608696</v>
      </c>
      <c r="Y38" s="31">
        <v>0</v>
      </c>
      <c r="Z38" s="31">
        <v>0</v>
      </c>
      <c r="AA38" s="31">
        <v>29.255434782608695</v>
      </c>
      <c r="AB38" s="31">
        <v>0</v>
      </c>
      <c r="AC38" s="31">
        <v>72.353260869565219</v>
      </c>
      <c r="AD38" s="31">
        <v>0</v>
      </c>
      <c r="AE38" s="31">
        <v>0</v>
      </c>
      <c r="AF38" t="s">
        <v>375</v>
      </c>
      <c r="AG38" s="32">
        <v>7</v>
      </c>
      <c r="AH38"/>
    </row>
    <row r="39" spans="1:34" x14ac:dyDescent="0.25">
      <c r="A39" t="s">
        <v>1353</v>
      </c>
      <c r="B39" t="s">
        <v>863</v>
      </c>
      <c r="C39" t="s">
        <v>1067</v>
      </c>
      <c r="D39" t="s">
        <v>1290</v>
      </c>
      <c r="E39" s="31">
        <v>120.32608695652173</v>
      </c>
      <c r="F39" s="31">
        <v>3.3183830171635051</v>
      </c>
      <c r="G39" s="31">
        <v>2.9080849141824752</v>
      </c>
      <c r="H39" s="31">
        <v>0.58148148148148149</v>
      </c>
      <c r="I39" s="31">
        <v>0.34943541102077691</v>
      </c>
      <c r="J39" s="31">
        <v>399.28804347826087</v>
      </c>
      <c r="K39" s="31">
        <v>349.91847826086956</v>
      </c>
      <c r="L39" s="31">
        <v>69.967391304347828</v>
      </c>
      <c r="M39" s="31">
        <v>42.046195652173914</v>
      </c>
      <c r="N39" s="31">
        <v>22.355978260869566</v>
      </c>
      <c r="O39" s="31">
        <v>5.5652173913043477</v>
      </c>
      <c r="P39" s="31">
        <v>86.869565217391298</v>
      </c>
      <c r="Q39" s="31">
        <v>65.421195652173907</v>
      </c>
      <c r="R39" s="31">
        <v>21.448369565217391</v>
      </c>
      <c r="S39" s="31">
        <v>242.45108695652175</v>
      </c>
      <c r="T39" s="31">
        <v>173.57608695652175</v>
      </c>
      <c r="U39" s="31">
        <v>1.4945652173913044</v>
      </c>
      <c r="V39" s="31">
        <v>67.380434782608702</v>
      </c>
      <c r="W39" s="31">
        <v>12.654891304347826</v>
      </c>
      <c r="X39" s="31">
        <v>0</v>
      </c>
      <c r="Y39" s="31">
        <v>0</v>
      </c>
      <c r="Z39" s="31">
        <v>0</v>
      </c>
      <c r="AA39" s="31">
        <v>2.5706521739130435</v>
      </c>
      <c r="AB39" s="31">
        <v>0</v>
      </c>
      <c r="AC39" s="31">
        <v>10.084239130434783</v>
      </c>
      <c r="AD39" s="31">
        <v>0</v>
      </c>
      <c r="AE39" s="31">
        <v>0</v>
      </c>
      <c r="AF39" t="s">
        <v>377</v>
      </c>
      <c r="AG39" s="32">
        <v>7</v>
      </c>
      <c r="AH39"/>
    </row>
    <row r="40" spans="1:34" x14ac:dyDescent="0.25">
      <c r="A40" t="s">
        <v>1353</v>
      </c>
      <c r="B40" t="s">
        <v>853</v>
      </c>
      <c r="C40" t="s">
        <v>1061</v>
      </c>
      <c r="D40" t="s">
        <v>1290</v>
      </c>
      <c r="E40" s="31">
        <v>88.173913043478265</v>
      </c>
      <c r="F40" s="31">
        <v>4.9379930966469425</v>
      </c>
      <c r="G40" s="31">
        <v>4.3419008875739644</v>
      </c>
      <c r="H40" s="31">
        <v>0.55393244575936884</v>
      </c>
      <c r="I40" s="31">
        <v>0.20845660749506903</v>
      </c>
      <c r="J40" s="31">
        <v>435.4021739130435</v>
      </c>
      <c r="K40" s="31">
        <v>382.84239130434781</v>
      </c>
      <c r="L40" s="31">
        <v>48.842391304347828</v>
      </c>
      <c r="M40" s="31">
        <v>18.380434782608695</v>
      </c>
      <c r="N40" s="31">
        <v>25.418478260869566</v>
      </c>
      <c r="O40" s="31">
        <v>5.0434782608695654</v>
      </c>
      <c r="P40" s="31">
        <v>129.05706521739131</v>
      </c>
      <c r="Q40" s="31">
        <v>106.95923913043478</v>
      </c>
      <c r="R40" s="31">
        <v>22.097826086956523</v>
      </c>
      <c r="S40" s="31">
        <v>257.50271739130437</v>
      </c>
      <c r="T40" s="31">
        <v>219.45923913043478</v>
      </c>
      <c r="U40" s="31">
        <v>0.76630434782608692</v>
      </c>
      <c r="V40" s="31">
        <v>37.277173913043477</v>
      </c>
      <c r="W40" s="31">
        <v>102.47826086956522</v>
      </c>
      <c r="X40" s="31">
        <v>0.59510869565217395</v>
      </c>
      <c r="Y40" s="31">
        <v>0</v>
      </c>
      <c r="Z40" s="31">
        <v>0</v>
      </c>
      <c r="AA40" s="31">
        <v>35.842391304347828</v>
      </c>
      <c r="AB40" s="31">
        <v>0</v>
      </c>
      <c r="AC40" s="31">
        <v>66.040760869565219</v>
      </c>
      <c r="AD40" s="31">
        <v>0</v>
      </c>
      <c r="AE40" s="31">
        <v>0</v>
      </c>
      <c r="AF40" t="s">
        <v>367</v>
      </c>
      <c r="AG40" s="32">
        <v>7</v>
      </c>
      <c r="AH40"/>
    </row>
    <row r="41" spans="1:34" x14ac:dyDescent="0.25">
      <c r="A41" t="s">
        <v>1353</v>
      </c>
      <c r="B41" t="s">
        <v>507</v>
      </c>
      <c r="C41" t="s">
        <v>1075</v>
      </c>
      <c r="D41" t="s">
        <v>1290</v>
      </c>
      <c r="E41" s="31">
        <v>78.108695652173907</v>
      </c>
      <c r="F41" s="31">
        <v>3.0182354578346788</v>
      </c>
      <c r="G41" s="31">
        <v>2.8184817701085452</v>
      </c>
      <c r="H41" s="31">
        <v>0.27319649318118555</v>
      </c>
      <c r="I41" s="31">
        <v>0.2624812134706373</v>
      </c>
      <c r="J41" s="31">
        <v>235.75043478260869</v>
      </c>
      <c r="K41" s="31">
        <v>220.14793478260873</v>
      </c>
      <c r="L41" s="31">
        <v>21.339021739130427</v>
      </c>
      <c r="M41" s="31">
        <v>20.502065217391298</v>
      </c>
      <c r="N41" s="31">
        <v>0.52173913043478259</v>
      </c>
      <c r="O41" s="31">
        <v>0.31521739130434784</v>
      </c>
      <c r="P41" s="31">
        <v>62.002282608695651</v>
      </c>
      <c r="Q41" s="31">
        <v>47.236739130434778</v>
      </c>
      <c r="R41" s="31">
        <v>14.76554347826087</v>
      </c>
      <c r="S41" s="31">
        <v>152.40913043478264</v>
      </c>
      <c r="T41" s="31">
        <v>135.20880434782612</v>
      </c>
      <c r="U41" s="31">
        <v>0</v>
      </c>
      <c r="V41" s="31">
        <v>17.200326086956515</v>
      </c>
      <c r="W41" s="31">
        <v>88.787173913043475</v>
      </c>
      <c r="X41" s="31">
        <v>0.32608695652173914</v>
      </c>
      <c r="Y41" s="31">
        <v>0</v>
      </c>
      <c r="Z41" s="31">
        <v>0</v>
      </c>
      <c r="AA41" s="31">
        <v>17.257065217391307</v>
      </c>
      <c r="AB41" s="31">
        <v>0</v>
      </c>
      <c r="AC41" s="31">
        <v>70.479565217391297</v>
      </c>
      <c r="AD41" s="31">
        <v>0</v>
      </c>
      <c r="AE41" s="31">
        <v>0.72445652173913044</v>
      </c>
      <c r="AF41" t="s">
        <v>13</v>
      </c>
      <c r="AG41" s="32">
        <v>7</v>
      </c>
      <c r="AH41"/>
    </row>
    <row r="42" spans="1:34" x14ac:dyDescent="0.25">
      <c r="A42" t="s">
        <v>1353</v>
      </c>
      <c r="B42" t="s">
        <v>643</v>
      </c>
      <c r="C42" t="s">
        <v>1123</v>
      </c>
      <c r="D42" t="s">
        <v>1216</v>
      </c>
      <c r="E42" s="31">
        <v>71.608695652173907</v>
      </c>
      <c r="F42" s="31">
        <v>2.8153081360048575</v>
      </c>
      <c r="G42" s="31">
        <v>2.5369990892531882</v>
      </c>
      <c r="H42" s="31">
        <v>0.37291287188828182</v>
      </c>
      <c r="I42" s="31">
        <v>9.460382513661203E-2</v>
      </c>
      <c r="J42" s="31">
        <v>201.60054347826087</v>
      </c>
      <c r="K42" s="31">
        <v>181.67119565217394</v>
      </c>
      <c r="L42" s="31">
        <v>26.70380434782609</v>
      </c>
      <c r="M42" s="31">
        <v>6.7744565217391308</v>
      </c>
      <c r="N42" s="31">
        <v>18.016304347826086</v>
      </c>
      <c r="O42" s="31">
        <v>1.9130434782608696</v>
      </c>
      <c r="P42" s="31">
        <v>43.350543478260867</v>
      </c>
      <c r="Q42" s="31">
        <v>43.350543478260867</v>
      </c>
      <c r="R42" s="31">
        <v>0</v>
      </c>
      <c r="S42" s="31">
        <v>131.54619565217391</v>
      </c>
      <c r="T42" s="31">
        <v>109.08967391304348</v>
      </c>
      <c r="U42" s="31">
        <v>0</v>
      </c>
      <c r="V42" s="31">
        <v>22.456521739130434</v>
      </c>
      <c r="W42" s="31">
        <v>5.5434782608695654</v>
      </c>
      <c r="X42" s="31">
        <v>0</v>
      </c>
      <c r="Y42" s="31">
        <v>4.7826086956521738</v>
      </c>
      <c r="Z42" s="31">
        <v>0</v>
      </c>
      <c r="AA42" s="31">
        <v>0.76086956521739135</v>
      </c>
      <c r="AB42" s="31">
        <v>0</v>
      </c>
      <c r="AC42" s="31">
        <v>0</v>
      </c>
      <c r="AD42" s="31">
        <v>0</v>
      </c>
      <c r="AE42" s="31">
        <v>0</v>
      </c>
      <c r="AF42" t="s">
        <v>152</v>
      </c>
      <c r="AG42" s="32">
        <v>7</v>
      </c>
      <c r="AH42"/>
    </row>
    <row r="43" spans="1:34" x14ac:dyDescent="0.25">
      <c r="A43" t="s">
        <v>1353</v>
      </c>
      <c r="B43" t="s">
        <v>735</v>
      </c>
      <c r="C43" t="s">
        <v>1118</v>
      </c>
      <c r="D43" t="s">
        <v>1251</v>
      </c>
      <c r="E43" s="31">
        <v>40.184782608695649</v>
      </c>
      <c r="F43" s="31">
        <v>2.5728374357587231</v>
      </c>
      <c r="G43" s="31">
        <v>2.5436921828509602</v>
      </c>
      <c r="H43" s="31">
        <v>0.51562077360021652</v>
      </c>
      <c r="I43" s="31">
        <v>0.48647552069245342</v>
      </c>
      <c r="J43" s="31">
        <v>103.38891304347824</v>
      </c>
      <c r="K43" s="31">
        <v>102.21771739130433</v>
      </c>
      <c r="L43" s="31">
        <v>20.720108695652176</v>
      </c>
      <c r="M43" s="31">
        <v>19.548913043478262</v>
      </c>
      <c r="N43" s="31">
        <v>0</v>
      </c>
      <c r="O43" s="31">
        <v>1.1711956521739131</v>
      </c>
      <c r="P43" s="31">
        <v>15.834239130434783</v>
      </c>
      <c r="Q43" s="31">
        <v>15.834239130434783</v>
      </c>
      <c r="R43" s="31">
        <v>0</v>
      </c>
      <c r="S43" s="31">
        <v>66.834565217391287</v>
      </c>
      <c r="T43" s="31">
        <v>56.445978260869552</v>
      </c>
      <c r="U43" s="31">
        <v>0</v>
      </c>
      <c r="V43" s="31">
        <v>10.388586956521738</v>
      </c>
      <c r="W43" s="31">
        <v>0</v>
      </c>
      <c r="X43" s="31">
        <v>0</v>
      </c>
      <c r="Y43" s="31">
        <v>0</v>
      </c>
      <c r="Z43" s="31">
        <v>0</v>
      </c>
      <c r="AA43" s="31">
        <v>0</v>
      </c>
      <c r="AB43" s="31">
        <v>0</v>
      </c>
      <c r="AC43" s="31">
        <v>0</v>
      </c>
      <c r="AD43" s="31">
        <v>0</v>
      </c>
      <c r="AE43" s="31">
        <v>0</v>
      </c>
      <c r="AF43" t="s">
        <v>245</v>
      </c>
      <c r="AG43" s="32">
        <v>7</v>
      </c>
      <c r="AH43"/>
    </row>
    <row r="44" spans="1:34" x14ac:dyDescent="0.25">
      <c r="A44" t="s">
        <v>1353</v>
      </c>
      <c r="B44" t="s">
        <v>946</v>
      </c>
      <c r="C44" t="s">
        <v>996</v>
      </c>
      <c r="D44" t="s">
        <v>1240</v>
      </c>
      <c r="E44" s="31">
        <v>107.72826086956522</v>
      </c>
      <c r="F44" s="31">
        <v>2.8068529916254663</v>
      </c>
      <c r="G44" s="31">
        <v>2.3783947129452123</v>
      </c>
      <c r="H44" s="31">
        <v>0.51891938250428804</v>
      </c>
      <c r="I44" s="31">
        <v>0.23077287861971535</v>
      </c>
      <c r="J44" s="31">
        <v>302.37739130434778</v>
      </c>
      <c r="K44" s="31">
        <v>256.2203260869565</v>
      </c>
      <c r="L44" s="31">
        <v>55.902282608695643</v>
      </c>
      <c r="M44" s="31">
        <v>24.860760869565205</v>
      </c>
      <c r="N44" s="31">
        <v>25.041521739130438</v>
      </c>
      <c r="O44" s="31">
        <v>6</v>
      </c>
      <c r="P44" s="31">
        <v>70.058913043478285</v>
      </c>
      <c r="Q44" s="31">
        <v>54.943369565217409</v>
      </c>
      <c r="R44" s="31">
        <v>15.115543478260873</v>
      </c>
      <c r="S44" s="31">
        <v>176.41619565217388</v>
      </c>
      <c r="T44" s="31">
        <v>157.66663043478258</v>
      </c>
      <c r="U44" s="31">
        <v>18.749565217391297</v>
      </c>
      <c r="V44" s="31">
        <v>0</v>
      </c>
      <c r="W44" s="31">
        <v>4.4249999999999998</v>
      </c>
      <c r="X44" s="31">
        <v>0</v>
      </c>
      <c r="Y44" s="31">
        <v>4.4249999999999998</v>
      </c>
      <c r="Z44" s="31">
        <v>0</v>
      </c>
      <c r="AA44" s="31">
        <v>0</v>
      </c>
      <c r="AB44" s="31">
        <v>0</v>
      </c>
      <c r="AC44" s="31">
        <v>0</v>
      </c>
      <c r="AD44" s="31">
        <v>0</v>
      </c>
      <c r="AE44" s="31">
        <v>0</v>
      </c>
      <c r="AF44" t="s">
        <v>460</v>
      </c>
      <c r="AG44" s="32">
        <v>7</v>
      </c>
      <c r="AH44"/>
    </row>
    <row r="45" spans="1:34" x14ac:dyDescent="0.25">
      <c r="A45" t="s">
        <v>1353</v>
      </c>
      <c r="B45" t="s">
        <v>865</v>
      </c>
      <c r="C45" t="s">
        <v>1042</v>
      </c>
      <c r="D45" t="s">
        <v>1232</v>
      </c>
      <c r="E45" s="31">
        <v>47.054347826086953</v>
      </c>
      <c r="F45" s="31">
        <v>5.2418595518595517</v>
      </c>
      <c r="G45" s="31">
        <v>4.774407484407484</v>
      </c>
      <c r="H45" s="31">
        <v>0.92538692538692557</v>
      </c>
      <c r="I45" s="31">
        <v>0.61658581658581679</v>
      </c>
      <c r="J45" s="31">
        <v>246.65228260869563</v>
      </c>
      <c r="K45" s="31">
        <v>224.65663043478258</v>
      </c>
      <c r="L45" s="31">
        <v>43.54347826086957</v>
      </c>
      <c r="M45" s="31">
        <v>29.013043478260876</v>
      </c>
      <c r="N45" s="31">
        <v>9.4869565217391294</v>
      </c>
      <c r="O45" s="31">
        <v>5.0434782608695654</v>
      </c>
      <c r="P45" s="31">
        <v>64.865217391304341</v>
      </c>
      <c r="Q45" s="31">
        <v>57.399999999999991</v>
      </c>
      <c r="R45" s="31">
        <v>7.4652173913043489</v>
      </c>
      <c r="S45" s="31">
        <v>138.24358695652171</v>
      </c>
      <c r="T45" s="31">
        <v>136.96206521739128</v>
      </c>
      <c r="U45" s="31">
        <v>0</v>
      </c>
      <c r="V45" s="31">
        <v>1.2815217391304348</v>
      </c>
      <c r="W45" s="31">
        <v>0</v>
      </c>
      <c r="X45" s="31">
        <v>0</v>
      </c>
      <c r="Y45" s="31">
        <v>0</v>
      </c>
      <c r="Z45" s="31">
        <v>0</v>
      </c>
      <c r="AA45" s="31">
        <v>0</v>
      </c>
      <c r="AB45" s="31">
        <v>0</v>
      </c>
      <c r="AC45" s="31">
        <v>0</v>
      </c>
      <c r="AD45" s="31">
        <v>0</v>
      </c>
      <c r="AE45" s="31">
        <v>0</v>
      </c>
      <c r="AF45" t="s">
        <v>379</v>
      </c>
      <c r="AG45" s="32">
        <v>7</v>
      </c>
      <c r="AH45"/>
    </row>
    <row r="46" spans="1:34" x14ac:dyDescent="0.25">
      <c r="A46" t="s">
        <v>1353</v>
      </c>
      <c r="B46" t="s">
        <v>654</v>
      </c>
      <c r="C46" t="s">
        <v>997</v>
      </c>
      <c r="D46" t="s">
        <v>1310</v>
      </c>
      <c r="E46" s="31">
        <v>17.076086956521738</v>
      </c>
      <c r="F46" s="31">
        <v>3.1936409929980902</v>
      </c>
      <c r="G46" s="31">
        <v>3.1936409929980902</v>
      </c>
      <c r="H46" s="31">
        <v>0.6840547422024188</v>
      </c>
      <c r="I46" s="31">
        <v>0.6840547422024188</v>
      </c>
      <c r="J46" s="31">
        <v>54.534891304347823</v>
      </c>
      <c r="K46" s="31">
        <v>54.534891304347823</v>
      </c>
      <c r="L46" s="31">
        <v>11.680978260869564</v>
      </c>
      <c r="M46" s="31">
        <v>11.680978260869564</v>
      </c>
      <c r="N46" s="31">
        <v>0</v>
      </c>
      <c r="O46" s="31">
        <v>0</v>
      </c>
      <c r="P46" s="31">
        <v>15.623478260869565</v>
      </c>
      <c r="Q46" s="31">
        <v>15.623478260869565</v>
      </c>
      <c r="R46" s="31">
        <v>0</v>
      </c>
      <c r="S46" s="31">
        <v>27.230434782608693</v>
      </c>
      <c r="T46" s="31">
        <v>22.974239130434778</v>
      </c>
      <c r="U46" s="31">
        <v>4.2561956521739139</v>
      </c>
      <c r="V46" s="31">
        <v>0</v>
      </c>
      <c r="W46" s="31">
        <v>1.9592391304347827</v>
      </c>
      <c r="X46" s="31">
        <v>1.9592391304347827</v>
      </c>
      <c r="Y46" s="31">
        <v>0</v>
      </c>
      <c r="Z46" s="31">
        <v>0</v>
      </c>
      <c r="AA46" s="31">
        <v>0</v>
      </c>
      <c r="AB46" s="31">
        <v>0</v>
      </c>
      <c r="AC46" s="31">
        <v>0</v>
      </c>
      <c r="AD46" s="31">
        <v>0</v>
      </c>
      <c r="AE46" s="31">
        <v>0</v>
      </c>
      <c r="AF46" t="s">
        <v>163</v>
      </c>
      <c r="AG46" s="32">
        <v>7</v>
      </c>
      <c r="AH46"/>
    </row>
    <row r="47" spans="1:34" x14ac:dyDescent="0.25">
      <c r="A47" t="s">
        <v>1353</v>
      </c>
      <c r="B47" t="s">
        <v>902</v>
      </c>
      <c r="C47" t="s">
        <v>1061</v>
      </c>
      <c r="D47" t="s">
        <v>1307</v>
      </c>
      <c r="E47" s="31">
        <v>52.413043478260867</v>
      </c>
      <c r="F47" s="31">
        <v>3.0026047283284951</v>
      </c>
      <c r="G47" s="31">
        <v>2.7895188718374127</v>
      </c>
      <c r="H47" s="31">
        <v>0.32547075902115319</v>
      </c>
      <c r="I47" s="31">
        <v>0.31717544587308183</v>
      </c>
      <c r="J47" s="31">
        <v>157.37565217391307</v>
      </c>
      <c r="K47" s="31">
        <v>146.2071739130435</v>
      </c>
      <c r="L47" s="31">
        <v>17.058913043478267</v>
      </c>
      <c r="M47" s="31">
        <v>16.624130434782614</v>
      </c>
      <c r="N47" s="31">
        <v>8.6956521739130432E-2</v>
      </c>
      <c r="O47" s="31">
        <v>0.34782608695652173</v>
      </c>
      <c r="P47" s="31">
        <v>41.303152173913048</v>
      </c>
      <c r="Q47" s="31">
        <v>30.569456521739134</v>
      </c>
      <c r="R47" s="31">
        <v>10.733695652173912</v>
      </c>
      <c r="S47" s="31">
        <v>99.013586956521749</v>
      </c>
      <c r="T47" s="31">
        <v>80.988913043478277</v>
      </c>
      <c r="U47" s="31">
        <v>0</v>
      </c>
      <c r="V47" s="31">
        <v>18.024673913043475</v>
      </c>
      <c r="W47" s="31">
        <v>57.114130434782609</v>
      </c>
      <c r="X47" s="31">
        <v>6.7164130434782603</v>
      </c>
      <c r="Y47" s="31">
        <v>8.6956521739130432E-2</v>
      </c>
      <c r="Z47" s="31">
        <v>0</v>
      </c>
      <c r="AA47" s="31">
        <v>10.559347826086958</v>
      </c>
      <c r="AB47" s="31">
        <v>0</v>
      </c>
      <c r="AC47" s="31">
        <v>32.765217391304347</v>
      </c>
      <c r="AD47" s="31">
        <v>0</v>
      </c>
      <c r="AE47" s="31">
        <v>6.9861956521739135</v>
      </c>
      <c r="AF47" t="s">
        <v>416</v>
      </c>
      <c r="AG47" s="32">
        <v>7</v>
      </c>
      <c r="AH47"/>
    </row>
    <row r="48" spans="1:34" x14ac:dyDescent="0.25">
      <c r="A48" t="s">
        <v>1353</v>
      </c>
      <c r="B48" t="s">
        <v>686</v>
      </c>
      <c r="C48" t="s">
        <v>1023</v>
      </c>
      <c r="D48" t="s">
        <v>1242</v>
      </c>
      <c r="E48" s="31">
        <v>117.17391304347827</v>
      </c>
      <c r="F48" s="31">
        <v>3.5590510204081629</v>
      </c>
      <c r="G48" s="31">
        <v>3.4076020408163261</v>
      </c>
      <c r="H48" s="31">
        <v>0.50974582560296833</v>
      </c>
      <c r="I48" s="31">
        <v>0.35891094619666042</v>
      </c>
      <c r="J48" s="31">
        <v>417.02793478260867</v>
      </c>
      <c r="K48" s="31">
        <v>399.28206521739128</v>
      </c>
      <c r="L48" s="31">
        <v>59.728913043478251</v>
      </c>
      <c r="M48" s="31">
        <v>42.054999999999993</v>
      </c>
      <c r="N48" s="31">
        <v>12.804347826086957</v>
      </c>
      <c r="O48" s="31">
        <v>4.8695652173913047</v>
      </c>
      <c r="P48" s="31">
        <v>90.413478260869539</v>
      </c>
      <c r="Q48" s="31">
        <v>90.341521739130414</v>
      </c>
      <c r="R48" s="31">
        <v>7.1956521739130433E-2</v>
      </c>
      <c r="S48" s="31">
        <v>266.88554347826084</v>
      </c>
      <c r="T48" s="31">
        <v>186.54130434782607</v>
      </c>
      <c r="U48" s="31">
        <v>36.577065217391294</v>
      </c>
      <c r="V48" s="31">
        <v>43.767173913043486</v>
      </c>
      <c r="W48" s="31">
        <v>0</v>
      </c>
      <c r="X48" s="31">
        <v>0</v>
      </c>
      <c r="Y48" s="31">
        <v>0</v>
      </c>
      <c r="Z48" s="31">
        <v>0</v>
      </c>
      <c r="AA48" s="31">
        <v>0</v>
      </c>
      <c r="AB48" s="31">
        <v>0</v>
      </c>
      <c r="AC48" s="31">
        <v>0</v>
      </c>
      <c r="AD48" s="31">
        <v>0</v>
      </c>
      <c r="AE48" s="31">
        <v>0</v>
      </c>
      <c r="AF48" t="s">
        <v>195</v>
      </c>
      <c r="AG48" s="32">
        <v>7</v>
      </c>
      <c r="AH48"/>
    </row>
    <row r="49" spans="1:34" x14ac:dyDescent="0.25">
      <c r="A49" t="s">
        <v>1353</v>
      </c>
      <c r="B49" t="s">
        <v>667</v>
      </c>
      <c r="C49" t="s">
        <v>1129</v>
      </c>
      <c r="D49" t="s">
        <v>1317</v>
      </c>
      <c r="E49" s="31">
        <v>28.021739130434781</v>
      </c>
      <c r="F49" s="31">
        <v>3.5419899146625293</v>
      </c>
      <c r="G49" s="31">
        <v>3.2292474786656324</v>
      </c>
      <c r="H49" s="31">
        <v>0.68240884406516689</v>
      </c>
      <c r="I49" s="31">
        <v>0.4744957331264546</v>
      </c>
      <c r="J49" s="31">
        <v>99.252717391304344</v>
      </c>
      <c r="K49" s="31">
        <v>90.489130434782609</v>
      </c>
      <c r="L49" s="31">
        <v>19.122282608695652</v>
      </c>
      <c r="M49" s="31">
        <v>13.296195652173912</v>
      </c>
      <c r="N49" s="31">
        <v>0</v>
      </c>
      <c r="O49" s="31">
        <v>5.8260869565217392</v>
      </c>
      <c r="P49" s="31">
        <v>18.415760869565219</v>
      </c>
      <c r="Q49" s="31">
        <v>15.478260869565217</v>
      </c>
      <c r="R49" s="31">
        <v>2.9375</v>
      </c>
      <c r="S49" s="31">
        <v>61.714673913043477</v>
      </c>
      <c r="T49" s="31">
        <v>40.839673913043477</v>
      </c>
      <c r="U49" s="31">
        <v>13.847826086956522</v>
      </c>
      <c r="V49" s="31">
        <v>7.0271739130434785</v>
      </c>
      <c r="W49" s="31">
        <v>0</v>
      </c>
      <c r="X49" s="31">
        <v>0</v>
      </c>
      <c r="Y49" s="31">
        <v>0</v>
      </c>
      <c r="Z49" s="31">
        <v>0</v>
      </c>
      <c r="AA49" s="31">
        <v>0</v>
      </c>
      <c r="AB49" s="31">
        <v>0</v>
      </c>
      <c r="AC49" s="31">
        <v>0</v>
      </c>
      <c r="AD49" s="31">
        <v>0</v>
      </c>
      <c r="AE49" s="31">
        <v>0</v>
      </c>
      <c r="AF49" t="s">
        <v>176</v>
      </c>
      <c r="AG49" s="32">
        <v>7</v>
      </c>
      <c r="AH49"/>
    </row>
    <row r="50" spans="1:34" x14ac:dyDescent="0.25">
      <c r="A50" t="s">
        <v>1353</v>
      </c>
      <c r="B50" t="s">
        <v>906</v>
      </c>
      <c r="C50" t="s">
        <v>1042</v>
      </c>
      <c r="D50" t="s">
        <v>1232</v>
      </c>
      <c r="E50" s="31">
        <v>161.34782608695653</v>
      </c>
      <c r="F50" s="31">
        <v>4.9582322824036643E-2</v>
      </c>
      <c r="G50" s="31">
        <v>4.9582322824036643E-2</v>
      </c>
      <c r="H50" s="31">
        <v>4.9582322824036643E-2</v>
      </c>
      <c r="I50" s="31">
        <v>4.9582322824036643E-2</v>
      </c>
      <c r="J50" s="31">
        <v>8</v>
      </c>
      <c r="K50" s="31">
        <v>8</v>
      </c>
      <c r="L50" s="31">
        <v>8</v>
      </c>
      <c r="M50" s="31">
        <v>8</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t="s">
        <v>420</v>
      </c>
      <c r="AG50" s="32">
        <v>7</v>
      </c>
      <c r="AH50"/>
    </row>
    <row r="51" spans="1:34" x14ac:dyDescent="0.25">
      <c r="A51" t="s">
        <v>1353</v>
      </c>
      <c r="B51" t="s">
        <v>918</v>
      </c>
      <c r="C51" t="s">
        <v>996</v>
      </c>
      <c r="D51" t="s">
        <v>1240</v>
      </c>
      <c r="E51" s="31">
        <v>65.652173913043484</v>
      </c>
      <c r="F51" s="31">
        <v>2.5657549668874169</v>
      </c>
      <c r="G51" s="31">
        <v>2.3753658940397346</v>
      </c>
      <c r="H51" s="31">
        <v>0.29066556291390727</v>
      </c>
      <c r="I51" s="31">
        <v>0.11328642384105958</v>
      </c>
      <c r="J51" s="31">
        <v>168.44739130434783</v>
      </c>
      <c r="K51" s="31">
        <v>155.94793478260868</v>
      </c>
      <c r="L51" s="31">
        <v>19.082826086956523</v>
      </c>
      <c r="M51" s="31">
        <v>7.4374999999999991</v>
      </c>
      <c r="N51" s="31">
        <v>6.3518478260869564</v>
      </c>
      <c r="O51" s="31">
        <v>5.2934782608695654</v>
      </c>
      <c r="P51" s="31">
        <v>26.541630434782604</v>
      </c>
      <c r="Q51" s="31">
        <v>25.687499999999996</v>
      </c>
      <c r="R51" s="31">
        <v>0.85413043478260864</v>
      </c>
      <c r="S51" s="31">
        <v>122.8229347826087</v>
      </c>
      <c r="T51" s="31">
        <v>76.884673913043486</v>
      </c>
      <c r="U51" s="31">
        <v>15.453260869565213</v>
      </c>
      <c r="V51" s="31">
        <v>30.484999999999999</v>
      </c>
      <c r="W51" s="31">
        <v>0</v>
      </c>
      <c r="X51" s="31">
        <v>0</v>
      </c>
      <c r="Y51" s="31">
        <v>0</v>
      </c>
      <c r="Z51" s="31">
        <v>0</v>
      </c>
      <c r="AA51" s="31">
        <v>0</v>
      </c>
      <c r="AB51" s="31">
        <v>0</v>
      </c>
      <c r="AC51" s="31">
        <v>0</v>
      </c>
      <c r="AD51" s="31">
        <v>0</v>
      </c>
      <c r="AE51" s="31">
        <v>0</v>
      </c>
      <c r="AF51" t="s">
        <v>432</v>
      </c>
      <c r="AG51" s="32">
        <v>7</v>
      </c>
      <c r="AH51"/>
    </row>
    <row r="52" spans="1:34" x14ac:dyDescent="0.25">
      <c r="A52" t="s">
        <v>1353</v>
      </c>
      <c r="B52" t="s">
        <v>882</v>
      </c>
      <c r="C52" t="s">
        <v>1035</v>
      </c>
      <c r="D52" t="s">
        <v>1290</v>
      </c>
      <c r="E52" s="31">
        <v>20.630434782608695</v>
      </c>
      <c r="F52" s="31">
        <v>4.5742887249736572</v>
      </c>
      <c r="G52" s="31">
        <v>3.9402002107481562</v>
      </c>
      <c r="H52" s="31">
        <v>2.3796101159114857</v>
      </c>
      <c r="I52" s="31">
        <v>1.7455216016859851</v>
      </c>
      <c r="J52" s="31">
        <v>94.369565217391312</v>
      </c>
      <c r="K52" s="31">
        <v>81.288043478260875</v>
      </c>
      <c r="L52" s="31">
        <v>49.092391304347828</v>
      </c>
      <c r="M52" s="31">
        <v>36.010869565217391</v>
      </c>
      <c r="N52" s="31">
        <v>7.7010869565217392</v>
      </c>
      <c r="O52" s="31">
        <v>5.3804347826086953</v>
      </c>
      <c r="P52" s="31">
        <v>19.614130434782609</v>
      </c>
      <c r="Q52" s="31">
        <v>19.614130434782609</v>
      </c>
      <c r="R52" s="31">
        <v>0</v>
      </c>
      <c r="S52" s="31">
        <v>25.663043478260871</v>
      </c>
      <c r="T52" s="31">
        <v>25.663043478260871</v>
      </c>
      <c r="U52" s="31">
        <v>0</v>
      </c>
      <c r="V52" s="31">
        <v>0</v>
      </c>
      <c r="W52" s="31">
        <v>0</v>
      </c>
      <c r="X52" s="31">
        <v>0</v>
      </c>
      <c r="Y52" s="31">
        <v>0</v>
      </c>
      <c r="Z52" s="31">
        <v>0</v>
      </c>
      <c r="AA52" s="31">
        <v>0</v>
      </c>
      <c r="AB52" s="31">
        <v>0</v>
      </c>
      <c r="AC52" s="31">
        <v>0</v>
      </c>
      <c r="AD52" s="31">
        <v>0</v>
      </c>
      <c r="AE52" s="31">
        <v>0</v>
      </c>
      <c r="AF52" t="s">
        <v>396</v>
      </c>
      <c r="AG52" s="32">
        <v>7</v>
      </c>
      <c r="AH52"/>
    </row>
    <row r="53" spans="1:34" x14ac:dyDescent="0.25">
      <c r="A53" t="s">
        <v>1353</v>
      </c>
      <c r="B53" t="s">
        <v>752</v>
      </c>
      <c r="C53" t="s">
        <v>1014</v>
      </c>
      <c r="D53" t="s">
        <v>1297</v>
      </c>
      <c r="E53" s="31">
        <v>43.021739130434781</v>
      </c>
      <c r="F53" s="31">
        <v>2.6730166750884288</v>
      </c>
      <c r="G53" s="31">
        <v>2.3890222334512381</v>
      </c>
      <c r="H53" s="31">
        <v>0.40588428499242041</v>
      </c>
      <c r="I53" s="31">
        <v>0.23233198585144013</v>
      </c>
      <c r="J53" s="31">
        <v>114.99782608695652</v>
      </c>
      <c r="K53" s="31">
        <v>102.77989130434783</v>
      </c>
      <c r="L53" s="31">
        <v>17.461847826086956</v>
      </c>
      <c r="M53" s="31">
        <v>9.9953260869565224</v>
      </c>
      <c r="N53" s="31">
        <v>5.4307608695652183</v>
      </c>
      <c r="O53" s="31">
        <v>2.035760869565217</v>
      </c>
      <c r="P53" s="31">
        <v>24.766086956521743</v>
      </c>
      <c r="Q53" s="31">
        <v>20.014673913043481</v>
      </c>
      <c r="R53" s="31">
        <v>4.7514130434782622</v>
      </c>
      <c r="S53" s="31">
        <v>72.769891304347837</v>
      </c>
      <c r="T53" s="31">
        <v>41.401413043478264</v>
      </c>
      <c r="U53" s="31">
        <v>19.335543478260877</v>
      </c>
      <c r="V53" s="31">
        <v>12.032934782608695</v>
      </c>
      <c r="W53" s="31">
        <v>0</v>
      </c>
      <c r="X53" s="31">
        <v>0</v>
      </c>
      <c r="Y53" s="31">
        <v>0</v>
      </c>
      <c r="Z53" s="31">
        <v>0</v>
      </c>
      <c r="AA53" s="31">
        <v>0</v>
      </c>
      <c r="AB53" s="31">
        <v>0</v>
      </c>
      <c r="AC53" s="31">
        <v>0</v>
      </c>
      <c r="AD53" s="31">
        <v>0</v>
      </c>
      <c r="AE53" s="31">
        <v>0</v>
      </c>
      <c r="AF53" t="s">
        <v>262</v>
      </c>
      <c r="AG53" s="32">
        <v>7</v>
      </c>
      <c r="AH53"/>
    </row>
    <row r="54" spans="1:34" x14ac:dyDescent="0.25">
      <c r="A54" t="s">
        <v>1353</v>
      </c>
      <c r="B54" t="s">
        <v>666</v>
      </c>
      <c r="C54" t="s">
        <v>1063</v>
      </c>
      <c r="D54" t="s">
        <v>1220</v>
      </c>
      <c r="E54" s="31">
        <v>39.782608695652172</v>
      </c>
      <c r="F54" s="31">
        <v>2.7947868852459017</v>
      </c>
      <c r="G54" s="31">
        <v>2.7947868852459017</v>
      </c>
      <c r="H54" s="31">
        <v>0.443516393442623</v>
      </c>
      <c r="I54" s="31">
        <v>0.443516393442623</v>
      </c>
      <c r="J54" s="31">
        <v>111.18391304347826</v>
      </c>
      <c r="K54" s="31">
        <v>111.18391304347826</v>
      </c>
      <c r="L54" s="31">
        <v>17.644239130434784</v>
      </c>
      <c r="M54" s="31">
        <v>17.644239130434784</v>
      </c>
      <c r="N54" s="31">
        <v>0</v>
      </c>
      <c r="O54" s="31">
        <v>0</v>
      </c>
      <c r="P54" s="31">
        <v>20.260869565217391</v>
      </c>
      <c r="Q54" s="31">
        <v>20.260869565217391</v>
      </c>
      <c r="R54" s="31">
        <v>0</v>
      </c>
      <c r="S54" s="31">
        <v>73.278804347826082</v>
      </c>
      <c r="T54" s="31">
        <v>63.701086956521742</v>
      </c>
      <c r="U54" s="31">
        <v>0</v>
      </c>
      <c r="V54" s="31">
        <v>9.577717391304347</v>
      </c>
      <c r="W54" s="31">
        <v>0</v>
      </c>
      <c r="X54" s="31">
        <v>0</v>
      </c>
      <c r="Y54" s="31">
        <v>0</v>
      </c>
      <c r="Z54" s="31">
        <v>0</v>
      </c>
      <c r="AA54" s="31">
        <v>0</v>
      </c>
      <c r="AB54" s="31">
        <v>0</v>
      </c>
      <c r="AC54" s="31">
        <v>0</v>
      </c>
      <c r="AD54" s="31">
        <v>0</v>
      </c>
      <c r="AE54" s="31">
        <v>0</v>
      </c>
      <c r="AF54" t="s">
        <v>175</v>
      </c>
      <c r="AG54" s="32">
        <v>7</v>
      </c>
      <c r="AH54"/>
    </row>
    <row r="55" spans="1:34" x14ac:dyDescent="0.25">
      <c r="A55" t="s">
        <v>1353</v>
      </c>
      <c r="B55" t="s">
        <v>559</v>
      </c>
      <c r="C55" t="s">
        <v>975</v>
      </c>
      <c r="D55" t="s">
        <v>1305</v>
      </c>
      <c r="E55" s="31">
        <v>53.347826086956523</v>
      </c>
      <c r="F55" s="31">
        <v>2.6878545232273843</v>
      </c>
      <c r="G55" s="31">
        <v>2.2160615321923398</v>
      </c>
      <c r="H55" s="31">
        <v>0.50497758761206191</v>
      </c>
      <c r="I55" s="31">
        <v>0.31100855745721268</v>
      </c>
      <c r="J55" s="31">
        <v>143.39119565217393</v>
      </c>
      <c r="K55" s="31">
        <v>118.22206521739136</v>
      </c>
      <c r="L55" s="31">
        <v>26.939456521739128</v>
      </c>
      <c r="M55" s="31">
        <v>16.591630434782608</v>
      </c>
      <c r="N55" s="31">
        <v>4.7826086956521738</v>
      </c>
      <c r="O55" s="31">
        <v>5.5652173913043477</v>
      </c>
      <c r="P55" s="31">
        <v>35.764239130434781</v>
      </c>
      <c r="Q55" s="31">
        <v>20.942934782608699</v>
      </c>
      <c r="R55" s="31">
        <v>14.821304347826084</v>
      </c>
      <c r="S55" s="31">
        <v>80.687500000000043</v>
      </c>
      <c r="T55" s="31">
        <v>63.263913043478304</v>
      </c>
      <c r="U55" s="31">
        <v>13.288369565217394</v>
      </c>
      <c r="V55" s="31">
        <v>4.1352173913043471</v>
      </c>
      <c r="W55" s="31">
        <v>0</v>
      </c>
      <c r="X55" s="31">
        <v>0</v>
      </c>
      <c r="Y55" s="31">
        <v>0</v>
      </c>
      <c r="Z55" s="31">
        <v>0</v>
      </c>
      <c r="AA55" s="31">
        <v>0</v>
      </c>
      <c r="AB55" s="31">
        <v>0</v>
      </c>
      <c r="AC55" s="31">
        <v>0</v>
      </c>
      <c r="AD55" s="31">
        <v>0</v>
      </c>
      <c r="AE55" s="31">
        <v>0</v>
      </c>
      <c r="AF55" t="s">
        <v>65</v>
      </c>
      <c r="AG55" s="32">
        <v>7</v>
      </c>
      <c r="AH55"/>
    </row>
    <row r="56" spans="1:34" x14ac:dyDescent="0.25">
      <c r="A56" t="s">
        <v>1353</v>
      </c>
      <c r="B56" t="s">
        <v>623</v>
      </c>
      <c r="C56" t="s">
        <v>1120</v>
      </c>
      <c r="D56" t="s">
        <v>1314</v>
      </c>
      <c r="E56" s="31">
        <v>22.978260869565219</v>
      </c>
      <c r="F56" s="31">
        <v>2.9046168401135288</v>
      </c>
      <c r="G56" s="31">
        <v>2.4710028382213816</v>
      </c>
      <c r="H56" s="31">
        <v>0.38517029328287605</v>
      </c>
      <c r="I56" s="31">
        <v>0.18053453169347206</v>
      </c>
      <c r="J56" s="31">
        <v>66.743043478260873</v>
      </c>
      <c r="K56" s="31">
        <v>56.779347826086962</v>
      </c>
      <c r="L56" s="31">
        <v>8.8505434782608692</v>
      </c>
      <c r="M56" s="31">
        <v>4.1483695652173909</v>
      </c>
      <c r="N56" s="31">
        <v>0</v>
      </c>
      <c r="O56" s="31">
        <v>4.7021739130434783</v>
      </c>
      <c r="P56" s="31">
        <v>18.355543478260874</v>
      </c>
      <c r="Q56" s="31">
        <v>13.094021739130437</v>
      </c>
      <c r="R56" s="31">
        <v>5.261521739130437</v>
      </c>
      <c r="S56" s="31">
        <v>39.536956521739135</v>
      </c>
      <c r="T56" s="31">
        <v>24.948260869565221</v>
      </c>
      <c r="U56" s="31">
        <v>0.72173913043478266</v>
      </c>
      <c r="V56" s="31">
        <v>13.866956521739128</v>
      </c>
      <c r="W56" s="31">
        <v>2.3302173913043478</v>
      </c>
      <c r="X56" s="31">
        <v>0</v>
      </c>
      <c r="Y56" s="31">
        <v>0</v>
      </c>
      <c r="Z56" s="31">
        <v>0</v>
      </c>
      <c r="AA56" s="31">
        <v>1.6344565217391305</v>
      </c>
      <c r="AB56" s="31">
        <v>0</v>
      </c>
      <c r="AC56" s="31">
        <v>0.611304347826087</v>
      </c>
      <c r="AD56" s="31">
        <v>0</v>
      </c>
      <c r="AE56" s="31">
        <v>8.445652173913043E-2</v>
      </c>
      <c r="AF56" t="s">
        <v>132</v>
      </c>
      <c r="AG56" s="32">
        <v>7</v>
      </c>
      <c r="AH56"/>
    </row>
    <row r="57" spans="1:34" x14ac:dyDescent="0.25">
      <c r="A57" t="s">
        <v>1353</v>
      </c>
      <c r="B57" t="s">
        <v>497</v>
      </c>
      <c r="C57" t="s">
        <v>1070</v>
      </c>
      <c r="D57" t="s">
        <v>1261</v>
      </c>
      <c r="E57" s="31">
        <v>44.5</v>
      </c>
      <c r="F57" s="31">
        <v>1.929323400097704</v>
      </c>
      <c r="G57" s="31">
        <v>1.759340498290181</v>
      </c>
      <c r="H57" s="31">
        <v>0.14224719101123595</v>
      </c>
      <c r="I57" s="31">
        <v>9.1944308744504169E-2</v>
      </c>
      <c r="J57" s="31">
        <v>85.854891304347831</v>
      </c>
      <c r="K57" s="31">
        <v>78.29065217391306</v>
      </c>
      <c r="L57" s="31">
        <v>6.33</v>
      </c>
      <c r="M57" s="31">
        <v>4.0915217391304353</v>
      </c>
      <c r="N57" s="31">
        <v>0</v>
      </c>
      <c r="O57" s="31">
        <v>2.2384782608695648</v>
      </c>
      <c r="P57" s="31">
        <v>24.161086956521743</v>
      </c>
      <c r="Q57" s="31">
        <v>18.835326086956524</v>
      </c>
      <c r="R57" s="31">
        <v>5.325760869565217</v>
      </c>
      <c r="S57" s="31">
        <v>55.363804347826097</v>
      </c>
      <c r="T57" s="31">
        <v>24.984239130434791</v>
      </c>
      <c r="U57" s="31">
        <v>23.129239130434787</v>
      </c>
      <c r="V57" s="31">
        <v>7.2503260869565223</v>
      </c>
      <c r="W57" s="31">
        <v>0.34782608695652173</v>
      </c>
      <c r="X57" s="31">
        <v>0.34782608695652173</v>
      </c>
      <c r="Y57" s="31">
        <v>0</v>
      </c>
      <c r="Z57" s="31">
        <v>0</v>
      </c>
      <c r="AA57" s="31">
        <v>0</v>
      </c>
      <c r="AB57" s="31">
        <v>0</v>
      </c>
      <c r="AC57" s="31">
        <v>0</v>
      </c>
      <c r="AD57" s="31">
        <v>0</v>
      </c>
      <c r="AE57" s="31">
        <v>0</v>
      </c>
      <c r="AF57" t="s">
        <v>3</v>
      </c>
      <c r="AG57" s="32">
        <v>7</v>
      </c>
      <c r="AH57"/>
    </row>
    <row r="58" spans="1:34" x14ac:dyDescent="0.25">
      <c r="A58" t="s">
        <v>1353</v>
      </c>
      <c r="B58" t="s">
        <v>590</v>
      </c>
      <c r="C58" t="s">
        <v>999</v>
      </c>
      <c r="D58" t="s">
        <v>1295</v>
      </c>
      <c r="E58" s="31">
        <v>58.608695652173914</v>
      </c>
      <c r="F58" s="31">
        <v>3.0205749258160242</v>
      </c>
      <c r="G58" s="31">
        <v>2.9255081602373889</v>
      </c>
      <c r="H58" s="31">
        <v>0.34355526706231465</v>
      </c>
      <c r="I58" s="31">
        <v>0.25305081602373897</v>
      </c>
      <c r="J58" s="31">
        <v>177.03195652173915</v>
      </c>
      <c r="K58" s="31">
        <v>171.46021739130435</v>
      </c>
      <c r="L58" s="31">
        <v>20.135326086956528</v>
      </c>
      <c r="M58" s="31">
        <v>14.830978260869571</v>
      </c>
      <c r="N58" s="31">
        <v>1.1304347826086956</v>
      </c>
      <c r="O58" s="31">
        <v>4.1739130434782608</v>
      </c>
      <c r="P58" s="31">
        <v>49.134673913043507</v>
      </c>
      <c r="Q58" s="31">
        <v>48.867282608695682</v>
      </c>
      <c r="R58" s="31">
        <v>0.2673913043478261</v>
      </c>
      <c r="S58" s="31">
        <v>107.76195652173911</v>
      </c>
      <c r="T58" s="31">
        <v>94.661195652173888</v>
      </c>
      <c r="U58" s="31">
        <v>0</v>
      </c>
      <c r="V58" s="31">
        <v>13.100760869565217</v>
      </c>
      <c r="W58" s="31">
        <v>30.243478260869558</v>
      </c>
      <c r="X58" s="31">
        <v>1.9260869565217391</v>
      </c>
      <c r="Y58" s="31">
        <v>0</v>
      </c>
      <c r="Z58" s="31">
        <v>0</v>
      </c>
      <c r="AA58" s="31">
        <v>3.9151086956521746</v>
      </c>
      <c r="AB58" s="31">
        <v>0.2673913043478261</v>
      </c>
      <c r="AC58" s="31">
        <v>23.816413043478253</v>
      </c>
      <c r="AD58" s="31">
        <v>0</v>
      </c>
      <c r="AE58" s="31">
        <v>0.31847826086956521</v>
      </c>
      <c r="AF58" t="s">
        <v>97</v>
      </c>
      <c r="AG58" s="32">
        <v>7</v>
      </c>
      <c r="AH58"/>
    </row>
    <row r="59" spans="1:34" x14ac:dyDescent="0.25">
      <c r="A59" t="s">
        <v>1353</v>
      </c>
      <c r="B59" t="s">
        <v>943</v>
      </c>
      <c r="C59" t="s">
        <v>1195</v>
      </c>
      <c r="D59" t="s">
        <v>1269</v>
      </c>
      <c r="E59" s="31">
        <v>68.5</v>
      </c>
      <c r="F59" s="31">
        <v>3.7239368454458903</v>
      </c>
      <c r="G59" s="31">
        <v>3.5993335449063788</v>
      </c>
      <c r="H59" s="31">
        <v>0.65566486829577908</v>
      </c>
      <c r="I59" s="31">
        <v>0.5526420184068549</v>
      </c>
      <c r="J59" s="31">
        <v>255.0896739130435</v>
      </c>
      <c r="K59" s="31">
        <v>246.55434782608694</v>
      </c>
      <c r="L59" s="31">
        <v>44.913043478260867</v>
      </c>
      <c r="M59" s="31">
        <v>37.855978260869563</v>
      </c>
      <c r="N59" s="31">
        <v>2.1005434782608696</v>
      </c>
      <c r="O59" s="31">
        <v>4.9565217391304346</v>
      </c>
      <c r="P59" s="31">
        <v>51.04347826086957</v>
      </c>
      <c r="Q59" s="31">
        <v>49.565217391304351</v>
      </c>
      <c r="R59" s="31">
        <v>1.4782608695652173</v>
      </c>
      <c r="S59" s="31">
        <v>159.13315217391306</v>
      </c>
      <c r="T59" s="31">
        <v>139.51902173913044</v>
      </c>
      <c r="U59" s="31">
        <v>0</v>
      </c>
      <c r="V59" s="31">
        <v>19.614130434782609</v>
      </c>
      <c r="W59" s="31">
        <v>0</v>
      </c>
      <c r="X59" s="31">
        <v>0</v>
      </c>
      <c r="Y59" s="31">
        <v>0</v>
      </c>
      <c r="Z59" s="31">
        <v>0</v>
      </c>
      <c r="AA59" s="31">
        <v>0</v>
      </c>
      <c r="AB59" s="31">
        <v>0</v>
      </c>
      <c r="AC59" s="31">
        <v>0</v>
      </c>
      <c r="AD59" s="31">
        <v>0</v>
      </c>
      <c r="AE59" s="31">
        <v>0</v>
      </c>
      <c r="AF59" t="s">
        <v>457</v>
      </c>
      <c r="AG59" s="32">
        <v>7</v>
      </c>
      <c r="AH59"/>
    </row>
    <row r="60" spans="1:34" x14ac:dyDescent="0.25">
      <c r="A60" t="s">
        <v>1353</v>
      </c>
      <c r="B60" t="s">
        <v>795</v>
      </c>
      <c r="C60" t="s">
        <v>1061</v>
      </c>
      <c r="D60" t="s">
        <v>1307</v>
      </c>
      <c r="E60" s="31">
        <v>67.054347826086953</v>
      </c>
      <c r="F60" s="31">
        <v>2.386894148160156</v>
      </c>
      <c r="G60" s="31">
        <v>2.2799076025287728</v>
      </c>
      <c r="H60" s="31">
        <v>0.21721510779704978</v>
      </c>
      <c r="I60" s="31">
        <v>0.11022856216566705</v>
      </c>
      <c r="J60" s="31">
        <v>160.05163043478262</v>
      </c>
      <c r="K60" s="31">
        <v>152.87771739130434</v>
      </c>
      <c r="L60" s="31">
        <v>14.565217391304348</v>
      </c>
      <c r="M60" s="31">
        <v>7.3913043478260869</v>
      </c>
      <c r="N60" s="31">
        <v>0</v>
      </c>
      <c r="O60" s="31">
        <v>7.1739130434782608</v>
      </c>
      <c r="P60" s="31">
        <v>46.720108695652172</v>
      </c>
      <c r="Q60" s="31">
        <v>46.720108695652172</v>
      </c>
      <c r="R60" s="31">
        <v>0</v>
      </c>
      <c r="S60" s="31">
        <v>98.766304347826079</v>
      </c>
      <c r="T60" s="31">
        <v>86.815217391304344</v>
      </c>
      <c r="U60" s="31">
        <v>0</v>
      </c>
      <c r="V60" s="31">
        <v>11.951086956521738</v>
      </c>
      <c r="W60" s="31">
        <v>0.39130434782608697</v>
      </c>
      <c r="X60" s="31">
        <v>0</v>
      </c>
      <c r="Y60" s="31">
        <v>0</v>
      </c>
      <c r="Z60" s="31">
        <v>0.39130434782608697</v>
      </c>
      <c r="AA60" s="31">
        <v>0</v>
      </c>
      <c r="AB60" s="31">
        <v>0</v>
      </c>
      <c r="AC60" s="31">
        <v>0</v>
      </c>
      <c r="AD60" s="31">
        <v>0</v>
      </c>
      <c r="AE60" s="31">
        <v>0</v>
      </c>
      <c r="AF60" t="s">
        <v>306</v>
      </c>
      <c r="AG60" s="32">
        <v>7</v>
      </c>
      <c r="AH60"/>
    </row>
    <row r="61" spans="1:34" x14ac:dyDescent="0.25">
      <c r="A61" t="s">
        <v>1353</v>
      </c>
      <c r="B61" t="s">
        <v>819</v>
      </c>
      <c r="C61" t="s">
        <v>1010</v>
      </c>
      <c r="D61" t="s">
        <v>1248</v>
      </c>
      <c r="E61" s="31">
        <v>22.043478260869566</v>
      </c>
      <c r="F61" s="31">
        <v>4.4316617357001951</v>
      </c>
      <c r="G61" s="31">
        <v>4.1264151873767236</v>
      </c>
      <c r="H61" s="31">
        <v>0.19129684418145959</v>
      </c>
      <c r="I61" s="31">
        <v>0.19129684418145959</v>
      </c>
      <c r="J61" s="31">
        <v>97.689239130434743</v>
      </c>
      <c r="K61" s="31">
        <v>90.960543478260831</v>
      </c>
      <c r="L61" s="31">
        <v>4.2168478260869575</v>
      </c>
      <c r="M61" s="31">
        <v>4.2168478260869575</v>
      </c>
      <c r="N61" s="31">
        <v>0</v>
      </c>
      <c r="O61" s="31">
        <v>0</v>
      </c>
      <c r="P61" s="31">
        <v>24.086739130434776</v>
      </c>
      <c r="Q61" s="31">
        <v>17.358043478260864</v>
      </c>
      <c r="R61" s="31">
        <v>6.7286956521739123</v>
      </c>
      <c r="S61" s="31">
        <v>69.385652173913002</v>
      </c>
      <c r="T61" s="31">
        <v>60.073043478260814</v>
      </c>
      <c r="U61" s="31">
        <v>6.2813043478260884</v>
      </c>
      <c r="V61" s="31">
        <v>3.031304347826087</v>
      </c>
      <c r="W61" s="31">
        <v>4.5978260869565215</v>
      </c>
      <c r="X61" s="31">
        <v>0</v>
      </c>
      <c r="Y61" s="31">
        <v>0</v>
      </c>
      <c r="Z61" s="31">
        <v>0</v>
      </c>
      <c r="AA61" s="31">
        <v>4.5978260869565215</v>
      </c>
      <c r="AB61" s="31">
        <v>0</v>
      </c>
      <c r="AC61" s="31">
        <v>0</v>
      </c>
      <c r="AD61" s="31">
        <v>0</v>
      </c>
      <c r="AE61" s="31">
        <v>0</v>
      </c>
      <c r="AF61" t="s">
        <v>330</v>
      </c>
      <c r="AG61" s="32">
        <v>7</v>
      </c>
      <c r="AH61"/>
    </row>
    <row r="62" spans="1:34" x14ac:dyDescent="0.25">
      <c r="A62" t="s">
        <v>1353</v>
      </c>
      <c r="B62" t="s">
        <v>573</v>
      </c>
      <c r="C62" t="s">
        <v>1066</v>
      </c>
      <c r="D62" t="s">
        <v>1260</v>
      </c>
      <c r="E62" s="31">
        <v>89.706521739130437</v>
      </c>
      <c r="F62" s="31">
        <v>3.1905585847570586</v>
      </c>
      <c r="G62" s="31">
        <v>2.8885617351266206</v>
      </c>
      <c r="H62" s="31">
        <v>0.3331297709923664</v>
      </c>
      <c r="I62" s="31">
        <v>0.13116200169635284</v>
      </c>
      <c r="J62" s="31">
        <v>286.21391304347833</v>
      </c>
      <c r="K62" s="31">
        <v>259.12282608695654</v>
      </c>
      <c r="L62" s="31">
        <v>29.883913043478259</v>
      </c>
      <c r="M62" s="31">
        <v>11.76608695652174</v>
      </c>
      <c r="N62" s="31">
        <v>12.900434782608695</v>
      </c>
      <c r="O62" s="31">
        <v>5.2173913043478262</v>
      </c>
      <c r="P62" s="31">
        <v>60.698152173913044</v>
      </c>
      <c r="Q62" s="31">
        <v>51.724891304347828</v>
      </c>
      <c r="R62" s="31">
        <v>8.9732608695652178</v>
      </c>
      <c r="S62" s="31">
        <v>195.63184782608695</v>
      </c>
      <c r="T62" s="31">
        <v>125.20695652173914</v>
      </c>
      <c r="U62" s="31">
        <v>43.187826086956527</v>
      </c>
      <c r="V62" s="31">
        <v>27.237065217391297</v>
      </c>
      <c r="W62" s="31">
        <v>0</v>
      </c>
      <c r="X62" s="31">
        <v>0</v>
      </c>
      <c r="Y62" s="31">
        <v>0</v>
      </c>
      <c r="Z62" s="31">
        <v>0</v>
      </c>
      <c r="AA62" s="31">
        <v>0</v>
      </c>
      <c r="AB62" s="31">
        <v>0</v>
      </c>
      <c r="AC62" s="31">
        <v>0</v>
      </c>
      <c r="AD62" s="31">
        <v>0</v>
      </c>
      <c r="AE62" s="31">
        <v>0</v>
      </c>
      <c r="AF62" t="s">
        <v>79</v>
      </c>
      <c r="AG62" s="32">
        <v>7</v>
      </c>
      <c r="AH62"/>
    </row>
    <row r="63" spans="1:34" x14ac:dyDescent="0.25">
      <c r="A63" t="s">
        <v>1353</v>
      </c>
      <c r="B63" t="s">
        <v>659</v>
      </c>
      <c r="C63" t="s">
        <v>1128</v>
      </c>
      <c r="D63" t="s">
        <v>1288</v>
      </c>
      <c r="E63" s="31">
        <v>42.967391304347828</v>
      </c>
      <c r="F63" s="31">
        <v>2.7990134075385784</v>
      </c>
      <c r="G63" s="31">
        <v>2.7135719706551984</v>
      </c>
      <c r="H63" s="31">
        <v>0.39204401720212501</v>
      </c>
      <c r="I63" s="31">
        <v>0.30660258031874527</v>
      </c>
      <c r="J63" s="31">
        <v>120.26630434782609</v>
      </c>
      <c r="K63" s="31">
        <v>116.59510869565217</v>
      </c>
      <c r="L63" s="31">
        <v>16.845108695652176</v>
      </c>
      <c r="M63" s="31">
        <v>13.173913043478262</v>
      </c>
      <c r="N63" s="31">
        <v>0</v>
      </c>
      <c r="O63" s="31">
        <v>3.6711956521739131</v>
      </c>
      <c r="P63" s="31">
        <v>29.154891304347824</v>
      </c>
      <c r="Q63" s="31">
        <v>29.154891304347824</v>
      </c>
      <c r="R63" s="31">
        <v>0</v>
      </c>
      <c r="S63" s="31">
        <v>74.266304347826093</v>
      </c>
      <c r="T63" s="31">
        <v>62.279891304347828</v>
      </c>
      <c r="U63" s="31">
        <v>0</v>
      </c>
      <c r="V63" s="31">
        <v>11.986413043478262</v>
      </c>
      <c r="W63" s="31">
        <v>0</v>
      </c>
      <c r="X63" s="31">
        <v>0</v>
      </c>
      <c r="Y63" s="31">
        <v>0</v>
      </c>
      <c r="Z63" s="31">
        <v>0</v>
      </c>
      <c r="AA63" s="31">
        <v>0</v>
      </c>
      <c r="AB63" s="31">
        <v>0</v>
      </c>
      <c r="AC63" s="31">
        <v>0</v>
      </c>
      <c r="AD63" s="31">
        <v>0</v>
      </c>
      <c r="AE63" s="31">
        <v>0</v>
      </c>
      <c r="AF63" t="s">
        <v>168</v>
      </c>
      <c r="AG63" s="32">
        <v>7</v>
      </c>
      <c r="AH63"/>
    </row>
    <row r="64" spans="1:34" x14ac:dyDescent="0.25">
      <c r="A64" t="s">
        <v>1353</v>
      </c>
      <c r="B64" t="s">
        <v>560</v>
      </c>
      <c r="C64" t="s">
        <v>1097</v>
      </c>
      <c r="D64" t="s">
        <v>1301</v>
      </c>
      <c r="E64" s="31">
        <v>78.206521739130437</v>
      </c>
      <c r="F64" s="31">
        <v>2.4507546907574707</v>
      </c>
      <c r="G64" s="31">
        <v>2.3117692842251563</v>
      </c>
      <c r="H64" s="31">
        <v>0.33068102849200831</v>
      </c>
      <c r="I64" s="31">
        <v>0.19169562195969422</v>
      </c>
      <c r="J64" s="31">
        <v>191.66500000000002</v>
      </c>
      <c r="K64" s="31">
        <v>180.79543478260871</v>
      </c>
      <c r="L64" s="31">
        <v>25.861413043478262</v>
      </c>
      <c r="M64" s="31">
        <v>14.991847826086957</v>
      </c>
      <c r="N64" s="31">
        <v>0</v>
      </c>
      <c r="O64" s="31">
        <v>10.869565217391305</v>
      </c>
      <c r="P64" s="31">
        <v>40.264565217391301</v>
      </c>
      <c r="Q64" s="31">
        <v>40.264565217391301</v>
      </c>
      <c r="R64" s="31">
        <v>0</v>
      </c>
      <c r="S64" s="31">
        <v>125.53902173913043</v>
      </c>
      <c r="T64" s="31">
        <v>72.370760869565217</v>
      </c>
      <c r="U64" s="31">
        <v>46.948152173913051</v>
      </c>
      <c r="V64" s="31">
        <v>6.2201086956521738</v>
      </c>
      <c r="W64" s="31">
        <v>0</v>
      </c>
      <c r="X64" s="31">
        <v>0</v>
      </c>
      <c r="Y64" s="31">
        <v>0</v>
      </c>
      <c r="Z64" s="31">
        <v>0</v>
      </c>
      <c r="AA64" s="31">
        <v>0</v>
      </c>
      <c r="AB64" s="31">
        <v>0</v>
      </c>
      <c r="AC64" s="31">
        <v>0</v>
      </c>
      <c r="AD64" s="31">
        <v>0</v>
      </c>
      <c r="AE64" s="31">
        <v>0</v>
      </c>
      <c r="AF64" t="s">
        <v>66</v>
      </c>
      <c r="AG64" s="32">
        <v>7</v>
      </c>
      <c r="AH64"/>
    </row>
    <row r="65" spans="1:34" x14ac:dyDescent="0.25">
      <c r="A65" t="s">
        <v>1353</v>
      </c>
      <c r="B65" t="s">
        <v>539</v>
      </c>
      <c r="C65" t="s">
        <v>1004</v>
      </c>
      <c r="D65" t="s">
        <v>1218</v>
      </c>
      <c r="E65" s="31">
        <v>56.652173913043477</v>
      </c>
      <c r="F65" s="31">
        <v>3.0491960859554879</v>
      </c>
      <c r="G65" s="31">
        <v>2.8999270913277058</v>
      </c>
      <c r="H65" s="31">
        <v>0.58379508825786652</v>
      </c>
      <c r="I65" s="31">
        <v>0.51372985418265549</v>
      </c>
      <c r="J65" s="31">
        <v>172.74358695652177</v>
      </c>
      <c r="K65" s="31">
        <v>164.28717391304349</v>
      </c>
      <c r="L65" s="31">
        <v>33.073260869565217</v>
      </c>
      <c r="M65" s="31">
        <v>29.103913043478261</v>
      </c>
      <c r="N65" s="31">
        <v>0.24760869565217392</v>
      </c>
      <c r="O65" s="31">
        <v>3.7217391304347838</v>
      </c>
      <c r="P65" s="31">
        <v>31.625652173913032</v>
      </c>
      <c r="Q65" s="31">
        <v>27.138586956521728</v>
      </c>
      <c r="R65" s="31">
        <v>4.4870652173913053</v>
      </c>
      <c r="S65" s="31">
        <v>108.04467391304351</v>
      </c>
      <c r="T65" s="31">
        <v>64.766195652173934</v>
      </c>
      <c r="U65" s="31">
        <v>18.057500000000001</v>
      </c>
      <c r="V65" s="31">
        <v>25.220978260869565</v>
      </c>
      <c r="W65" s="31">
        <v>0.13858695652173914</v>
      </c>
      <c r="X65" s="31">
        <v>4.8913043478260872E-2</v>
      </c>
      <c r="Y65" s="31">
        <v>0</v>
      </c>
      <c r="Z65" s="31">
        <v>0</v>
      </c>
      <c r="AA65" s="31">
        <v>0</v>
      </c>
      <c r="AB65" s="31">
        <v>0</v>
      </c>
      <c r="AC65" s="31">
        <v>8.9673913043478257E-2</v>
      </c>
      <c r="AD65" s="31">
        <v>0</v>
      </c>
      <c r="AE65" s="31">
        <v>0</v>
      </c>
      <c r="AF65" t="s">
        <v>45</v>
      </c>
      <c r="AG65" s="32">
        <v>7</v>
      </c>
      <c r="AH65"/>
    </row>
    <row r="66" spans="1:34" x14ac:dyDescent="0.25">
      <c r="A66" t="s">
        <v>1353</v>
      </c>
      <c r="B66" t="s">
        <v>540</v>
      </c>
      <c r="C66" t="s">
        <v>1084</v>
      </c>
      <c r="D66" t="s">
        <v>1231</v>
      </c>
      <c r="E66" s="31">
        <v>39.673913043478258</v>
      </c>
      <c r="F66" s="31">
        <v>2.9899589041095895</v>
      </c>
      <c r="G66" s="31">
        <v>2.64482191780822</v>
      </c>
      <c r="H66" s="31">
        <v>0.96309589041095889</v>
      </c>
      <c r="I66" s="31">
        <v>0.74432876712328777</v>
      </c>
      <c r="J66" s="31">
        <v>118.6233695652174</v>
      </c>
      <c r="K66" s="31">
        <v>104.93043478260871</v>
      </c>
      <c r="L66" s="31">
        <v>38.209782608695647</v>
      </c>
      <c r="M66" s="31">
        <v>29.530434782608697</v>
      </c>
      <c r="N66" s="31">
        <v>5.375</v>
      </c>
      <c r="O66" s="31">
        <v>3.3043478260869565</v>
      </c>
      <c r="P66" s="31">
        <v>21.367173913043484</v>
      </c>
      <c r="Q66" s="31">
        <v>16.353586956521745</v>
      </c>
      <c r="R66" s="31">
        <v>5.0135869565217392</v>
      </c>
      <c r="S66" s="31">
        <v>59.046413043478267</v>
      </c>
      <c r="T66" s="31">
        <v>47.420652173913048</v>
      </c>
      <c r="U66" s="31">
        <v>0</v>
      </c>
      <c r="V66" s="31">
        <v>11.625760869565216</v>
      </c>
      <c r="W66" s="31">
        <v>11.785326086956522</v>
      </c>
      <c r="X66" s="31">
        <v>0</v>
      </c>
      <c r="Y66" s="31">
        <v>0</v>
      </c>
      <c r="Z66" s="31">
        <v>0</v>
      </c>
      <c r="AA66" s="31">
        <v>5.6497826086956522</v>
      </c>
      <c r="AB66" s="31">
        <v>0</v>
      </c>
      <c r="AC66" s="31">
        <v>5.9833695652173917</v>
      </c>
      <c r="AD66" s="31">
        <v>0</v>
      </c>
      <c r="AE66" s="31">
        <v>0.15217391304347827</v>
      </c>
      <c r="AF66" t="s">
        <v>46</v>
      </c>
      <c r="AG66" s="32">
        <v>7</v>
      </c>
      <c r="AH66"/>
    </row>
    <row r="67" spans="1:34" x14ac:dyDescent="0.25">
      <c r="A67" t="s">
        <v>1353</v>
      </c>
      <c r="B67" t="s">
        <v>681</v>
      </c>
      <c r="C67" t="s">
        <v>1136</v>
      </c>
      <c r="D67" t="s">
        <v>1252</v>
      </c>
      <c r="E67" s="31">
        <v>55.869565217391305</v>
      </c>
      <c r="F67" s="31">
        <v>3.3776750972762644</v>
      </c>
      <c r="G67" s="31">
        <v>3.0607490272373541</v>
      </c>
      <c r="H67" s="31">
        <v>0.61867704280155633</v>
      </c>
      <c r="I67" s="31">
        <v>0.47572957198443577</v>
      </c>
      <c r="J67" s="31">
        <v>188.70923913043478</v>
      </c>
      <c r="K67" s="31">
        <v>171.00271739130434</v>
      </c>
      <c r="L67" s="31">
        <v>34.565217391304344</v>
      </c>
      <c r="M67" s="31">
        <v>26.578804347826086</v>
      </c>
      <c r="N67" s="31">
        <v>4.9429347826086953</v>
      </c>
      <c r="O67" s="31">
        <v>3.0434782608695654</v>
      </c>
      <c r="P67" s="31">
        <v>46.638586956521735</v>
      </c>
      <c r="Q67" s="31">
        <v>36.918478260869563</v>
      </c>
      <c r="R67" s="31">
        <v>9.7201086956521738</v>
      </c>
      <c r="S67" s="31">
        <v>107.5054347826087</v>
      </c>
      <c r="T67" s="31">
        <v>107.5054347826087</v>
      </c>
      <c r="U67" s="31">
        <v>0</v>
      </c>
      <c r="V67" s="31">
        <v>0</v>
      </c>
      <c r="W67" s="31">
        <v>4.619565217391304E-2</v>
      </c>
      <c r="X67" s="31">
        <v>0</v>
      </c>
      <c r="Y67" s="31">
        <v>0</v>
      </c>
      <c r="Z67" s="31">
        <v>0</v>
      </c>
      <c r="AA67" s="31">
        <v>0</v>
      </c>
      <c r="AB67" s="31">
        <v>0</v>
      </c>
      <c r="AC67" s="31">
        <v>4.619565217391304E-2</v>
      </c>
      <c r="AD67" s="31">
        <v>0</v>
      </c>
      <c r="AE67" s="31">
        <v>0</v>
      </c>
      <c r="AF67" t="s">
        <v>190</v>
      </c>
      <c r="AG67" s="32">
        <v>7</v>
      </c>
      <c r="AH67"/>
    </row>
    <row r="68" spans="1:34" x14ac:dyDescent="0.25">
      <c r="A68" t="s">
        <v>1353</v>
      </c>
      <c r="B68" t="s">
        <v>705</v>
      </c>
      <c r="C68" t="s">
        <v>998</v>
      </c>
      <c r="D68" t="s">
        <v>1297</v>
      </c>
      <c r="E68" s="31">
        <v>112.3804347826087</v>
      </c>
      <c r="F68" s="31">
        <v>7.6603153109585057E-2</v>
      </c>
      <c r="G68" s="31">
        <v>7.6603153109585057E-2</v>
      </c>
      <c r="H68" s="31">
        <v>7.6603153109585057E-2</v>
      </c>
      <c r="I68" s="31">
        <v>7.6603153109585057E-2</v>
      </c>
      <c r="J68" s="31">
        <v>8.6086956521739122</v>
      </c>
      <c r="K68" s="31">
        <v>8.6086956521739122</v>
      </c>
      <c r="L68" s="31">
        <v>8.6086956521739122</v>
      </c>
      <c r="M68" s="31">
        <v>8.6086956521739122</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t="s">
        <v>214</v>
      </c>
      <c r="AG68" s="32">
        <v>7</v>
      </c>
      <c r="AH68"/>
    </row>
    <row r="69" spans="1:34" x14ac:dyDescent="0.25">
      <c r="A69" t="s">
        <v>1353</v>
      </c>
      <c r="B69" t="s">
        <v>521</v>
      </c>
      <c r="C69" t="s">
        <v>988</v>
      </c>
      <c r="D69" t="s">
        <v>1250</v>
      </c>
      <c r="E69" s="31">
        <v>32.630434782608695</v>
      </c>
      <c r="F69" s="31">
        <v>3.5334110592938042</v>
      </c>
      <c r="G69" s="31">
        <v>3.3954197201865424</v>
      </c>
      <c r="H69" s="31">
        <v>0.60616588940706206</v>
      </c>
      <c r="I69" s="31">
        <v>0.46817455029980026</v>
      </c>
      <c r="J69" s="31">
        <v>115.29673913043479</v>
      </c>
      <c r="K69" s="31">
        <v>110.79402173913044</v>
      </c>
      <c r="L69" s="31">
        <v>19.779456521739135</v>
      </c>
      <c r="M69" s="31">
        <v>15.276739130434787</v>
      </c>
      <c r="N69" s="31">
        <v>6.7934782608695649E-2</v>
      </c>
      <c r="O69" s="31">
        <v>4.4347826086956523</v>
      </c>
      <c r="P69" s="31">
        <v>14.374021739130441</v>
      </c>
      <c r="Q69" s="31">
        <v>14.374021739130441</v>
      </c>
      <c r="R69" s="31">
        <v>0</v>
      </c>
      <c r="S69" s="31">
        <v>81.143260869565211</v>
      </c>
      <c r="T69" s="31">
        <v>69.154021739130428</v>
      </c>
      <c r="U69" s="31">
        <v>5.8472826086956537</v>
      </c>
      <c r="V69" s="31">
        <v>6.1419565217391288</v>
      </c>
      <c r="W69" s="31">
        <v>0.81521739130434778</v>
      </c>
      <c r="X69" s="31">
        <v>0.81521739130434778</v>
      </c>
      <c r="Y69" s="31">
        <v>0</v>
      </c>
      <c r="Z69" s="31">
        <v>0</v>
      </c>
      <c r="AA69" s="31">
        <v>0</v>
      </c>
      <c r="AB69" s="31">
        <v>0</v>
      </c>
      <c r="AC69" s="31">
        <v>0</v>
      </c>
      <c r="AD69" s="31">
        <v>0</v>
      </c>
      <c r="AE69" s="31">
        <v>0</v>
      </c>
      <c r="AF69" t="s">
        <v>27</v>
      </c>
      <c r="AG69" s="32">
        <v>7</v>
      </c>
      <c r="AH69"/>
    </row>
    <row r="70" spans="1:34" x14ac:dyDescent="0.25">
      <c r="A70" t="s">
        <v>1353</v>
      </c>
      <c r="B70" t="s">
        <v>510</v>
      </c>
      <c r="C70" t="s">
        <v>1076</v>
      </c>
      <c r="D70" t="s">
        <v>1293</v>
      </c>
      <c r="E70" s="31">
        <v>47.239130434782609</v>
      </c>
      <c r="F70" s="31">
        <v>4.9035941095260016</v>
      </c>
      <c r="G70" s="31">
        <v>4.7673354809019788</v>
      </c>
      <c r="H70" s="31">
        <v>0.60036585365853645</v>
      </c>
      <c r="I70" s="31">
        <v>0.60036585365853645</v>
      </c>
      <c r="J70" s="31">
        <v>231.64152173913047</v>
      </c>
      <c r="K70" s="31">
        <v>225.20478260869567</v>
      </c>
      <c r="L70" s="31">
        <v>28.360760869565212</v>
      </c>
      <c r="M70" s="31">
        <v>28.360760869565212</v>
      </c>
      <c r="N70" s="31">
        <v>0</v>
      </c>
      <c r="O70" s="31">
        <v>0</v>
      </c>
      <c r="P70" s="31">
        <v>74.908804347826091</v>
      </c>
      <c r="Q70" s="31">
        <v>68.472065217391304</v>
      </c>
      <c r="R70" s="31">
        <v>6.4367391304347832</v>
      </c>
      <c r="S70" s="31">
        <v>128.37195652173915</v>
      </c>
      <c r="T70" s="31">
        <v>128.26869565217393</v>
      </c>
      <c r="U70" s="31">
        <v>0</v>
      </c>
      <c r="V70" s="31">
        <v>0.10326086956521739</v>
      </c>
      <c r="W70" s="31">
        <v>0</v>
      </c>
      <c r="X70" s="31">
        <v>0</v>
      </c>
      <c r="Y70" s="31">
        <v>0</v>
      </c>
      <c r="Z70" s="31">
        <v>0</v>
      </c>
      <c r="AA70" s="31">
        <v>0</v>
      </c>
      <c r="AB70" s="31">
        <v>0</v>
      </c>
      <c r="AC70" s="31">
        <v>0</v>
      </c>
      <c r="AD70" s="31">
        <v>0</v>
      </c>
      <c r="AE70" s="31">
        <v>0</v>
      </c>
      <c r="AF70" t="s">
        <v>16</v>
      </c>
      <c r="AG70" s="32">
        <v>7</v>
      </c>
      <c r="AH70"/>
    </row>
    <row r="71" spans="1:34" x14ac:dyDescent="0.25">
      <c r="A71" t="s">
        <v>1353</v>
      </c>
      <c r="B71" t="s">
        <v>580</v>
      </c>
      <c r="C71" t="s">
        <v>1061</v>
      </c>
      <c r="D71" t="s">
        <v>1290</v>
      </c>
      <c r="E71" s="31">
        <v>83.173913043478265</v>
      </c>
      <c r="F71" s="31">
        <v>3.4410193413486665</v>
      </c>
      <c r="G71" s="31">
        <v>3.2551868792472556</v>
      </c>
      <c r="H71" s="31">
        <v>0.17394145321484578</v>
      </c>
      <c r="I71" s="31">
        <v>7.0700470465237836E-2</v>
      </c>
      <c r="J71" s="31">
        <v>286.20304347826084</v>
      </c>
      <c r="K71" s="31">
        <v>270.74663043478262</v>
      </c>
      <c r="L71" s="31">
        <v>14.467391304347826</v>
      </c>
      <c r="M71" s="31">
        <v>5.8804347826086953</v>
      </c>
      <c r="N71" s="31">
        <v>2.9347826086956523</v>
      </c>
      <c r="O71" s="31">
        <v>5.6521739130434785</v>
      </c>
      <c r="P71" s="31">
        <v>84.385543478260885</v>
      </c>
      <c r="Q71" s="31">
        <v>77.516086956521761</v>
      </c>
      <c r="R71" s="31">
        <v>6.8694565217391306</v>
      </c>
      <c r="S71" s="31">
        <v>187.35010869565215</v>
      </c>
      <c r="T71" s="31">
        <v>155.93739130434781</v>
      </c>
      <c r="U71" s="31">
        <v>0</v>
      </c>
      <c r="V71" s="31">
        <v>31.412717391304337</v>
      </c>
      <c r="W71" s="31">
        <v>190.40923913043477</v>
      </c>
      <c r="X71" s="31">
        <v>8.6956521739130432E-2</v>
      </c>
      <c r="Y71" s="31">
        <v>8.6956521739130432E-2</v>
      </c>
      <c r="Z71" s="31">
        <v>5.6521739130434785</v>
      </c>
      <c r="AA71" s="31">
        <v>65.791630434782604</v>
      </c>
      <c r="AB71" s="31">
        <v>0</v>
      </c>
      <c r="AC71" s="31">
        <v>110.84130434782608</v>
      </c>
      <c r="AD71" s="31">
        <v>0</v>
      </c>
      <c r="AE71" s="31">
        <v>7.9502173913043483</v>
      </c>
      <c r="AF71" t="s">
        <v>87</v>
      </c>
      <c r="AG71" s="32">
        <v>7</v>
      </c>
      <c r="AH71"/>
    </row>
    <row r="72" spans="1:34" x14ac:dyDescent="0.25">
      <c r="A72" t="s">
        <v>1353</v>
      </c>
      <c r="B72" t="s">
        <v>528</v>
      </c>
      <c r="C72" t="s">
        <v>1061</v>
      </c>
      <c r="D72" t="s">
        <v>1290</v>
      </c>
      <c r="E72" s="31">
        <v>49.641304347826086</v>
      </c>
      <c r="F72" s="31">
        <v>3.6774140573680749</v>
      </c>
      <c r="G72" s="31">
        <v>3.1858440989708785</v>
      </c>
      <c r="H72" s="31">
        <v>0.7758375301072914</v>
      </c>
      <c r="I72" s="31">
        <v>0.40601051018173856</v>
      </c>
      <c r="J72" s="31">
        <v>182.5516304347826</v>
      </c>
      <c r="K72" s="31">
        <v>158.14945652173915</v>
      </c>
      <c r="L72" s="31">
        <v>38.513586956521735</v>
      </c>
      <c r="M72" s="31">
        <v>20.154891304347824</v>
      </c>
      <c r="N72" s="31">
        <v>11.826086956521738</v>
      </c>
      <c r="O72" s="31">
        <v>6.5326086956521738</v>
      </c>
      <c r="P72" s="31">
        <v>44.864130434782609</v>
      </c>
      <c r="Q72" s="31">
        <v>38.820652173913047</v>
      </c>
      <c r="R72" s="31">
        <v>6.0434782608695654</v>
      </c>
      <c r="S72" s="31">
        <v>99.173913043478265</v>
      </c>
      <c r="T72" s="31">
        <v>81.402173913043484</v>
      </c>
      <c r="U72" s="31">
        <v>0</v>
      </c>
      <c r="V72" s="31">
        <v>17.771739130434781</v>
      </c>
      <c r="W72" s="31">
        <v>0.3858695652173913</v>
      </c>
      <c r="X72" s="31">
        <v>0</v>
      </c>
      <c r="Y72" s="31">
        <v>0</v>
      </c>
      <c r="Z72" s="31">
        <v>0</v>
      </c>
      <c r="AA72" s="31">
        <v>0.2608695652173913</v>
      </c>
      <c r="AB72" s="31">
        <v>0</v>
      </c>
      <c r="AC72" s="31">
        <v>0.125</v>
      </c>
      <c r="AD72" s="31">
        <v>0</v>
      </c>
      <c r="AE72" s="31">
        <v>0</v>
      </c>
      <c r="AF72" t="s">
        <v>34</v>
      </c>
      <c r="AG72" s="32">
        <v>7</v>
      </c>
      <c r="AH72"/>
    </row>
    <row r="73" spans="1:34" x14ac:dyDescent="0.25">
      <c r="A73" t="s">
        <v>1353</v>
      </c>
      <c r="B73" t="s">
        <v>714</v>
      </c>
      <c r="C73" t="s">
        <v>1144</v>
      </c>
      <c r="D73" t="s">
        <v>1251</v>
      </c>
      <c r="E73" s="31">
        <v>82.576086956521735</v>
      </c>
      <c r="F73" s="31">
        <v>3.3893800184283269</v>
      </c>
      <c r="G73" s="31">
        <v>3.213718573120969</v>
      </c>
      <c r="H73" s="31">
        <v>0.37133605370541006</v>
      </c>
      <c r="I73" s="31">
        <v>0.19567460839805195</v>
      </c>
      <c r="J73" s="31">
        <v>279.88173913043477</v>
      </c>
      <c r="K73" s="31">
        <v>265.37630434782608</v>
      </c>
      <c r="L73" s="31">
        <v>30.663478260869567</v>
      </c>
      <c r="M73" s="31">
        <v>16.158043478260876</v>
      </c>
      <c r="N73" s="31">
        <v>8.9048913043478262</v>
      </c>
      <c r="O73" s="31">
        <v>5.6005434782608692</v>
      </c>
      <c r="P73" s="31">
        <v>48.042826086956531</v>
      </c>
      <c r="Q73" s="31">
        <v>48.042826086956531</v>
      </c>
      <c r="R73" s="31">
        <v>0</v>
      </c>
      <c r="S73" s="31">
        <v>201.1754347826087</v>
      </c>
      <c r="T73" s="31">
        <v>166.99608695652174</v>
      </c>
      <c r="U73" s="31">
        <v>3.5</v>
      </c>
      <c r="V73" s="31">
        <v>30.679347826086957</v>
      </c>
      <c r="W73" s="31">
        <v>107.95239130434783</v>
      </c>
      <c r="X73" s="31">
        <v>11.000434782608693</v>
      </c>
      <c r="Y73" s="31">
        <v>1.0869565217391304E-2</v>
      </c>
      <c r="Z73" s="31">
        <v>0</v>
      </c>
      <c r="AA73" s="31">
        <v>31.852608695652179</v>
      </c>
      <c r="AB73" s="31">
        <v>0</v>
      </c>
      <c r="AC73" s="31">
        <v>65.088478260869564</v>
      </c>
      <c r="AD73" s="31">
        <v>0</v>
      </c>
      <c r="AE73" s="31">
        <v>0</v>
      </c>
      <c r="AF73" t="s">
        <v>224</v>
      </c>
      <c r="AG73" s="32">
        <v>7</v>
      </c>
      <c r="AH73"/>
    </row>
    <row r="74" spans="1:34" x14ac:dyDescent="0.25">
      <c r="A74" t="s">
        <v>1353</v>
      </c>
      <c r="B74" t="s">
        <v>753</v>
      </c>
      <c r="C74" t="s">
        <v>1041</v>
      </c>
      <c r="D74" t="s">
        <v>1228</v>
      </c>
      <c r="E74" s="31">
        <v>34.326086956521742</v>
      </c>
      <c r="F74" s="31">
        <v>3.4180493983533875</v>
      </c>
      <c r="G74" s="31">
        <v>3.2988442051931597</v>
      </c>
      <c r="H74" s="31">
        <v>0.4934927169094363</v>
      </c>
      <c r="I74" s="31">
        <v>0.37428752374920832</v>
      </c>
      <c r="J74" s="31">
        <v>117.3282608695652</v>
      </c>
      <c r="K74" s="31">
        <v>113.23641304347825</v>
      </c>
      <c r="L74" s="31">
        <v>16.939673913043478</v>
      </c>
      <c r="M74" s="31">
        <v>12.847826086956522</v>
      </c>
      <c r="N74" s="31">
        <v>0.22282608695652173</v>
      </c>
      <c r="O74" s="31">
        <v>3.8690217391304347</v>
      </c>
      <c r="P74" s="31">
        <v>21.38695652173913</v>
      </c>
      <c r="Q74" s="31">
        <v>21.38695652173913</v>
      </c>
      <c r="R74" s="31">
        <v>0</v>
      </c>
      <c r="S74" s="31">
        <v>79.001630434782598</v>
      </c>
      <c r="T74" s="31">
        <v>63.011630434782603</v>
      </c>
      <c r="U74" s="31">
        <v>0.35869565217391303</v>
      </c>
      <c r="V74" s="31">
        <v>15.631304347826086</v>
      </c>
      <c r="W74" s="31">
        <v>5.1206521739130437</v>
      </c>
      <c r="X74" s="31">
        <v>0.2391304347826087</v>
      </c>
      <c r="Y74" s="31">
        <v>0</v>
      </c>
      <c r="Z74" s="31">
        <v>0</v>
      </c>
      <c r="AA74" s="31">
        <v>0.40054347826086956</v>
      </c>
      <c r="AB74" s="31">
        <v>0</v>
      </c>
      <c r="AC74" s="31">
        <v>4.3288043478260869</v>
      </c>
      <c r="AD74" s="31">
        <v>0</v>
      </c>
      <c r="AE74" s="31">
        <v>0.15217391304347827</v>
      </c>
      <c r="AF74" t="s">
        <v>263</v>
      </c>
      <c r="AG74" s="32">
        <v>7</v>
      </c>
      <c r="AH74"/>
    </row>
    <row r="75" spans="1:34" x14ac:dyDescent="0.25">
      <c r="A75" t="s">
        <v>1353</v>
      </c>
      <c r="B75" t="s">
        <v>677</v>
      </c>
      <c r="C75" t="s">
        <v>1134</v>
      </c>
      <c r="D75" t="s">
        <v>1246</v>
      </c>
      <c r="E75" s="31">
        <v>44.326086956521742</v>
      </c>
      <c r="F75" s="31">
        <v>2.8654364884747423</v>
      </c>
      <c r="G75" s="31">
        <v>2.749693477194703</v>
      </c>
      <c r="H75" s="31">
        <v>0.57000980872976947</v>
      </c>
      <c r="I75" s="31">
        <v>0.4542667974497302</v>
      </c>
      <c r="J75" s="31">
        <v>127.01358695652173</v>
      </c>
      <c r="K75" s="31">
        <v>121.88315217391305</v>
      </c>
      <c r="L75" s="31">
        <v>25.266304347826086</v>
      </c>
      <c r="M75" s="31">
        <v>20.135869565217391</v>
      </c>
      <c r="N75" s="31">
        <v>0</v>
      </c>
      <c r="O75" s="31">
        <v>5.1304347826086953</v>
      </c>
      <c r="P75" s="31">
        <v>13.633152173913043</v>
      </c>
      <c r="Q75" s="31">
        <v>13.633152173913043</v>
      </c>
      <c r="R75" s="31">
        <v>0</v>
      </c>
      <c r="S75" s="31">
        <v>88.114130434782609</v>
      </c>
      <c r="T75" s="31">
        <v>88.114130434782609</v>
      </c>
      <c r="U75" s="31">
        <v>0</v>
      </c>
      <c r="V75" s="31">
        <v>0</v>
      </c>
      <c r="W75" s="31">
        <v>0</v>
      </c>
      <c r="X75" s="31">
        <v>0</v>
      </c>
      <c r="Y75" s="31">
        <v>0</v>
      </c>
      <c r="Z75" s="31">
        <v>0</v>
      </c>
      <c r="AA75" s="31">
        <v>0</v>
      </c>
      <c r="AB75" s="31">
        <v>0</v>
      </c>
      <c r="AC75" s="31">
        <v>0</v>
      </c>
      <c r="AD75" s="31">
        <v>0</v>
      </c>
      <c r="AE75" s="31">
        <v>0</v>
      </c>
      <c r="AF75" t="s">
        <v>186</v>
      </c>
      <c r="AG75" s="32">
        <v>7</v>
      </c>
      <c r="AH75"/>
    </row>
    <row r="76" spans="1:34" x14ac:dyDescent="0.25">
      <c r="A76" t="s">
        <v>1353</v>
      </c>
      <c r="B76" t="s">
        <v>634</v>
      </c>
      <c r="C76" t="s">
        <v>979</v>
      </c>
      <c r="D76" t="s">
        <v>1257</v>
      </c>
      <c r="E76" s="31">
        <v>39.141304347826086</v>
      </c>
      <c r="F76" s="31">
        <v>4.8181005276312154</v>
      </c>
      <c r="G76" s="31">
        <v>4.2084087753401844</v>
      </c>
      <c r="H76" s="31">
        <v>0.78925298528186605</v>
      </c>
      <c r="I76" s="31">
        <v>0.42610386003887801</v>
      </c>
      <c r="J76" s="31">
        <v>188.58673913043484</v>
      </c>
      <c r="K76" s="31">
        <v>164.72260869565221</v>
      </c>
      <c r="L76" s="31">
        <v>30.892391304347822</v>
      </c>
      <c r="M76" s="31">
        <v>16.678260869565214</v>
      </c>
      <c r="N76" s="31">
        <v>8.9021739130434749</v>
      </c>
      <c r="O76" s="31">
        <v>5.3119565217391305</v>
      </c>
      <c r="P76" s="31">
        <v>36.403260869565216</v>
      </c>
      <c r="Q76" s="31">
        <v>26.753260869565214</v>
      </c>
      <c r="R76" s="31">
        <v>9.65</v>
      </c>
      <c r="S76" s="31">
        <v>121.29108695652178</v>
      </c>
      <c r="T76" s="31">
        <v>76.575000000000031</v>
      </c>
      <c r="U76" s="31">
        <v>24.027173913043484</v>
      </c>
      <c r="V76" s="31">
        <v>20.688913043478259</v>
      </c>
      <c r="W76" s="31">
        <v>0</v>
      </c>
      <c r="X76" s="31">
        <v>0</v>
      </c>
      <c r="Y76" s="31">
        <v>0</v>
      </c>
      <c r="Z76" s="31">
        <v>0</v>
      </c>
      <c r="AA76" s="31">
        <v>0</v>
      </c>
      <c r="AB76" s="31">
        <v>0</v>
      </c>
      <c r="AC76" s="31">
        <v>0</v>
      </c>
      <c r="AD76" s="31">
        <v>0</v>
      </c>
      <c r="AE76" s="31">
        <v>0</v>
      </c>
      <c r="AF76" t="s">
        <v>143</v>
      </c>
      <c r="AG76" s="32">
        <v>7</v>
      </c>
      <c r="AH76"/>
    </row>
    <row r="77" spans="1:34" x14ac:dyDescent="0.25">
      <c r="A77" t="s">
        <v>1353</v>
      </c>
      <c r="B77" t="s">
        <v>695</v>
      </c>
      <c r="C77" t="s">
        <v>1142</v>
      </c>
      <c r="D77" t="s">
        <v>1222</v>
      </c>
      <c r="E77" s="31">
        <v>66.956521739130437</v>
      </c>
      <c r="F77" s="31">
        <v>2.3618457792207797</v>
      </c>
      <c r="G77" s="31">
        <v>2.1193782467532474</v>
      </c>
      <c r="H77" s="31">
        <v>0.19031980519480524</v>
      </c>
      <c r="I77" s="31">
        <v>0.12700811688311692</v>
      </c>
      <c r="J77" s="31">
        <v>158.14097826086959</v>
      </c>
      <c r="K77" s="31">
        <v>141.90619565217395</v>
      </c>
      <c r="L77" s="31">
        <v>12.743152173913046</v>
      </c>
      <c r="M77" s="31">
        <v>8.5040217391304367</v>
      </c>
      <c r="N77" s="31">
        <v>0</v>
      </c>
      <c r="O77" s="31">
        <v>4.2391304347826084</v>
      </c>
      <c r="P77" s="31">
        <v>20.823478260869564</v>
      </c>
      <c r="Q77" s="31">
        <v>8.8278260869565237</v>
      </c>
      <c r="R77" s="31">
        <v>11.995652173913042</v>
      </c>
      <c r="S77" s="31">
        <v>124.57434782608698</v>
      </c>
      <c r="T77" s="31">
        <v>82.640543478260881</v>
      </c>
      <c r="U77" s="31">
        <v>15.487173913043476</v>
      </c>
      <c r="V77" s="31">
        <v>26.44663043478262</v>
      </c>
      <c r="W77" s="31">
        <v>3.0706521739130435</v>
      </c>
      <c r="X77" s="31">
        <v>3.0706521739130435</v>
      </c>
      <c r="Y77" s="31">
        <v>0</v>
      </c>
      <c r="Z77" s="31">
        <v>0</v>
      </c>
      <c r="AA77" s="31">
        <v>0</v>
      </c>
      <c r="AB77" s="31">
        <v>0</v>
      </c>
      <c r="AC77" s="31">
        <v>0</v>
      </c>
      <c r="AD77" s="31">
        <v>0</v>
      </c>
      <c r="AE77" s="31">
        <v>0</v>
      </c>
      <c r="AF77" t="s">
        <v>204</v>
      </c>
      <c r="AG77" s="32">
        <v>7</v>
      </c>
      <c r="AH77"/>
    </row>
    <row r="78" spans="1:34" x14ac:dyDescent="0.25">
      <c r="A78" t="s">
        <v>1353</v>
      </c>
      <c r="B78" t="s">
        <v>761</v>
      </c>
      <c r="C78" t="s">
        <v>1132</v>
      </c>
      <c r="D78" t="s">
        <v>1252</v>
      </c>
      <c r="E78" s="31">
        <v>49.010869565217391</v>
      </c>
      <c r="F78" s="31">
        <v>2.6551740962519408</v>
      </c>
      <c r="G78" s="31">
        <v>2.5461144377910849</v>
      </c>
      <c r="H78" s="31">
        <v>0.21917720115324904</v>
      </c>
      <c r="I78" s="31">
        <v>0.11011754269239296</v>
      </c>
      <c r="J78" s="31">
        <v>130.13239130434783</v>
      </c>
      <c r="K78" s="31">
        <v>124.78728260869566</v>
      </c>
      <c r="L78" s="31">
        <v>10.742065217391303</v>
      </c>
      <c r="M78" s="31">
        <v>5.3969565217391287</v>
      </c>
      <c r="N78" s="31">
        <v>0.16032608695652173</v>
      </c>
      <c r="O78" s="31">
        <v>5.1847826086956523</v>
      </c>
      <c r="P78" s="31">
        <v>27.131086956521745</v>
      </c>
      <c r="Q78" s="31">
        <v>27.131086956521745</v>
      </c>
      <c r="R78" s="31">
        <v>0</v>
      </c>
      <c r="S78" s="31">
        <v>92.259239130434779</v>
      </c>
      <c r="T78" s="31">
        <v>82.824130434782603</v>
      </c>
      <c r="U78" s="31">
        <v>1.8718478260869562</v>
      </c>
      <c r="V78" s="31">
        <v>7.5632608695652168</v>
      </c>
      <c r="W78" s="31">
        <v>0.16032608695652173</v>
      </c>
      <c r="X78" s="31">
        <v>0</v>
      </c>
      <c r="Y78" s="31">
        <v>0.16032608695652173</v>
      </c>
      <c r="Z78" s="31">
        <v>0</v>
      </c>
      <c r="AA78" s="31">
        <v>0</v>
      </c>
      <c r="AB78" s="31">
        <v>0</v>
      </c>
      <c r="AC78" s="31">
        <v>0</v>
      </c>
      <c r="AD78" s="31">
        <v>0</v>
      </c>
      <c r="AE78" s="31">
        <v>0</v>
      </c>
      <c r="AF78" t="s">
        <v>272</v>
      </c>
      <c r="AG78" s="32">
        <v>7</v>
      </c>
      <c r="AH78"/>
    </row>
    <row r="79" spans="1:34" x14ac:dyDescent="0.25">
      <c r="A79" t="s">
        <v>1353</v>
      </c>
      <c r="B79" t="s">
        <v>556</v>
      </c>
      <c r="C79" t="s">
        <v>987</v>
      </c>
      <c r="D79" t="s">
        <v>1236</v>
      </c>
      <c r="E79" s="31">
        <v>65.456521739130437</v>
      </c>
      <c r="F79" s="31">
        <v>2.6594985054799065</v>
      </c>
      <c r="G79" s="31">
        <v>2.4933992029226166</v>
      </c>
      <c r="H79" s="31">
        <v>0.12495848555297244</v>
      </c>
      <c r="I79" s="31">
        <v>5.3221521089339086E-2</v>
      </c>
      <c r="J79" s="31">
        <v>174.08152173913041</v>
      </c>
      <c r="K79" s="31">
        <v>163.20923913043475</v>
      </c>
      <c r="L79" s="31">
        <v>8.179347826086957</v>
      </c>
      <c r="M79" s="31">
        <v>3.4836956521739131</v>
      </c>
      <c r="N79" s="31">
        <v>0</v>
      </c>
      <c r="O79" s="31">
        <v>4.6956521739130439</v>
      </c>
      <c r="P79" s="31">
        <v>53.230978260869563</v>
      </c>
      <c r="Q79" s="31">
        <v>47.054347826086953</v>
      </c>
      <c r="R79" s="31">
        <v>6.1766304347826084</v>
      </c>
      <c r="S79" s="31">
        <v>112.67119565217391</v>
      </c>
      <c r="T79" s="31">
        <v>80.660326086956516</v>
      </c>
      <c r="U79" s="31">
        <v>17.627717391304348</v>
      </c>
      <c r="V79" s="31">
        <v>14.383152173913043</v>
      </c>
      <c r="W79" s="31">
        <v>0</v>
      </c>
      <c r="X79" s="31">
        <v>0</v>
      </c>
      <c r="Y79" s="31">
        <v>0</v>
      </c>
      <c r="Z79" s="31">
        <v>0</v>
      </c>
      <c r="AA79" s="31">
        <v>0</v>
      </c>
      <c r="AB79" s="31">
        <v>0</v>
      </c>
      <c r="AC79" s="31">
        <v>0</v>
      </c>
      <c r="AD79" s="31">
        <v>0</v>
      </c>
      <c r="AE79" s="31">
        <v>0</v>
      </c>
      <c r="AF79" t="s">
        <v>62</v>
      </c>
      <c r="AG79" s="32">
        <v>7</v>
      </c>
      <c r="AH79"/>
    </row>
    <row r="80" spans="1:34" x14ac:dyDescent="0.25">
      <c r="A80" t="s">
        <v>1353</v>
      </c>
      <c r="B80" t="s">
        <v>549</v>
      </c>
      <c r="C80" t="s">
        <v>1063</v>
      </c>
      <c r="D80" t="s">
        <v>1220</v>
      </c>
      <c r="E80" s="31">
        <v>102.67391304347827</v>
      </c>
      <c r="F80" s="31">
        <v>3.0652053779377515</v>
      </c>
      <c r="G80" s="31">
        <v>2.8696199449502435</v>
      </c>
      <c r="H80" s="31">
        <v>0.25275248782553461</v>
      </c>
      <c r="I80" s="31">
        <v>0.1142547109887783</v>
      </c>
      <c r="J80" s="31">
        <v>314.71663043478264</v>
      </c>
      <c r="K80" s="31">
        <v>294.63510869565221</v>
      </c>
      <c r="L80" s="31">
        <v>25.951086956521738</v>
      </c>
      <c r="M80" s="31">
        <v>11.730978260869565</v>
      </c>
      <c r="N80" s="31">
        <v>8.7201086956521738</v>
      </c>
      <c r="O80" s="31">
        <v>5.5</v>
      </c>
      <c r="P80" s="31">
        <v>59.220108695652172</v>
      </c>
      <c r="Q80" s="31">
        <v>53.358695652173914</v>
      </c>
      <c r="R80" s="31">
        <v>5.8614130434782608</v>
      </c>
      <c r="S80" s="31">
        <v>229.54543478260877</v>
      </c>
      <c r="T80" s="31">
        <v>181.64054347826092</v>
      </c>
      <c r="U80" s="31">
        <v>8.875</v>
      </c>
      <c r="V80" s="31">
        <v>39.029891304347828</v>
      </c>
      <c r="W80" s="31">
        <v>47.09163043478263</v>
      </c>
      <c r="X80" s="31">
        <v>0</v>
      </c>
      <c r="Y80" s="31">
        <v>0</v>
      </c>
      <c r="Z80" s="31">
        <v>0</v>
      </c>
      <c r="AA80" s="31">
        <v>0</v>
      </c>
      <c r="AB80" s="31">
        <v>0</v>
      </c>
      <c r="AC80" s="31">
        <v>47.09163043478263</v>
      </c>
      <c r="AD80" s="31">
        <v>0</v>
      </c>
      <c r="AE80" s="31">
        <v>0</v>
      </c>
      <c r="AF80" t="s">
        <v>55</v>
      </c>
      <c r="AG80" s="32">
        <v>7</v>
      </c>
      <c r="AH80"/>
    </row>
    <row r="81" spans="1:34" x14ac:dyDescent="0.25">
      <c r="A81" t="s">
        <v>1353</v>
      </c>
      <c r="B81" t="s">
        <v>874</v>
      </c>
      <c r="C81" t="s">
        <v>1023</v>
      </c>
      <c r="D81" t="s">
        <v>1242</v>
      </c>
      <c r="E81" s="31">
        <v>39.586956521739133</v>
      </c>
      <c r="F81" s="31">
        <v>3.1055161998901708</v>
      </c>
      <c r="G81" s="31">
        <v>2.8375562877539817</v>
      </c>
      <c r="H81" s="31">
        <v>0.41105711147721041</v>
      </c>
      <c r="I81" s="31">
        <v>0.27047501372872057</v>
      </c>
      <c r="J81" s="31">
        <v>122.93793478260872</v>
      </c>
      <c r="K81" s="31">
        <v>112.33021739130437</v>
      </c>
      <c r="L81" s="31">
        <v>16.272500000000004</v>
      </c>
      <c r="M81" s="31">
        <v>10.707282608695657</v>
      </c>
      <c r="N81" s="31">
        <v>0</v>
      </c>
      <c r="O81" s="31">
        <v>5.5652173913043477</v>
      </c>
      <c r="P81" s="31">
        <v>23.618152173913039</v>
      </c>
      <c r="Q81" s="31">
        <v>18.575652173913038</v>
      </c>
      <c r="R81" s="31">
        <v>5.0424999999999995</v>
      </c>
      <c r="S81" s="31">
        <v>83.047282608695681</v>
      </c>
      <c r="T81" s="31">
        <v>42.217608695652189</v>
      </c>
      <c r="U81" s="31">
        <v>23.173695652173919</v>
      </c>
      <c r="V81" s="31">
        <v>17.655978260869571</v>
      </c>
      <c r="W81" s="31">
        <v>11.646413043478264</v>
      </c>
      <c r="X81" s="31">
        <v>1.6013043478260867</v>
      </c>
      <c r="Y81" s="31">
        <v>0</v>
      </c>
      <c r="Z81" s="31">
        <v>0</v>
      </c>
      <c r="AA81" s="31">
        <v>0.31021739130434783</v>
      </c>
      <c r="AB81" s="31">
        <v>0</v>
      </c>
      <c r="AC81" s="31">
        <v>8.0766304347826114</v>
      </c>
      <c r="AD81" s="31">
        <v>0</v>
      </c>
      <c r="AE81" s="31">
        <v>1.6582608695652177</v>
      </c>
      <c r="AF81" t="s">
        <v>388</v>
      </c>
      <c r="AG81" s="32">
        <v>7</v>
      </c>
      <c r="AH81"/>
    </row>
    <row r="82" spans="1:34" x14ac:dyDescent="0.25">
      <c r="A82" t="s">
        <v>1353</v>
      </c>
      <c r="B82" t="s">
        <v>949</v>
      </c>
      <c r="C82" t="s">
        <v>1023</v>
      </c>
      <c r="D82" t="s">
        <v>1242</v>
      </c>
      <c r="E82" s="31">
        <v>60.391304347826086</v>
      </c>
      <c r="F82" s="31">
        <v>3.7211717062634979</v>
      </c>
      <c r="G82" s="31">
        <v>3.2271616270698336</v>
      </c>
      <c r="H82" s="31">
        <v>0.44940604751619878</v>
      </c>
      <c r="I82" s="31">
        <v>0.23596472282217423</v>
      </c>
      <c r="J82" s="31">
        <v>224.7264130434782</v>
      </c>
      <c r="K82" s="31">
        <v>194.89249999999996</v>
      </c>
      <c r="L82" s="31">
        <v>27.140217391304351</v>
      </c>
      <c r="M82" s="31">
        <v>14.250217391304348</v>
      </c>
      <c r="N82" s="31">
        <v>7.4117391304347837</v>
      </c>
      <c r="O82" s="31">
        <v>5.4782608695652177</v>
      </c>
      <c r="P82" s="31">
        <v>71.668913043478256</v>
      </c>
      <c r="Q82" s="31">
        <v>54.724999999999987</v>
      </c>
      <c r="R82" s="31">
        <v>16.943913043478265</v>
      </c>
      <c r="S82" s="31">
        <v>125.91728260869563</v>
      </c>
      <c r="T82" s="31">
        <v>93.945326086956499</v>
      </c>
      <c r="U82" s="31">
        <v>0</v>
      </c>
      <c r="V82" s="31">
        <v>31.971956521739127</v>
      </c>
      <c r="W82" s="31">
        <v>0</v>
      </c>
      <c r="X82" s="31">
        <v>0</v>
      </c>
      <c r="Y82" s="31">
        <v>0</v>
      </c>
      <c r="Z82" s="31">
        <v>0</v>
      </c>
      <c r="AA82" s="31">
        <v>0</v>
      </c>
      <c r="AB82" s="31">
        <v>0</v>
      </c>
      <c r="AC82" s="31">
        <v>0</v>
      </c>
      <c r="AD82" s="31">
        <v>0</v>
      </c>
      <c r="AE82" s="31">
        <v>0</v>
      </c>
      <c r="AF82" t="s">
        <v>463</v>
      </c>
      <c r="AG82" s="32">
        <v>7</v>
      </c>
      <c r="AH82"/>
    </row>
    <row r="83" spans="1:34" x14ac:dyDescent="0.25">
      <c r="A83" t="s">
        <v>1353</v>
      </c>
      <c r="B83" t="s">
        <v>931</v>
      </c>
      <c r="C83" t="s">
        <v>1082</v>
      </c>
      <c r="D83" t="s">
        <v>1260</v>
      </c>
      <c r="E83" s="31">
        <v>97.543478260869563</v>
      </c>
      <c r="F83" s="31">
        <v>3.324297971918877</v>
      </c>
      <c r="G83" s="31">
        <v>2.9610820147091603</v>
      </c>
      <c r="H83" s="31">
        <v>0.58025963895698696</v>
      </c>
      <c r="I83" s="31">
        <v>0.2791675952752396</v>
      </c>
      <c r="J83" s="31">
        <v>324.26358695652175</v>
      </c>
      <c r="K83" s="31">
        <v>288.83423913043481</v>
      </c>
      <c r="L83" s="31">
        <v>56.600543478260875</v>
      </c>
      <c r="M83" s="31">
        <v>27.230978260869566</v>
      </c>
      <c r="N83" s="31">
        <v>23.630434782608695</v>
      </c>
      <c r="O83" s="31">
        <v>5.7391304347826084</v>
      </c>
      <c r="P83" s="31">
        <v>82.540760869565219</v>
      </c>
      <c r="Q83" s="31">
        <v>76.480978260869563</v>
      </c>
      <c r="R83" s="31">
        <v>6.0597826086956523</v>
      </c>
      <c r="S83" s="31">
        <v>185.12228260869566</v>
      </c>
      <c r="T83" s="31">
        <v>151.41032608695653</v>
      </c>
      <c r="U83" s="31">
        <v>6.6413043478260869</v>
      </c>
      <c r="V83" s="31">
        <v>27.070652173913043</v>
      </c>
      <c r="W83" s="31">
        <v>0</v>
      </c>
      <c r="X83" s="31">
        <v>0</v>
      </c>
      <c r="Y83" s="31">
        <v>0</v>
      </c>
      <c r="Z83" s="31">
        <v>0</v>
      </c>
      <c r="AA83" s="31">
        <v>0</v>
      </c>
      <c r="AB83" s="31">
        <v>0</v>
      </c>
      <c r="AC83" s="31">
        <v>0</v>
      </c>
      <c r="AD83" s="31">
        <v>0</v>
      </c>
      <c r="AE83" s="31">
        <v>0</v>
      </c>
      <c r="AF83" t="s">
        <v>445</v>
      </c>
      <c r="AG83" s="32">
        <v>7</v>
      </c>
      <c r="AH83"/>
    </row>
    <row r="84" spans="1:34" x14ac:dyDescent="0.25">
      <c r="A84" t="s">
        <v>1353</v>
      </c>
      <c r="B84" t="s">
        <v>871</v>
      </c>
      <c r="C84" t="s">
        <v>1061</v>
      </c>
      <c r="D84" t="s">
        <v>1290</v>
      </c>
      <c r="E84" s="31">
        <v>48.445652173913047</v>
      </c>
      <c r="F84" s="31">
        <v>2.8420462194301099</v>
      </c>
      <c r="G84" s="31">
        <v>2.628898362126991</v>
      </c>
      <c r="H84" s="31">
        <v>0.17764191159973072</v>
      </c>
      <c r="I84" s="31">
        <v>5.9176576172313214E-2</v>
      </c>
      <c r="J84" s="31">
        <v>137.68478260869566</v>
      </c>
      <c r="K84" s="31">
        <v>127.35869565217391</v>
      </c>
      <c r="L84" s="31">
        <v>8.6059782608695645</v>
      </c>
      <c r="M84" s="31">
        <v>2.8668478260869565</v>
      </c>
      <c r="N84" s="31">
        <v>0</v>
      </c>
      <c r="O84" s="31">
        <v>5.7391304347826084</v>
      </c>
      <c r="P84" s="31">
        <v>29.956521739130437</v>
      </c>
      <c r="Q84" s="31">
        <v>25.369565217391305</v>
      </c>
      <c r="R84" s="31">
        <v>4.5869565217391308</v>
      </c>
      <c r="S84" s="31">
        <v>99.122282608695656</v>
      </c>
      <c r="T84" s="31">
        <v>85.690217391304344</v>
      </c>
      <c r="U84" s="31">
        <v>0</v>
      </c>
      <c r="V84" s="31">
        <v>13.432065217391305</v>
      </c>
      <c r="W84" s="31">
        <v>0</v>
      </c>
      <c r="X84" s="31">
        <v>0</v>
      </c>
      <c r="Y84" s="31">
        <v>0</v>
      </c>
      <c r="Z84" s="31">
        <v>0</v>
      </c>
      <c r="AA84" s="31">
        <v>0</v>
      </c>
      <c r="AB84" s="31">
        <v>0</v>
      </c>
      <c r="AC84" s="31">
        <v>0</v>
      </c>
      <c r="AD84" s="31">
        <v>0</v>
      </c>
      <c r="AE84" s="31">
        <v>0</v>
      </c>
      <c r="AF84" t="s">
        <v>385</v>
      </c>
      <c r="AG84" s="32">
        <v>7</v>
      </c>
      <c r="AH84"/>
    </row>
    <row r="85" spans="1:34" x14ac:dyDescent="0.25">
      <c r="A85" t="s">
        <v>1353</v>
      </c>
      <c r="B85" t="s">
        <v>889</v>
      </c>
      <c r="C85" t="s">
        <v>999</v>
      </c>
      <c r="D85" t="s">
        <v>1295</v>
      </c>
      <c r="E85" s="31">
        <v>88.054347826086953</v>
      </c>
      <c r="F85" s="31">
        <v>2.5937958276755952</v>
      </c>
      <c r="G85" s="31">
        <v>2.5328403900752989</v>
      </c>
      <c r="H85" s="31">
        <v>0.37877545981977517</v>
      </c>
      <c r="I85" s="31">
        <v>0.31782002221947891</v>
      </c>
      <c r="J85" s="31">
        <v>228.39499999999995</v>
      </c>
      <c r="K85" s="31">
        <v>223.02760869565213</v>
      </c>
      <c r="L85" s="31">
        <v>33.352826086956505</v>
      </c>
      <c r="M85" s="31">
        <v>27.985434782608678</v>
      </c>
      <c r="N85" s="31">
        <v>0</v>
      </c>
      <c r="O85" s="31">
        <v>5.3673913043478274</v>
      </c>
      <c r="P85" s="31">
        <v>48.995869565217347</v>
      </c>
      <c r="Q85" s="31">
        <v>48.995869565217347</v>
      </c>
      <c r="R85" s="31">
        <v>0</v>
      </c>
      <c r="S85" s="31">
        <v>146.04630434782609</v>
      </c>
      <c r="T85" s="31">
        <v>93.268695652173946</v>
      </c>
      <c r="U85" s="31">
        <v>15.508695652173914</v>
      </c>
      <c r="V85" s="31">
        <v>37.26891304347825</v>
      </c>
      <c r="W85" s="31">
        <v>0</v>
      </c>
      <c r="X85" s="31">
        <v>0</v>
      </c>
      <c r="Y85" s="31">
        <v>0</v>
      </c>
      <c r="Z85" s="31">
        <v>0</v>
      </c>
      <c r="AA85" s="31">
        <v>0</v>
      </c>
      <c r="AB85" s="31">
        <v>0</v>
      </c>
      <c r="AC85" s="31">
        <v>0</v>
      </c>
      <c r="AD85" s="31">
        <v>0</v>
      </c>
      <c r="AE85" s="31">
        <v>0</v>
      </c>
      <c r="AF85" t="s">
        <v>403</v>
      </c>
      <c r="AG85" s="32">
        <v>7</v>
      </c>
      <c r="AH85"/>
    </row>
    <row r="86" spans="1:34" x14ac:dyDescent="0.25">
      <c r="A86" t="s">
        <v>1353</v>
      </c>
      <c r="B86" t="s">
        <v>651</v>
      </c>
      <c r="C86" t="s">
        <v>1126</v>
      </c>
      <c r="D86" t="s">
        <v>1277</v>
      </c>
      <c r="E86" s="31">
        <v>58.489130434782609</v>
      </c>
      <c r="F86" s="31">
        <v>3.0486192157591523</v>
      </c>
      <c r="G86" s="31">
        <v>2.650505482252369</v>
      </c>
      <c r="H86" s="31">
        <v>0.52620330793532799</v>
      </c>
      <c r="I86" s="31">
        <v>0.21408660100353094</v>
      </c>
      <c r="J86" s="31">
        <v>178.31108695652173</v>
      </c>
      <c r="K86" s="31">
        <v>155.0257608695652</v>
      </c>
      <c r="L86" s="31">
        <v>30.777173913043477</v>
      </c>
      <c r="M86" s="31">
        <v>12.521739130434783</v>
      </c>
      <c r="N86" s="31">
        <v>13.103260869565217</v>
      </c>
      <c r="O86" s="31">
        <v>5.1521739130434785</v>
      </c>
      <c r="P86" s="31">
        <v>25.185760869565215</v>
      </c>
      <c r="Q86" s="31">
        <v>20.15586956521739</v>
      </c>
      <c r="R86" s="31">
        <v>5.0298913043478262</v>
      </c>
      <c r="S86" s="31">
        <v>122.34815217391301</v>
      </c>
      <c r="T86" s="31">
        <v>78.429891304347805</v>
      </c>
      <c r="U86" s="31">
        <v>12.807065217391305</v>
      </c>
      <c r="V86" s="31">
        <v>31.111195652173897</v>
      </c>
      <c r="W86" s="31">
        <v>11.081739130434784</v>
      </c>
      <c r="X86" s="31">
        <v>0</v>
      </c>
      <c r="Y86" s="31">
        <v>0</v>
      </c>
      <c r="Z86" s="31">
        <v>0</v>
      </c>
      <c r="AA86" s="31">
        <v>10.17217391304348</v>
      </c>
      <c r="AB86" s="31">
        <v>0</v>
      </c>
      <c r="AC86" s="31">
        <v>0.90956521739130447</v>
      </c>
      <c r="AD86" s="31">
        <v>0</v>
      </c>
      <c r="AE86" s="31">
        <v>0</v>
      </c>
      <c r="AF86" t="s">
        <v>160</v>
      </c>
      <c r="AG86" s="32">
        <v>7</v>
      </c>
      <c r="AH86"/>
    </row>
    <row r="87" spans="1:34" x14ac:dyDescent="0.25">
      <c r="A87" t="s">
        <v>1353</v>
      </c>
      <c r="B87" t="s">
        <v>622</v>
      </c>
      <c r="C87" t="s">
        <v>1062</v>
      </c>
      <c r="D87" t="s">
        <v>1216</v>
      </c>
      <c r="E87" s="31">
        <v>91.032608695652172</v>
      </c>
      <c r="F87" s="31">
        <v>2.0474328358208953</v>
      </c>
      <c r="G87" s="31">
        <v>1.8539104477611938</v>
      </c>
      <c r="H87" s="31">
        <v>0.45931343283582088</v>
      </c>
      <c r="I87" s="31">
        <v>0.26579104477611942</v>
      </c>
      <c r="J87" s="31">
        <v>186.38315217391303</v>
      </c>
      <c r="K87" s="31">
        <v>168.76630434782606</v>
      </c>
      <c r="L87" s="31">
        <v>41.8125</v>
      </c>
      <c r="M87" s="31">
        <v>24.195652173913043</v>
      </c>
      <c r="N87" s="31">
        <v>11.741847826086957</v>
      </c>
      <c r="O87" s="31">
        <v>5.875</v>
      </c>
      <c r="P87" s="31">
        <v>29.228260869565219</v>
      </c>
      <c r="Q87" s="31">
        <v>29.228260869565219</v>
      </c>
      <c r="R87" s="31">
        <v>0</v>
      </c>
      <c r="S87" s="31">
        <v>115.34239130434781</v>
      </c>
      <c r="T87" s="31">
        <v>80.168478260869563</v>
      </c>
      <c r="U87" s="31">
        <v>5.0652173913043477</v>
      </c>
      <c r="V87" s="31">
        <v>30.108695652173914</v>
      </c>
      <c r="W87" s="31">
        <v>0</v>
      </c>
      <c r="X87" s="31">
        <v>0</v>
      </c>
      <c r="Y87" s="31">
        <v>0</v>
      </c>
      <c r="Z87" s="31">
        <v>0</v>
      </c>
      <c r="AA87" s="31">
        <v>0</v>
      </c>
      <c r="AB87" s="31">
        <v>0</v>
      </c>
      <c r="AC87" s="31">
        <v>0</v>
      </c>
      <c r="AD87" s="31">
        <v>0</v>
      </c>
      <c r="AE87" s="31">
        <v>0</v>
      </c>
      <c r="AF87" t="s">
        <v>131</v>
      </c>
      <c r="AG87" s="32">
        <v>7</v>
      </c>
      <c r="AH87"/>
    </row>
    <row r="88" spans="1:34" x14ac:dyDescent="0.25">
      <c r="A88" t="s">
        <v>1353</v>
      </c>
      <c r="B88" t="s">
        <v>942</v>
      </c>
      <c r="C88" t="s">
        <v>1211</v>
      </c>
      <c r="D88" t="s">
        <v>1286</v>
      </c>
      <c r="E88" s="31">
        <v>54.923913043478258</v>
      </c>
      <c r="F88" s="31">
        <v>5.1411577280823266</v>
      </c>
      <c r="G88" s="31">
        <v>4.9082545022758746</v>
      </c>
      <c r="H88" s="31">
        <v>0.68924005541262601</v>
      </c>
      <c r="I88" s="31">
        <v>0.53925588759152965</v>
      </c>
      <c r="J88" s="31">
        <v>282.37249999999995</v>
      </c>
      <c r="K88" s="31">
        <v>269.58054347826078</v>
      </c>
      <c r="L88" s="31">
        <v>37.855760869565209</v>
      </c>
      <c r="M88" s="31">
        <v>29.618043478260862</v>
      </c>
      <c r="N88" s="31">
        <v>5.2132608695652172</v>
      </c>
      <c r="O88" s="31">
        <v>3.0244565217391304</v>
      </c>
      <c r="P88" s="31">
        <v>64.812934782608664</v>
      </c>
      <c r="Q88" s="31">
        <v>60.258695652173884</v>
      </c>
      <c r="R88" s="31">
        <v>4.5542391304347829</v>
      </c>
      <c r="S88" s="31">
        <v>179.70380434782604</v>
      </c>
      <c r="T88" s="31">
        <v>179.70380434782604</v>
      </c>
      <c r="U88" s="31">
        <v>0</v>
      </c>
      <c r="V88" s="31">
        <v>0</v>
      </c>
      <c r="W88" s="31">
        <v>0</v>
      </c>
      <c r="X88" s="31">
        <v>0</v>
      </c>
      <c r="Y88" s="31">
        <v>0</v>
      </c>
      <c r="Z88" s="31">
        <v>0</v>
      </c>
      <c r="AA88" s="31">
        <v>0</v>
      </c>
      <c r="AB88" s="31">
        <v>0</v>
      </c>
      <c r="AC88" s="31">
        <v>0</v>
      </c>
      <c r="AD88" s="31">
        <v>0</v>
      </c>
      <c r="AE88" s="31">
        <v>0</v>
      </c>
      <c r="AF88" t="s">
        <v>456</v>
      </c>
      <c r="AG88" s="32">
        <v>7</v>
      </c>
      <c r="AH88"/>
    </row>
    <row r="89" spans="1:34" x14ac:dyDescent="0.25">
      <c r="A89" t="s">
        <v>1353</v>
      </c>
      <c r="B89" t="s">
        <v>941</v>
      </c>
      <c r="C89" t="s">
        <v>1210</v>
      </c>
      <c r="D89" t="s">
        <v>1299</v>
      </c>
      <c r="E89" s="31">
        <v>51.608695652173914</v>
      </c>
      <c r="F89" s="31">
        <v>3.2388900589721996</v>
      </c>
      <c r="G89" s="31">
        <v>3.0312236731255267</v>
      </c>
      <c r="H89" s="31">
        <v>0.41427969671440606</v>
      </c>
      <c r="I89" s="31">
        <v>0.29238626790227462</v>
      </c>
      <c r="J89" s="31">
        <v>167.15489130434787</v>
      </c>
      <c r="K89" s="31">
        <v>156.4375</v>
      </c>
      <c r="L89" s="31">
        <v>21.380434782608695</v>
      </c>
      <c r="M89" s="31">
        <v>15.089673913043478</v>
      </c>
      <c r="N89" s="31">
        <v>0.55163043478260865</v>
      </c>
      <c r="O89" s="31">
        <v>5.7391304347826084</v>
      </c>
      <c r="P89" s="31">
        <v>25.274456521739133</v>
      </c>
      <c r="Q89" s="31">
        <v>20.847826086956523</v>
      </c>
      <c r="R89" s="31">
        <v>4.4266304347826084</v>
      </c>
      <c r="S89" s="31">
        <v>120.5</v>
      </c>
      <c r="T89" s="31">
        <v>85.684782608695656</v>
      </c>
      <c r="U89" s="31">
        <v>19.263586956521738</v>
      </c>
      <c r="V89" s="31">
        <v>15.551630434782609</v>
      </c>
      <c r="W89" s="31">
        <v>0.60869565217391308</v>
      </c>
      <c r="X89" s="31">
        <v>0.60869565217391308</v>
      </c>
      <c r="Y89" s="31">
        <v>0</v>
      </c>
      <c r="Z89" s="31">
        <v>0</v>
      </c>
      <c r="AA89" s="31">
        <v>0</v>
      </c>
      <c r="AB89" s="31">
        <v>0</v>
      </c>
      <c r="AC89" s="31">
        <v>0</v>
      </c>
      <c r="AD89" s="31">
        <v>0</v>
      </c>
      <c r="AE89" s="31">
        <v>0</v>
      </c>
      <c r="AF89" t="s">
        <v>455</v>
      </c>
      <c r="AG89" s="32">
        <v>7</v>
      </c>
      <c r="AH89"/>
    </row>
    <row r="90" spans="1:34" x14ac:dyDescent="0.25">
      <c r="A90" t="s">
        <v>1353</v>
      </c>
      <c r="B90" t="s">
        <v>669</v>
      </c>
      <c r="C90" t="s">
        <v>1130</v>
      </c>
      <c r="D90" t="s">
        <v>1283</v>
      </c>
      <c r="E90" s="31">
        <v>37.032608695652172</v>
      </c>
      <c r="F90" s="31">
        <v>2.9817287936601118</v>
      </c>
      <c r="G90" s="31">
        <v>2.9745377164660995</v>
      </c>
      <c r="H90" s="31">
        <v>0.45215732315820373</v>
      </c>
      <c r="I90" s="31">
        <v>0.44496624596419143</v>
      </c>
      <c r="J90" s="31">
        <v>110.42119565217392</v>
      </c>
      <c r="K90" s="31">
        <v>110.15489130434783</v>
      </c>
      <c r="L90" s="31">
        <v>16.744565217391305</v>
      </c>
      <c r="M90" s="31">
        <v>16.478260869565219</v>
      </c>
      <c r="N90" s="31">
        <v>0</v>
      </c>
      <c r="O90" s="31">
        <v>0.26630434782608697</v>
      </c>
      <c r="P90" s="31">
        <v>22.929347826086957</v>
      </c>
      <c r="Q90" s="31">
        <v>22.929347826086957</v>
      </c>
      <c r="R90" s="31">
        <v>0</v>
      </c>
      <c r="S90" s="31">
        <v>70.747282608695656</v>
      </c>
      <c r="T90" s="31">
        <v>60.557934782608697</v>
      </c>
      <c r="U90" s="31">
        <v>0</v>
      </c>
      <c r="V90" s="31">
        <v>10.189347826086957</v>
      </c>
      <c r="W90" s="31">
        <v>0</v>
      </c>
      <c r="X90" s="31">
        <v>0</v>
      </c>
      <c r="Y90" s="31">
        <v>0</v>
      </c>
      <c r="Z90" s="31">
        <v>0</v>
      </c>
      <c r="AA90" s="31">
        <v>0</v>
      </c>
      <c r="AB90" s="31">
        <v>0</v>
      </c>
      <c r="AC90" s="31">
        <v>0</v>
      </c>
      <c r="AD90" s="31">
        <v>0</v>
      </c>
      <c r="AE90" s="31">
        <v>0</v>
      </c>
      <c r="AF90" t="s">
        <v>178</v>
      </c>
      <c r="AG90" s="32">
        <v>7</v>
      </c>
      <c r="AH90"/>
    </row>
    <row r="91" spans="1:34" x14ac:dyDescent="0.25">
      <c r="A91" t="s">
        <v>1353</v>
      </c>
      <c r="B91" t="s">
        <v>778</v>
      </c>
      <c r="C91" t="s">
        <v>1166</v>
      </c>
      <c r="D91" t="s">
        <v>1239</v>
      </c>
      <c r="E91" s="31">
        <v>45.239130434782609</v>
      </c>
      <c r="F91" s="31">
        <v>2.9076021143680926</v>
      </c>
      <c r="G91" s="31">
        <v>2.5777126381547331</v>
      </c>
      <c r="H91" s="31">
        <v>0.37385872176838053</v>
      </c>
      <c r="I91" s="31">
        <v>0.26129264776549732</v>
      </c>
      <c r="J91" s="31">
        <v>131.53739130434784</v>
      </c>
      <c r="K91" s="31">
        <v>116.61347826086956</v>
      </c>
      <c r="L91" s="31">
        <v>16.913043478260867</v>
      </c>
      <c r="M91" s="31">
        <v>11.820652173913043</v>
      </c>
      <c r="N91" s="31">
        <v>0</v>
      </c>
      <c r="O91" s="31">
        <v>5.0923913043478262</v>
      </c>
      <c r="P91" s="31">
        <v>26.233695652173914</v>
      </c>
      <c r="Q91" s="31">
        <v>16.402173913043477</v>
      </c>
      <c r="R91" s="31">
        <v>9.8315217391304355</v>
      </c>
      <c r="S91" s="31">
        <v>88.390652173913054</v>
      </c>
      <c r="T91" s="31">
        <v>70.031956521739133</v>
      </c>
      <c r="U91" s="31">
        <v>0</v>
      </c>
      <c r="V91" s="31">
        <v>18.358695652173914</v>
      </c>
      <c r="W91" s="31">
        <v>12.567282608695653</v>
      </c>
      <c r="X91" s="31">
        <v>0</v>
      </c>
      <c r="Y91" s="31">
        <v>0</v>
      </c>
      <c r="Z91" s="31">
        <v>0</v>
      </c>
      <c r="AA91" s="31">
        <v>9.5108695652173919E-2</v>
      </c>
      <c r="AB91" s="31">
        <v>0</v>
      </c>
      <c r="AC91" s="31">
        <v>12.472173913043479</v>
      </c>
      <c r="AD91" s="31">
        <v>0</v>
      </c>
      <c r="AE91" s="31">
        <v>0</v>
      </c>
      <c r="AF91" t="s">
        <v>289</v>
      </c>
      <c r="AG91" s="32">
        <v>7</v>
      </c>
      <c r="AH91"/>
    </row>
    <row r="92" spans="1:34" x14ac:dyDescent="0.25">
      <c r="A92" t="s">
        <v>1353</v>
      </c>
      <c r="B92" t="s">
        <v>836</v>
      </c>
      <c r="C92" t="s">
        <v>1186</v>
      </c>
      <c r="D92" t="s">
        <v>1295</v>
      </c>
      <c r="E92" s="31">
        <v>63.858695652173914</v>
      </c>
      <c r="F92" s="31">
        <v>3.2336782978723395</v>
      </c>
      <c r="G92" s="31">
        <v>3.0853378723404248</v>
      </c>
      <c r="H92" s="31">
        <v>0.31856340425531909</v>
      </c>
      <c r="I92" s="31">
        <v>0.17022297872340422</v>
      </c>
      <c r="J92" s="31">
        <v>206.49847826086952</v>
      </c>
      <c r="K92" s="31">
        <v>197.02565217391299</v>
      </c>
      <c r="L92" s="31">
        <v>20.343043478260867</v>
      </c>
      <c r="M92" s="31">
        <v>10.870217391304346</v>
      </c>
      <c r="N92" s="31">
        <v>4.5271739130434785</v>
      </c>
      <c r="O92" s="31">
        <v>4.9456521739130439</v>
      </c>
      <c r="P92" s="31">
        <v>25.877173913043475</v>
      </c>
      <c r="Q92" s="31">
        <v>25.877173913043475</v>
      </c>
      <c r="R92" s="31">
        <v>0</v>
      </c>
      <c r="S92" s="31">
        <v>160.27826086956514</v>
      </c>
      <c r="T92" s="31">
        <v>97.237391304347781</v>
      </c>
      <c r="U92" s="31">
        <v>21.408586956521731</v>
      </c>
      <c r="V92" s="31">
        <v>41.632282608695647</v>
      </c>
      <c r="W92" s="31">
        <v>0</v>
      </c>
      <c r="X92" s="31">
        <v>0</v>
      </c>
      <c r="Y92" s="31">
        <v>0</v>
      </c>
      <c r="Z92" s="31">
        <v>0</v>
      </c>
      <c r="AA92" s="31">
        <v>0</v>
      </c>
      <c r="AB92" s="31">
        <v>0</v>
      </c>
      <c r="AC92" s="31">
        <v>0</v>
      </c>
      <c r="AD92" s="31">
        <v>0</v>
      </c>
      <c r="AE92" s="31">
        <v>0</v>
      </c>
      <c r="AF92" t="s">
        <v>348</v>
      </c>
      <c r="AG92" s="32">
        <v>7</v>
      </c>
      <c r="AH92"/>
    </row>
    <row r="93" spans="1:34" x14ac:dyDescent="0.25">
      <c r="A93" t="s">
        <v>1353</v>
      </c>
      <c r="B93" t="s">
        <v>637</v>
      </c>
      <c r="C93" t="s">
        <v>1049</v>
      </c>
      <c r="D93" t="s">
        <v>1234</v>
      </c>
      <c r="E93" s="31">
        <v>39.445652173913047</v>
      </c>
      <c r="F93" s="31">
        <v>3.6224855332047396</v>
      </c>
      <c r="G93" s="31">
        <v>3.3534031413612562</v>
      </c>
      <c r="H93" s="31">
        <v>0.59176081565169458</v>
      </c>
      <c r="I93" s="31">
        <v>0.44096169743731051</v>
      </c>
      <c r="J93" s="31">
        <v>142.89130434782609</v>
      </c>
      <c r="K93" s="31">
        <v>132.27717391304347</v>
      </c>
      <c r="L93" s="31">
        <v>23.342391304347824</v>
      </c>
      <c r="M93" s="31">
        <v>17.394021739130434</v>
      </c>
      <c r="N93" s="31">
        <v>0.20923913043478262</v>
      </c>
      <c r="O93" s="31">
        <v>5.7391304347826084</v>
      </c>
      <c r="P93" s="31">
        <v>32.277173913043477</v>
      </c>
      <c r="Q93" s="31">
        <v>27.611413043478262</v>
      </c>
      <c r="R93" s="31">
        <v>4.6657608695652177</v>
      </c>
      <c r="S93" s="31">
        <v>87.271739130434796</v>
      </c>
      <c r="T93" s="31">
        <v>69.581521739130437</v>
      </c>
      <c r="U93" s="31">
        <v>13.277173913043478</v>
      </c>
      <c r="V93" s="31">
        <v>4.4130434782608692</v>
      </c>
      <c r="W93" s="31">
        <v>0</v>
      </c>
      <c r="X93" s="31">
        <v>0</v>
      </c>
      <c r="Y93" s="31">
        <v>0</v>
      </c>
      <c r="Z93" s="31">
        <v>0</v>
      </c>
      <c r="AA93" s="31">
        <v>0</v>
      </c>
      <c r="AB93" s="31">
        <v>0</v>
      </c>
      <c r="AC93" s="31">
        <v>0</v>
      </c>
      <c r="AD93" s="31">
        <v>0</v>
      </c>
      <c r="AE93" s="31">
        <v>0</v>
      </c>
      <c r="AF93" t="s">
        <v>146</v>
      </c>
      <c r="AG93" s="32">
        <v>7</v>
      </c>
      <c r="AH93"/>
    </row>
    <row r="94" spans="1:34" x14ac:dyDescent="0.25">
      <c r="A94" t="s">
        <v>1353</v>
      </c>
      <c r="B94" t="s">
        <v>562</v>
      </c>
      <c r="C94" t="s">
        <v>996</v>
      </c>
      <c r="D94" t="s">
        <v>1240</v>
      </c>
      <c r="E94" s="31">
        <v>11.141304347826088</v>
      </c>
      <c r="F94" s="31">
        <v>8.2465853658536581</v>
      </c>
      <c r="G94" s="31">
        <v>8.1824097560975595</v>
      </c>
      <c r="H94" s="31">
        <v>5.2092292682926828</v>
      </c>
      <c r="I94" s="31">
        <v>5.2092292682926828</v>
      </c>
      <c r="J94" s="31">
        <v>91.877717391304344</v>
      </c>
      <c r="K94" s="31">
        <v>91.162717391304341</v>
      </c>
      <c r="L94" s="31">
        <v>58.037608695652182</v>
      </c>
      <c r="M94" s="31">
        <v>58.037608695652182</v>
      </c>
      <c r="N94" s="31">
        <v>0</v>
      </c>
      <c r="O94" s="31">
        <v>0</v>
      </c>
      <c r="P94" s="31">
        <v>0.71499999999999997</v>
      </c>
      <c r="Q94" s="31">
        <v>0</v>
      </c>
      <c r="R94" s="31">
        <v>0.71499999999999997</v>
      </c>
      <c r="S94" s="31">
        <v>33.125108695652159</v>
      </c>
      <c r="T94" s="31">
        <v>33.125108695652159</v>
      </c>
      <c r="U94" s="31">
        <v>0</v>
      </c>
      <c r="V94" s="31">
        <v>0</v>
      </c>
      <c r="W94" s="31">
        <v>30.879130434782613</v>
      </c>
      <c r="X94" s="31">
        <v>16.903043478260873</v>
      </c>
      <c r="Y94" s="31">
        <v>0</v>
      </c>
      <c r="Z94" s="31">
        <v>0</v>
      </c>
      <c r="AA94" s="31">
        <v>0</v>
      </c>
      <c r="AB94" s="31">
        <v>0</v>
      </c>
      <c r="AC94" s="31">
        <v>13.97608695652174</v>
      </c>
      <c r="AD94" s="31">
        <v>0</v>
      </c>
      <c r="AE94" s="31">
        <v>0</v>
      </c>
      <c r="AF94" t="s">
        <v>68</v>
      </c>
      <c r="AG94" s="32">
        <v>7</v>
      </c>
      <c r="AH94"/>
    </row>
    <row r="95" spans="1:34" x14ac:dyDescent="0.25">
      <c r="A95" t="s">
        <v>1353</v>
      </c>
      <c r="B95" t="s">
        <v>897</v>
      </c>
      <c r="C95" t="s">
        <v>1199</v>
      </c>
      <c r="D95" t="s">
        <v>1273</v>
      </c>
      <c r="E95" s="31">
        <v>58.25</v>
      </c>
      <c r="F95" s="31">
        <v>3.4548777757044227</v>
      </c>
      <c r="G95" s="31">
        <v>3.3178335510356418</v>
      </c>
      <c r="H95" s="31">
        <v>0.19184549356223177</v>
      </c>
      <c r="I95" s="31">
        <v>7.3161037506997567E-2</v>
      </c>
      <c r="J95" s="31">
        <v>201.24663043478262</v>
      </c>
      <c r="K95" s="31">
        <v>193.26380434782612</v>
      </c>
      <c r="L95" s="31">
        <v>11.175000000000001</v>
      </c>
      <c r="M95" s="31">
        <v>4.2616304347826084</v>
      </c>
      <c r="N95" s="31">
        <v>1.0546739130434784</v>
      </c>
      <c r="O95" s="31">
        <v>5.858695652173914</v>
      </c>
      <c r="P95" s="31">
        <v>51.846630434782604</v>
      </c>
      <c r="Q95" s="31">
        <v>50.777173913043477</v>
      </c>
      <c r="R95" s="31">
        <v>1.0694565217391305</v>
      </c>
      <c r="S95" s="31">
        <v>138.22499999999999</v>
      </c>
      <c r="T95" s="31">
        <v>103.12869565217392</v>
      </c>
      <c r="U95" s="31">
        <v>5.4920652173913043</v>
      </c>
      <c r="V95" s="31">
        <v>29.604239130434788</v>
      </c>
      <c r="W95" s="31">
        <v>51.345652173913038</v>
      </c>
      <c r="X95" s="31">
        <v>0</v>
      </c>
      <c r="Y95" s="31">
        <v>0</v>
      </c>
      <c r="Z95" s="31">
        <v>0</v>
      </c>
      <c r="AA95" s="31">
        <v>1.057608695652174</v>
      </c>
      <c r="AB95" s="31">
        <v>0</v>
      </c>
      <c r="AC95" s="31">
        <v>48.095108695652172</v>
      </c>
      <c r="AD95" s="31">
        <v>0</v>
      </c>
      <c r="AE95" s="31">
        <v>2.1929347826086958</v>
      </c>
      <c r="AF95" t="s">
        <v>411</v>
      </c>
      <c r="AG95" s="32">
        <v>7</v>
      </c>
      <c r="AH95"/>
    </row>
    <row r="96" spans="1:34" x14ac:dyDescent="0.25">
      <c r="A96" t="s">
        <v>1353</v>
      </c>
      <c r="B96" t="s">
        <v>907</v>
      </c>
      <c r="C96" t="s">
        <v>1073</v>
      </c>
      <c r="D96" t="s">
        <v>1290</v>
      </c>
      <c r="E96" s="31">
        <v>136.81521739130434</v>
      </c>
      <c r="F96" s="31">
        <v>5.9108604115357122E-2</v>
      </c>
      <c r="G96" s="31">
        <v>4.2583618018590612E-2</v>
      </c>
      <c r="H96" s="31">
        <v>5.9108604115357122E-2</v>
      </c>
      <c r="I96" s="31">
        <v>4.2583618018590612E-2</v>
      </c>
      <c r="J96" s="31">
        <v>8.0869565217391308</v>
      </c>
      <c r="K96" s="31">
        <v>5.8260869565217392</v>
      </c>
      <c r="L96" s="31">
        <v>8.0869565217391308</v>
      </c>
      <c r="M96" s="31">
        <v>5.8260869565217392</v>
      </c>
      <c r="N96" s="31">
        <v>0</v>
      </c>
      <c r="O96" s="31">
        <v>2.2608695652173911</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t="s">
        <v>421</v>
      </c>
      <c r="AG96" s="32">
        <v>7</v>
      </c>
      <c r="AH96"/>
    </row>
    <row r="97" spans="1:34" x14ac:dyDescent="0.25">
      <c r="A97" t="s">
        <v>1353</v>
      </c>
      <c r="B97" t="s">
        <v>830</v>
      </c>
      <c r="C97" t="s">
        <v>1061</v>
      </c>
      <c r="D97" t="s">
        <v>1290</v>
      </c>
      <c r="E97" s="31">
        <v>94.228260869565219</v>
      </c>
      <c r="F97" s="31">
        <v>1.8780805167839438</v>
      </c>
      <c r="G97" s="31">
        <v>1.8363825124005084</v>
      </c>
      <c r="H97" s="31">
        <v>0.10539393240281462</v>
      </c>
      <c r="I97" s="31">
        <v>6.36959280193794E-2</v>
      </c>
      <c r="J97" s="31">
        <v>176.96826086956531</v>
      </c>
      <c r="K97" s="31">
        <v>173.03913043478269</v>
      </c>
      <c r="L97" s="31">
        <v>9.9310869565217388</v>
      </c>
      <c r="M97" s="31">
        <v>6.0019565217391309</v>
      </c>
      <c r="N97" s="31">
        <v>0.84576086956521723</v>
      </c>
      <c r="O97" s="31">
        <v>3.08336956521739</v>
      </c>
      <c r="P97" s="31">
        <v>26.01282608695653</v>
      </c>
      <c r="Q97" s="31">
        <v>26.01282608695653</v>
      </c>
      <c r="R97" s="31">
        <v>0</v>
      </c>
      <c r="S97" s="31">
        <v>141.02434782608702</v>
      </c>
      <c r="T97" s="31">
        <v>115.73423913043486</v>
      </c>
      <c r="U97" s="31">
        <v>0</v>
      </c>
      <c r="V97" s="31">
        <v>25.290108695652176</v>
      </c>
      <c r="W97" s="31">
        <v>0</v>
      </c>
      <c r="X97" s="31">
        <v>0</v>
      </c>
      <c r="Y97" s="31">
        <v>0</v>
      </c>
      <c r="Z97" s="31">
        <v>0</v>
      </c>
      <c r="AA97" s="31">
        <v>0</v>
      </c>
      <c r="AB97" s="31">
        <v>0</v>
      </c>
      <c r="AC97" s="31">
        <v>0</v>
      </c>
      <c r="AD97" s="31">
        <v>0</v>
      </c>
      <c r="AE97" s="31">
        <v>0</v>
      </c>
      <c r="AF97" t="s">
        <v>342</v>
      </c>
      <c r="AG97" s="32">
        <v>7</v>
      </c>
      <c r="AH97"/>
    </row>
    <row r="98" spans="1:34" x14ac:dyDescent="0.25">
      <c r="A98" t="s">
        <v>1353</v>
      </c>
      <c r="B98" t="s">
        <v>721</v>
      </c>
      <c r="C98" t="s">
        <v>1055</v>
      </c>
      <c r="D98" t="s">
        <v>1310</v>
      </c>
      <c r="E98" s="31">
        <v>44.565217391304351</v>
      </c>
      <c r="F98" s="31">
        <v>2.4737658536585365</v>
      </c>
      <c r="G98" s="31">
        <v>2.3665707317073172</v>
      </c>
      <c r="H98" s="31">
        <v>0.30782926829268292</v>
      </c>
      <c r="I98" s="31">
        <v>0.20063414634146343</v>
      </c>
      <c r="J98" s="31">
        <v>110.24391304347826</v>
      </c>
      <c r="K98" s="31">
        <v>105.46673913043479</v>
      </c>
      <c r="L98" s="31">
        <v>13.718478260869567</v>
      </c>
      <c r="M98" s="31">
        <v>8.9413043478260885</v>
      </c>
      <c r="N98" s="31">
        <v>4.7771739130434785</v>
      </c>
      <c r="O98" s="31">
        <v>0</v>
      </c>
      <c r="P98" s="31">
        <v>19.12076086956522</v>
      </c>
      <c r="Q98" s="31">
        <v>19.12076086956522</v>
      </c>
      <c r="R98" s="31">
        <v>0</v>
      </c>
      <c r="S98" s="31">
        <v>77.404673913043482</v>
      </c>
      <c r="T98" s="31">
        <v>45.729130434782597</v>
      </c>
      <c r="U98" s="31">
        <v>16.269782608695653</v>
      </c>
      <c r="V98" s="31">
        <v>15.405760869565226</v>
      </c>
      <c r="W98" s="31">
        <v>3.4918478260869565</v>
      </c>
      <c r="X98" s="31">
        <v>3.4429347826086958</v>
      </c>
      <c r="Y98" s="31">
        <v>4.8913043478260872E-2</v>
      </c>
      <c r="Z98" s="31">
        <v>0</v>
      </c>
      <c r="AA98" s="31">
        <v>0</v>
      </c>
      <c r="AB98" s="31">
        <v>0</v>
      </c>
      <c r="AC98" s="31">
        <v>0</v>
      </c>
      <c r="AD98" s="31">
        <v>0</v>
      </c>
      <c r="AE98" s="31">
        <v>0</v>
      </c>
      <c r="AF98" t="s">
        <v>231</v>
      </c>
      <c r="AG98" s="32">
        <v>7</v>
      </c>
      <c r="AH98"/>
    </row>
    <row r="99" spans="1:34" x14ac:dyDescent="0.25">
      <c r="A99" t="s">
        <v>1353</v>
      </c>
      <c r="B99" t="s">
        <v>780</v>
      </c>
      <c r="C99" t="s">
        <v>1110</v>
      </c>
      <c r="D99" t="s">
        <v>1269</v>
      </c>
      <c r="E99" s="31">
        <v>83.445652173913047</v>
      </c>
      <c r="F99" s="31">
        <v>2.6387742607789497</v>
      </c>
      <c r="G99" s="31">
        <v>2.3957756936303243</v>
      </c>
      <c r="H99" s="31">
        <v>0.22210368633580824</v>
      </c>
      <c r="I99" s="31">
        <v>6.416438713038948E-2</v>
      </c>
      <c r="J99" s="31">
        <v>220.19423913043477</v>
      </c>
      <c r="K99" s="31">
        <v>199.9170652173913</v>
      </c>
      <c r="L99" s="31">
        <v>18.533586956521738</v>
      </c>
      <c r="M99" s="31">
        <v>5.3542391304347827</v>
      </c>
      <c r="N99" s="31">
        <v>6.8532608695652177</v>
      </c>
      <c r="O99" s="31">
        <v>6.3260869565217392</v>
      </c>
      <c r="P99" s="31">
        <v>76.732717391304334</v>
      </c>
      <c r="Q99" s="31">
        <v>69.634891304347818</v>
      </c>
      <c r="R99" s="31">
        <v>7.0978260869565215</v>
      </c>
      <c r="S99" s="31">
        <v>124.9279347826087</v>
      </c>
      <c r="T99" s="31">
        <v>101.52945652173914</v>
      </c>
      <c r="U99" s="31">
        <v>0</v>
      </c>
      <c r="V99" s="31">
        <v>23.398478260869563</v>
      </c>
      <c r="W99" s="31">
        <v>45.088260869565211</v>
      </c>
      <c r="X99" s="31">
        <v>0.85967391304347829</v>
      </c>
      <c r="Y99" s="31">
        <v>0</v>
      </c>
      <c r="Z99" s="31">
        <v>0</v>
      </c>
      <c r="AA99" s="31">
        <v>8.781630434782608</v>
      </c>
      <c r="AB99" s="31">
        <v>0</v>
      </c>
      <c r="AC99" s="31">
        <v>34.284891304347823</v>
      </c>
      <c r="AD99" s="31">
        <v>0</v>
      </c>
      <c r="AE99" s="31">
        <v>1.1620652173913044</v>
      </c>
      <c r="AF99" t="s">
        <v>291</v>
      </c>
      <c r="AG99" s="32">
        <v>7</v>
      </c>
      <c r="AH99"/>
    </row>
    <row r="100" spans="1:34" x14ac:dyDescent="0.25">
      <c r="A100" t="s">
        <v>1353</v>
      </c>
      <c r="B100" t="s">
        <v>757</v>
      </c>
      <c r="C100" t="s">
        <v>1073</v>
      </c>
      <c r="D100" t="s">
        <v>1290</v>
      </c>
      <c r="E100" s="31">
        <v>103.28260869565217</v>
      </c>
      <c r="F100" s="31">
        <v>2.458742370027363</v>
      </c>
      <c r="G100" s="31">
        <v>2.2288465586192383</v>
      </c>
      <c r="H100" s="31">
        <v>0.11416438644495897</v>
      </c>
      <c r="I100" s="31">
        <v>5.9434855819827409E-2</v>
      </c>
      <c r="J100" s="31">
        <v>253.94532608695653</v>
      </c>
      <c r="K100" s="31">
        <v>230.20108695652175</v>
      </c>
      <c r="L100" s="31">
        <v>11.791195652173913</v>
      </c>
      <c r="M100" s="31">
        <v>6.1385869565217392</v>
      </c>
      <c r="N100" s="31">
        <v>0</v>
      </c>
      <c r="O100" s="31">
        <v>5.6526086956521739</v>
      </c>
      <c r="P100" s="31">
        <v>64.977173913043458</v>
      </c>
      <c r="Q100" s="31">
        <v>46.88554347826085</v>
      </c>
      <c r="R100" s="31">
        <v>18.091630434782608</v>
      </c>
      <c r="S100" s="31">
        <v>177.17695652173916</v>
      </c>
      <c r="T100" s="31">
        <v>148.64141304347828</v>
      </c>
      <c r="U100" s="31">
        <v>0</v>
      </c>
      <c r="V100" s="31">
        <v>28.535543478260873</v>
      </c>
      <c r="W100" s="31">
        <v>8.7746739130434772</v>
      </c>
      <c r="X100" s="31">
        <v>0</v>
      </c>
      <c r="Y100" s="31">
        <v>0</v>
      </c>
      <c r="Z100" s="31">
        <v>0</v>
      </c>
      <c r="AA100" s="31">
        <v>8.7746739130434772</v>
      </c>
      <c r="AB100" s="31">
        <v>0</v>
      </c>
      <c r="AC100" s="31">
        <v>0</v>
      </c>
      <c r="AD100" s="31">
        <v>0</v>
      </c>
      <c r="AE100" s="31">
        <v>0</v>
      </c>
      <c r="AF100" t="s">
        <v>267</v>
      </c>
      <c r="AG100" s="32">
        <v>7</v>
      </c>
      <c r="AH100"/>
    </row>
    <row r="101" spans="1:34" x14ac:dyDescent="0.25">
      <c r="A101" t="s">
        <v>1353</v>
      </c>
      <c r="B101" t="s">
        <v>607</v>
      </c>
      <c r="C101" t="s">
        <v>1116</v>
      </c>
      <c r="D101" t="s">
        <v>1216</v>
      </c>
      <c r="E101" s="31">
        <v>95.152173913043484</v>
      </c>
      <c r="F101" s="31">
        <v>4.676576422206991</v>
      </c>
      <c r="G101" s="31">
        <v>4.5060258167694771</v>
      </c>
      <c r="H101" s="31">
        <v>0.62719899474525931</v>
      </c>
      <c r="I101" s="31">
        <v>0.56739776102353212</v>
      </c>
      <c r="J101" s="31">
        <v>444.98641304347825</v>
      </c>
      <c r="K101" s="31">
        <v>428.75815217391306</v>
      </c>
      <c r="L101" s="31">
        <v>59.679347826086961</v>
      </c>
      <c r="M101" s="31">
        <v>53.989130434782609</v>
      </c>
      <c r="N101" s="31">
        <v>1.0815217391304348</v>
      </c>
      <c r="O101" s="31">
        <v>4.6086956521739131</v>
      </c>
      <c r="P101" s="31">
        <v>94.225543478260875</v>
      </c>
      <c r="Q101" s="31">
        <v>83.6875</v>
      </c>
      <c r="R101" s="31">
        <v>10.538043478260869</v>
      </c>
      <c r="S101" s="31">
        <v>291.08152173913044</v>
      </c>
      <c r="T101" s="31">
        <v>275.76630434782606</v>
      </c>
      <c r="U101" s="31">
        <v>15.315217391304348</v>
      </c>
      <c r="V101" s="31">
        <v>0</v>
      </c>
      <c r="W101" s="31">
        <v>0</v>
      </c>
      <c r="X101" s="31">
        <v>0</v>
      </c>
      <c r="Y101" s="31">
        <v>0</v>
      </c>
      <c r="Z101" s="31">
        <v>0</v>
      </c>
      <c r="AA101" s="31">
        <v>0</v>
      </c>
      <c r="AB101" s="31">
        <v>0</v>
      </c>
      <c r="AC101" s="31">
        <v>0</v>
      </c>
      <c r="AD101" s="31">
        <v>0</v>
      </c>
      <c r="AE101" s="31">
        <v>0</v>
      </c>
      <c r="AF101" t="s">
        <v>115</v>
      </c>
      <c r="AG101" s="32">
        <v>7</v>
      </c>
      <c r="AH101"/>
    </row>
    <row r="102" spans="1:34" x14ac:dyDescent="0.25">
      <c r="A102" t="s">
        <v>1353</v>
      </c>
      <c r="B102" t="s">
        <v>784</v>
      </c>
      <c r="C102" t="s">
        <v>1027</v>
      </c>
      <c r="D102" t="s">
        <v>1238</v>
      </c>
      <c r="E102" s="31">
        <v>64.706521739130437</v>
      </c>
      <c r="F102" s="31">
        <v>2.2586460608096752</v>
      </c>
      <c r="G102" s="31">
        <v>2.0517654963883749</v>
      </c>
      <c r="H102" s="31">
        <v>0.45009910969259193</v>
      </c>
      <c r="I102" s="31">
        <v>0.25391903242062824</v>
      </c>
      <c r="J102" s="31">
        <v>146.14913043478259</v>
      </c>
      <c r="K102" s="31">
        <v>132.76260869565215</v>
      </c>
      <c r="L102" s="31">
        <v>29.124347826086954</v>
      </c>
      <c r="M102" s="31">
        <v>16.430217391304346</v>
      </c>
      <c r="N102" s="31">
        <v>5.8104347826086951</v>
      </c>
      <c r="O102" s="31">
        <v>6.8836956521739134</v>
      </c>
      <c r="P102" s="31">
        <v>42.846956521739124</v>
      </c>
      <c r="Q102" s="31">
        <v>42.154565217391294</v>
      </c>
      <c r="R102" s="31">
        <v>0.69239130434782614</v>
      </c>
      <c r="S102" s="31">
        <v>74.177826086956529</v>
      </c>
      <c r="T102" s="31">
        <v>26.066086956521737</v>
      </c>
      <c r="U102" s="31">
        <v>17.149021739130426</v>
      </c>
      <c r="V102" s="31">
        <v>30.962717391304363</v>
      </c>
      <c r="W102" s="31">
        <v>3.9130434782608696</v>
      </c>
      <c r="X102" s="31">
        <v>2.7880434782608696</v>
      </c>
      <c r="Y102" s="31">
        <v>0</v>
      </c>
      <c r="Z102" s="31">
        <v>0</v>
      </c>
      <c r="AA102" s="31">
        <v>1.125</v>
      </c>
      <c r="AB102" s="31">
        <v>0</v>
      </c>
      <c r="AC102" s="31">
        <v>0</v>
      </c>
      <c r="AD102" s="31">
        <v>0</v>
      </c>
      <c r="AE102" s="31">
        <v>0</v>
      </c>
      <c r="AF102" t="s">
        <v>295</v>
      </c>
      <c r="AG102" s="32">
        <v>7</v>
      </c>
      <c r="AH102"/>
    </row>
    <row r="103" spans="1:34" x14ac:dyDescent="0.25">
      <c r="A103" t="s">
        <v>1353</v>
      </c>
      <c r="B103" t="s">
        <v>690</v>
      </c>
      <c r="C103" t="s">
        <v>1140</v>
      </c>
      <c r="D103" t="s">
        <v>1271</v>
      </c>
      <c r="E103" s="31">
        <v>48.880434782608695</v>
      </c>
      <c r="F103" s="31">
        <v>2.9688859239492995</v>
      </c>
      <c r="G103" s="31">
        <v>2.7397020235712692</v>
      </c>
      <c r="H103" s="31">
        <v>0.44773626862352683</v>
      </c>
      <c r="I103" s="31">
        <v>0.3259995552590616</v>
      </c>
      <c r="J103" s="31">
        <v>145.1204347826087</v>
      </c>
      <c r="K103" s="31">
        <v>133.9178260869565</v>
      </c>
      <c r="L103" s="31">
        <v>21.885543478260871</v>
      </c>
      <c r="M103" s="31">
        <v>15.935</v>
      </c>
      <c r="N103" s="31">
        <v>0.68967391304347825</v>
      </c>
      <c r="O103" s="31">
        <v>5.2608695652173916</v>
      </c>
      <c r="P103" s="31">
        <v>14.287826086956517</v>
      </c>
      <c r="Q103" s="31">
        <v>9.0357608695652143</v>
      </c>
      <c r="R103" s="31">
        <v>5.2520652173913032</v>
      </c>
      <c r="S103" s="31">
        <v>108.9470652173913</v>
      </c>
      <c r="T103" s="31">
        <v>65.765543478260867</v>
      </c>
      <c r="U103" s="31">
        <v>22.606195652173909</v>
      </c>
      <c r="V103" s="31">
        <v>20.575326086956522</v>
      </c>
      <c r="W103" s="31">
        <v>0</v>
      </c>
      <c r="X103" s="31">
        <v>0</v>
      </c>
      <c r="Y103" s="31">
        <v>0</v>
      </c>
      <c r="Z103" s="31">
        <v>0</v>
      </c>
      <c r="AA103" s="31">
        <v>0</v>
      </c>
      <c r="AB103" s="31">
        <v>0</v>
      </c>
      <c r="AC103" s="31">
        <v>0</v>
      </c>
      <c r="AD103" s="31">
        <v>0</v>
      </c>
      <c r="AE103" s="31">
        <v>0</v>
      </c>
      <c r="AF103" t="s">
        <v>199</v>
      </c>
      <c r="AG103" s="32">
        <v>7</v>
      </c>
      <c r="AH103"/>
    </row>
    <row r="104" spans="1:34" x14ac:dyDescent="0.25">
      <c r="A104" t="s">
        <v>1353</v>
      </c>
      <c r="B104" t="s">
        <v>605</v>
      </c>
      <c r="C104" t="s">
        <v>1055</v>
      </c>
      <c r="D104" t="s">
        <v>1310</v>
      </c>
      <c r="E104" s="31">
        <v>64.228260869565219</v>
      </c>
      <c r="F104" s="31">
        <v>4.1050093078355046</v>
      </c>
      <c r="G104" s="31">
        <v>3.8333558977830422</v>
      </c>
      <c r="H104" s="31">
        <v>0.46315789473684216</v>
      </c>
      <c r="I104" s="31">
        <v>0.38734134371298024</v>
      </c>
      <c r="J104" s="31">
        <v>263.65760869565213</v>
      </c>
      <c r="K104" s="31">
        <v>246.2097826086956</v>
      </c>
      <c r="L104" s="31">
        <v>29.747826086956525</v>
      </c>
      <c r="M104" s="31">
        <v>24.878260869565221</v>
      </c>
      <c r="N104" s="31">
        <v>0</v>
      </c>
      <c r="O104" s="31">
        <v>4.8695652173913047</v>
      </c>
      <c r="P104" s="31">
        <v>67.352173913043487</v>
      </c>
      <c r="Q104" s="31">
        <v>54.773913043478267</v>
      </c>
      <c r="R104" s="31">
        <v>12.578260869565218</v>
      </c>
      <c r="S104" s="31">
        <v>166.55760869565214</v>
      </c>
      <c r="T104" s="31">
        <v>161.08152173913041</v>
      </c>
      <c r="U104" s="31">
        <v>0</v>
      </c>
      <c r="V104" s="31">
        <v>5.4760869565217378</v>
      </c>
      <c r="W104" s="31">
        <v>0</v>
      </c>
      <c r="X104" s="31">
        <v>0</v>
      </c>
      <c r="Y104" s="31">
        <v>0</v>
      </c>
      <c r="Z104" s="31">
        <v>0</v>
      </c>
      <c r="AA104" s="31">
        <v>0</v>
      </c>
      <c r="AB104" s="31">
        <v>0</v>
      </c>
      <c r="AC104" s="31">
        <v>0</v>
      </c>
      <c r="AD104" s="31">
        <v>0</v>
      </c>
      <c r="AE104" s="31">
        <v>0</v>
      </c>
      <c r="AF104" t="s">
        <v>113</v>
      </c>
      <c r="AG104" s="32">
        <v>7</v>
      </c>
      <c r="AH104"/>
    </row>
    <row r="105" spans="1:34" x14ac:dyDescent="0.25">
      <c r="A105" t="s">
        <v>1353</v>
      </c>
      <c r="B105" t="s">
        <v>734</v>
      </c>
      <c r="C105" t="s">
        <v>1030</v>
      </c>
      <c r="D105" t="s">
        <v>1258</v>
      </c>
      <c r="E105" s="31">
        <v>43.130434782608695</v>
      </c>
      <c r="F105" s="31">
        <v>3.3175025201612902</v>
      </c>
      <c r="G105" s="31">
        <v>3.1927545362903227</v>
      </c>
      <c r="H105" s="31">
        <v>0.30661542338709674</v>
      </c>
      <c r="I105" s="31">
        <v>0.18186743951612899</v>
      </c>
      <c r="J105" s="31">
        <v>143.08532608695651</v>
      </c>
      <c r="K105" s="31">
        <v>137.70489130434783</v>
      </c>
      <c r="L105" s="31">
        <v>13.224456521739128</v>
      </c>
      <c r="M105" s="31">
        <v>7.844021739130433</v>
      </c>
      <c r="N105" s="31">
        <v>5.3804347826086953</v>
      </c>
      <c r="O105" s="31">
        <v>0</v>
      </c>
      <c r="P105" s="31">
        <v>37.005543478260869</v>
      </c>
      <c r="Q105" s="31">
        <v>37.005543478260869</v>
      </c>
      <c r="R105" s="31">
        <v>0</v>
      </c>
      <c r="S105" s="31">
        <v>92.855326086956524</v>
      </c>
      <c r="T105" s="31">
        <v>59.165108695652172</v>
      </c>
      <c r="U105" s="31">
        <v>0</v>
      </c>
      <c r="V105" s="31">
        <v>33.690217391304351</v>
      </c>
      <c r="W105" s="31">
        <v>0.49184782608695654</v>
      </c>
      <c r="X105" s="31">
        <v>0</v>
      </c>
      <c r="Y105" s="31">
        <v>0</v>
      </c>
      <c r="Z105" s="31">
        <v>0</v>
      </c>
      <c r="AA105" s="31">
        <v>0</v>
      </c>
      <c r="AB105" s="31">
        <v>0</v>
      </c>
      <c r="AC105" s="31">
        <v>0.49184782608695654</v>
      </c>
      <c r="AD105" s="31">
        <v>0</v>
      </c>
      <c r="AE105" s="31">
        <v>0</v>
      </c>
      <c r="AF105" t="s">
        <v>244</v>
      </c>
      <c r="AG105" s="32">
        <v>7</v>
      </c>
      <c r="AH105"/>
    </row>
    <row r="106" spans="1:34" x14ac:dyDescent="0.25">
      <c r="A106" t="s">
        <v>1353</v>
      </c>
      <c r="B106" t="s">
        <v>833</v>
      </c>
      <c r="C106" t="s">
        <v>1185</v>
      </c>
      <c r="D106" t="s">
        <v>1270</v>
      </c>
      <c r="E106" s="31">
        <v>34.826086956521742</v>
      </c>
      <c r="F106" s="31">
        <v>3.8049594257178536</v>
      </c>
      <c r="G106" s="31">
        <v>3.6551466916354558</v>
      </c>
      <c r="H106" s="31">
        <v>0.53203183520599251</v>
      </c>
      <c r="I106" s="31">
        <v>0.38221910112359553</v>
      </c>
      <c r="J106" s="31">
        <v>132.51184782608701</v>
      </c>
      <c r="K106" s="31">
        <v>127.29445652173915</v>
      </c>
      <c r="L106" s="31">
        <v>18.528586956521742</v>
      </c>
      <c r="M106" s="31">
        <v>13.311195652173915</v>
      </c>
      <c r="N106" s="31">
        <v>0</v>
      </c>
      <c r="O106" s="31">
        <v>5.2173913043478262</v>
      </c>
      <c r="P106" s="31">
        <v>17.049891304347828</v>
      </c>
      <c r="Q106" s="31">
        <v>17.049891304347828</v>
      </c>
      <c r="R106" s="31">
        <v>0</v>
      </c>
      <c r="S106" s="31">
        <v>96.933369565217404</v>
      </c>
      <c r="T106" s="31">
        <v>59.318695652173922</v>
      </c>
      <c r="U106" s="31">
        <v>26.784239130434795</v>
      </c>
      <c r="V106" s="31">
        <v>10.830434782608696</v>
      </c>
      <c r="W106" s="31">
        <v>0</v>
      </c>
      <c r="X106" s="31">
        <v>0</v>
      </c>
      <c r="Y106" s="31">
        <v>0</v>
      </c>
      <c r="Z106" s="31">
        <v>0</v>
      </c>
      <c r="AA106" s="31">
        <v>0</v>
      </c>
      <c r="AB106" s="31">
        <v>0</v>
      </c>
      <c r="AC106" s="31">
        <v>0</v>
      </c>
      <c r="AD106" s="31">
        <v>0</v>
      </c>
      <c r="AE106" s="31">
        <v>0</v>
      </c>
      <c r="AF106" t="s">
        <v>345</v>
      </c>
      <c r="AG106" s="32">
        <v>7</v>
      </c>
      <c r="AH106"/>
    </row>
    <row r="107" spans="1:34" x14ac:dyDescent="0.25">
      <c r="A107" t="s">
        <v>1353</v>
      </c>
      <c r="B107" t="s">
        <v>619</v>
      </c>
      <c r="C107" t="s">
        <v>1061</v>
      </c>
      <c r="D107" t="s">
        <v>1307</v>
      </c>
      <c r="E107" s="31">
        <v>53.152173913043477</v>
      </c>
      <c r="F107" s="31">
        <v>2.9030674846625764</v>
      </c>
      <c r="G107" s="31">
        <v>2.7794989775051122</v>
      </c>
      <c r="H107" s="31">
        <v>0.29156441717791415</v>
      </c>
      <c r="I107" s="31">
        <v>0.17525562372188139</v>
      </c>
      <c r="J107" s="31">
        <v>154.30434782608694</v>
      </c>
      <c r="K107" s="31">
        <v>147.73641304347825</v>
      </c>
      <c r="L107" s="31">
        <v>15.497282608695652</v>
      </c>
      <c r="M107" s="31">
        <v>9.3152173913043477</v>
      </c>
      <c r="N107" s="31">
        <v>0.35597826086956524</v>
      </c>
      <c r="O107" s="31">
        <v>5.8260869565217392</v>
      </c>
      <c r="P107" s="31">
        <v>45.328804347826086</v>
      </c>
      <c r="Q107" s="31">
        <v>44.942934782608695</v>
      </c>
      <c r="R107" s="31">
        <v>0.3858695652173913</v>
      </c>
      <c r="S107" s="31">
        <v>93.478260869565233</v>
      </c>
      <c r="T107" s="31">
        <v>67.964673913043484</v>
      </c>
      <c r="U107" s="31">
        <v>5.3179347826086953</v>
      </c>
      <c r="V107" s="31">
        <v>20.195652173913043</v>
      </c>
      <c r="W107" s="31">
        <v>0</v>
      </c>
      <c r="X107" s="31">
        <v>0</v>
      </c>
      <c r="Y107" s="31">
        <v>0</v>
      </c>
      <c r="Z107" s="31">
        <v>0</v>
      </c>
      <c r="AA107" s="31">
        <v>0</v>
      </c>
      <c r="AB107" s="31">
        <v>0</v>
      </c>
      <c r="AC107" s="31">
        <v>0</v>
      </c>
      <c r="AD107" s="31">
        <v>0</v>
      </c>
      <c r="AE107" s="31">
        <v>0</v>
      </c>
      <c r="AF107" t="s">
        <v>128</v>
      </c>
      <c r="AG107" s="32">
        <v>7</v>
      </c>
      <c r="AH107"/>
    </row>
    <row r="108" spans="1:34" x14ac:dyDescent="0.25">
      <c r="A108" t="s">
        <v>1353</v>
      </c>
      <c r="B108" t="s">
        <v>576</v>
      </c>
      <c r="C108" t="s">
        <v>1103</v>
      </c>
      <c r="D108" t="s">
        <v>1290</v>
      </c>
      <c r="E108" s="31">
        <v>175.04347826086956</v>
      </c>
      <c r="F108" s="31">
        <v>2.9267976900149044</v>
      </c>
      <c r="G108" s="31">
        <v>2.7811065573770506</v>
      </c>
      <c r="H108" s="31">
        <v>0.17999192747143566</v>
      </c>
      <c r="I108" s="31">
        <v>8.3255712866368597E-2</v>
      </c>
      <c r="J108" s="31">
        <v>512.31684782608716</v>
      </c>
      <c r="K108" s="31">
        <v>486.81456521739153</v>
      </c>
      <c r="L108" s="31">
        <v>31.506413043478258</v>
      </c>
      <c r="M108" s="31">
        <v>14.573369565217391</v>
      </c>
      <c r="N108" s="31">
        <v>10.373260869565216</v>
      </c>
      <c r="O108" s="31">
        <v>6.5597826086956523</v>
      </c>
      <c r="P108" s="31">
        <v>94.747499999999988</v>
      </c>
      <c r="Q108" s="31">
        <v>86.178260869565207</v>
      </c>
      <c r="R108" s="31">
        <v>8.5692391304347826</v>
      </c>
      <c r="S108" s="31">
        <v>386.06293478260892</v>
      </c>
      <c r="T108" s="31">
        <v>345.31891304347846</v>
      </c>
      <c r="U108" s="31">
        <v>0</v>
      </c>
      <c r="V108" s="31">
        <v>40.744021739130467</v>
      </c>
      <c r="W108" s="31">
        <v>8.6956521739130432E-2</v>
      </c>
      <c r="X108" s="31">
        <v>0</v>
      </c>
      <c r="Y108" s="31">
        <v>0</v>
      </c>
      <c r="Z108" s="31">
        <v>0</v>
      </c>
      <c r="AA108" s="31">
        <v>0</v>
      </c>
      <c r="AB108" s="31">
        <v>0</v>
      </c>
      <c r="AC108" s="31">
        <v>8.6956521739130432E-2</v>
      </c>
      <c r="AD108" s="31">
        <v>0</v>
      </c>
      <c r="AE108" s="31">
        <v>0</v>
      </c>
      <c r="AF108" t="s">
        <v>83</v>
      </c>
      <c r="AG108" s="32">
        <v>7</v>
      </c>
      <c r="AH108"/>
    </row>
    <row r="109" spans="1:34" x14ac:dyDescent="0.25">
      <c r="A109" t="s">
        <v>1353</v>
      </c>
      <c r="B109" t="s">
        <v>526</v>
      </c>
      <c r="C109" t="s">
        <v>1035</v>
      </c>
      <c r="D109" t="s">
        <v>1290</v>
      </c>
      <c r="E109" s="31">
        <v>105</v>
      </c>
      <c r="F109" s="31">
        <v>4.7365165631469974</v>
      </c>
      <c r="G109" s="31">
        <v>4.5891045548654237</v>
      </c>
      <c r="H109" s="31">
        <v>0.51369047619047614</v>
      </c>
      <c r="I109" s="31">
        <v>0.36798654244306422</v>
      </c>
      <c r="J109" s="31">
        <v>497.33423913043475</v>
      </c>
      <c r="K109" s="31">
        <v>481.85597826086951</v>
      </c>
      <c r="L109" s="31">
        <v>53.9375</v>
      </c>
      <c r="M109" s="31">
        <v>38.638586956521742</v>
      </c>
      <c r="N109" s="31">
        <v>9.0896739130434785</v>
      </c>
      <c r="O109" s="31">
        <v>6.2092391304347823</v>
      </c>
      <c r="P109" s="31">
        <v>79.751630434782612</v>
      </c>
      <c r="Q109" s="31">
        <v>79.572282608695659</v>
      </c>
      <c r="R109" s="31">
        <v>0.17934782608695651</v>
      </c>
      <c r="S109" s="31">
        <v>363.64510869565214</v>
      </c>
      <c r="T109" s="31">
        <v>298.19673913043476</v>
      </c>
      <c r="U109" s="31">
        <v>0</v>
      </c>
      <c r="V109" s="31">
        <v>65.448369565217391</v>
      </c>
      <c r="W109" s="31">
        <v>87.21195652173914</v>
      </c>
      <c r="X109" s="31">
        <v>0.26902173913043476</v>
      </c>
      <c r="Y109" s="31">
        <v>0</v>
      </c>
      <c r="Z109" s="31">
        <v>0</v>
      </c>
      <c r="AA109" s="31">
        <v>23.811413043478257</v>
      </c>
      <c r="AB109" s="31">
        <v>0.17934782608695651</v>
      </c>
      <c r="AC109" s="31">
        <v>62.952173913043495</v>
      </c>
      <c r="AD109" s="31">
        <v>0</v>
      </c>
      <c r="AE109" s="31">
        <v>0</v>
      </c>
      <c r="AF109" t="s">
        <v>32</v>
      </c>
      <c r="AG109" s="32">
        <v>7</v>
      </c>
      <c r="AH109"/>
    </row>
    <row r="110" spans="1:34" x14ac:dyDescent="0.25">
      <c r="A110" t="s">
        <v>1353</v>
      </c>
      <c r="B110" t="s">
        <v>587</v>
      </c>
      <c r="C110" t="s">
        <v>1109</v>
      </c>
      <c r="D110" t="s">
        <v>1290</v>
      </c>
      <c r="E110" s="31">
        <v>99.380434782608702</v>
      </c>
      <c r="F110" s="31">
        <v>2.5201148419555945</v>
      </c>
      <c r="G110" s="31">
        <v>2.4195242261839662</v>
      </c>
      <c r="H110" s="31">
        <v>0.23004484304932737</v>
      </c>
      <c r="I110" s="31">
        <v>0.15212184184622118</v>
      </c>
      <c r="J110" s="31">
        <v>250.4501086956522</v>
      </c>
      <c r="K110" s="31">
        <v>240.45336956521743</v>
      </c>
      <c r="L110" s="31">
        <v>22.861956521739135</v>
      </c>
      <c r="M110" s="31">
        <v>15.1179347826087</v>
      </c>
      <c r="N110" s="31">
        <v>6.5375000000000005</v>
      </c>
      <c r="O110" s="31">
        <v>1.2065217391304348</v>
      </c>
      <c r="P110" s="31">
        <v>51.200978260869562</v>
      </c>
      <c r="Q110" s="31">
        <v>48.948260869565217</v>
      </c>
      <c r="R110" s="31">
        <v>2.2527173913043477</v>
      </c>
      <c r="S110" s="31">
        <v>176.38717391304351</v>
      </c>
      <c r="T110" s="31">
        <v>132.5521739130435</v>
      </c>
      <c r="U110" s="31">
        <v>18.758695652173913</v>
      </c>
      <c r="V110" s="31">
        <v>25.076304347826092</v>
      </c>
      <c r="W110" s="31">
        <v>47.626521739130439</v>
      </c>
      <c r="X110" s="31">
        <v>3.5989130434782606</v>
      </c>
      <c r="Y110" s="31">
        <v>0</v>
      </c>
      <c r="Z110" s="31">
        <v>0</v>
      </c>
      <c r="AA110" s="31">
        <v>4.7559782608695658</v>
      </c>
      <c r="AB110" s="31">
        <v>0</v>
      </c>
      <c r="AC110" s="31">
        <v>39.271630434782608</v>
      </c>
      <c r="AD110" s="31">
        <v>0</v>
      </c>
      <c r="AE110" s="31">
        <v>0</v>
      </c>
      <c r="AF110" t="s">
        <v>94</v>
      </c>
      <c r="AG110" s="32">
        <v>7</v>
      </c>
      <c r="AH110"/>
    </row>
    <row r="111" spans="1:34" x14ac:dyDescent="0.25">
      <c r="A111" t="s">
        <v>1353</v>
      </c>
      <c r="B111" t="s">
        <v>823</v>
      </c>
      <c r="C111" t="s">
        <v>1062</v>
      </c>
      <c r="D111" t="s">
        <v>1290</v>
      </c>
      <c r="E111" s="31">
        <v>163.90217391304347</v>
      </c>
      <c r="F111" s="31">
        <v>2.8492181179123279</v>
      </c>
      <c r="G111" s="31">
        <v>2.7209277803567873</v>
      </c>
      <c r="H111" s="31">
        <v>0.39875190662510784</v>
      </c>
      <c r="I111" s="31">
        <v>0.30876583327806889</v>
      </c>
      <c r="J111" s="31">
        <v>466.9930434782608</v>
      </c>
      <c r="K111" s="31">
        <v>445.96597826086952</v>
      </c>
      <c r="L111" s="31">
        <v>65.356304347826097</v>
      </c>
      <c r="M111" s="31">
        <v>50.607391304347836</v>
      </c>
      <c r="N111" s="31">
        <v>5.6358695652173916</v>
      </c>
      <c r="O111" s="31">
        <v>9.1130434782608702</v>
      </c>
      <c r="P111" s="31">
        <v>84.632826086956541</v>
      </c>
      <c r="Q111" s="31">
        <v>78.354673913043499</v>
      </c>
      <c r="R111" s="31">
        <v>6.2781521739130435</v>
      </c>
      <c r="S111" s="31">
        <v>317.00391304347818</v>
      </c>
      <c r="T111" s="31">
        <v>168.21749999999992</v>
      </c>
      <c r="U111" s="31">
        <v>99.983586956521734</v>
      </c>
      <c r="V111" s="31">
        <v>48.802826086956522</v>
      </c>
      <c r="W111" s="31">
        <v>56.88739130434783</v>
      </c>
      <c r="X111" s="31">
        <v>0.22163043478260872</v>
      </c>
      <c r="Y111" s="31">
        <v>0</v>
      </c>
      <c r="Z111" s="31">
        <v>0</v>
      </c>
      <c r="AA111" s="31">
        <v>9.3345652173913045</v>
      </c>
      <c r="AB111" s="31">
        <v>0</v>
      </c>
      <c r="AC111" s="31">
        <v>47.331195652173918</v>
      </c>
      <c r="AD111" s="31">
        <v>0</v>
      </c>
      <c r="AE111" s="31">
        <v>0</v>
      </c>
      <c r="AF111" t="s">
        <v>334</v>
      </c>
      <c r="AG111" s="32">
        <v>7</v>
      </c>
      <c r="AH111"/>
    </row>
    <row r="112" spans="1:34" x14ac:dyDescent="0.25">
      <c r="A112" t="s">
        <v>1353</v>
      </c>
      <c r="B112" t="s">
        <v>883</v>
      </c>
      <c r="C112" t="s">
        <v>1101</v>
      </c>
      <c r="D112" t="s">
        <v>1286</v>
      </c>
      <c r="E112" s="31">
        <v>120.16304347826087</v>
      </c>
      <c r="F112" s="31">
        <v>3.3950483943916776</v>
      </c>
      <c r="G112" s="31">
        <v>3.1687706919945722</v>
      </c>
      <c r="H112" s="31">
        <v>0.42048846675712348</v>
      </c>
      <c r="I112" s="31">
        <v>0.2224332881049299</v>
      </c>
      <c r="J112" s="31">
        <v>407.95934782608691</v>
      </c>
      <c r="K112" s="31">
        <v>380.7691304347826</v>
      </c>
      <c r="L112" s="31">
        <v>50.527173913043484</v>
      </c>
      <c r="M112" s="31">
        <v>26.728260869565219</v>
      </c>
      <c r="N112" s="31">
        <v>15.494565217391305</v>
      </c>
      <c r="O112" s="31">
        <v>8.304347826086957</v>
      </c>
      <c r="P112" s="31">
        <v>91.581521739130437</v>
      </c>
      <c r="Q112" s="31">
        <v>88.190217391304344</v>
      </c>
      <c r="R112" s="31">
        <v>3.3913043478260869</v>
      </c>
      <c r="S112" s="31">
        <v>265.85065217391298</v>
      </c>
      <c r="T112" s="31">
        <v>204.35706521739124</v>
      </c>
      <c r="U112" s="31">
        <v>33.956521739130437</v>
      </c>
      <c r="V112" s="31">
        <v>27.537065217391309</v>
      </c>
      <c r="W112" s="31">
        <v>6.2847826086956529</v>
      </c>
      <c r="X112" s="31">
        <v>0</v>
      </c>
      <c r="Y112" s="31">
        <v>0</v>
      </c>
      <c r="Z112" s="31">
        <v>0</v>
      </c>
      <c r="AA112" s="31">
        <v>0</v>
      </c>
      <c r="AB112" s="31">
        <v>0</v>
      </c>
      <c r="AC112" s="31">
        <v>6.2847826086956529</v>
      </c>
      <c r="AD112" s="31">
        <v>0</v>
      </c>
      <c r="AE112" s="31">
        <v>0</v>
      </c>
      <c r="AF112" t="s">
        <v>397</v>
      </c>
      <c r="AG112" s="32">
        <v>7</v>
      </c>
      <c r="AH112"/>
    </row>
    <row r="113" spans="1:34" x14ac:dyDescent="0.25">
      <c r="A113" t="s">
        <v>1353</v>
      </c>
      <c r="B113" t="s">
        <v>513</v>
      </c>
      <c r="C113" t="s">
        <v>1035</v>
      </c>
      <c r="D113" t="s">
        <v>1290</v>
      </c>
      <c r="E113" s="31">
        <v>70.152173913043484</v>
      </c>
      <c r="F113" s="31">
        <v>3.836891850015494</v>
      </c>
      <c r="G113" s="31">
        <v>3.5816935233963427</v>
      </c>
      <c r="H113" s="31">
        <v>0.23641152773473817</v>
      </c>
      <c r="I113" s="31">
        <v>7.3442826154322904E-2</v>
      </c>
      <c r="J113" s="31">
        <v>269.1663043478261</v>
      </c>
      <c r="K113" s="31">
        <v>251.26358695652172</v>
      </c>
      <c r="L113" s="31">
        <v>16.584782608695654</v>
      </c>
      <c r="M113" s="31">
        <v>5.1521739130434785</v>
      </c>
      <c r="N113" s="31">
        <v>3.9271739130434784</v>
      </c>
      <c r="O113" s="31">
        <v>7.5054347826086953</v>
      </c>
      <c r="P113" s="31">
        <v>45.510869565217391</v>
      </c>
      <c r="Q113" s="31">
        <v>39.040760869565219</v>
      </c>
      <c r="R113" s="31">
        <v>6.4701086956521738</v>
      </c>
      <c r="S113" s="31">
        <v>207.07065217391303</v>
      </c>
      <c r="T113" s="31">
        <v>141.07608695652172</v>
      </c>
      <c r="U113" s="31">
        <v>36.035326086956523</v>
      </c>
      <c r="V113" s="31">
        <v>29.959239130434781</v>
      </c>
      <c r="W113" s="31">
        <v>65.720652173913038</v>
      </c>
      <c r="X113" s="31">
        <v>0.25543478260869568</v>
      </c>
      <c r="Y113" s="31">
        <v>7.3913043478260873E-2</v>
      </c>
      <c r="Z113" s="31">
        <v>0</v>
      </c>
      <c r="AA113" s="31">
        <v>7.7336956521739131</v>
      </c>
      <c r="AB113" s="31">
        <v>0</v>
      </c>
      <c r="AC113" s="31">
        <v>57.657608695652172</v>
      </c>
      <c r="AD113" s="31">
        <v>0</v>
      </c>
      <c r="AE113" s="31">
        <v>0</v>
      </c>
      <c r="AF113" t="s">
        <v>19</v>
      </c>
      <c r="AG113" s="32">
        <v>7</v>
      </c>
      <c r="AH113"/>
    </row>
    <row r="114" spans="1:34" x14ac:dyDescent="0.25">
      <c r="A114" t="s">
        <v>1353</v>
      </c>
      <c r="B114" t="s">
        <v>569</v>
      </c>
      <c r="C114" t="s">
        <v>1061</v>
      </c>
      <c r="D114" t="s">
        <v>1290</v>
      </c>
      <c r="E114" s="31">
        <v>100.31521739130434</v>
      </c>
      <c r="F114" s="31">
        <v>5.3833622277603217</v>
      </c>
      <c r="G114" s="31">
        <v>5.1737241304583392</v>
      </c>
      <c r="H114" s="31">
        <v>0.70471990464839096</v>
      </c>
      <c r="I114" s="31">
        <v>0.49508180734640805</v>
      </c>
      <c r="J114" s="31">
        <v>540.03315217391309</v>
      </c>
      <c r="K114" s="31">
        <v>519.00326086956534</v>
      </c>
      <c r="L114" s="31">
        <v>70.694130434782608</v>
      </c>
      <c r="M114" s="31">
        <v>49.66423913043478</v>
      </c>
      <c r="N114" s="31">
        <v>16.883152173913043</v>
      </c>
      <c r="O114" s="31">
        <v>4.1467391304347823</v>
      </c>
      <c r="P114" s="31">
        <v>85.679347826086953</v>
      </c>
      <c r="Q114" s="31">
        <v>85.679347826086953</v>
      </c>
      <c r="R114" s="31">
        <v>0</v>
      </c>
      <c r="S114" s="31">
        <v>383.6596739130436</v>
      </c>
      <c r="T114" s="31">
        <v>276.49521739130444</v>
      </c>
      <c r="U114" s="31">
        <v>50.233695652173914</v>
      </c>
      <c r="V114" s="31">
        <v>56.930760869565219</v>
      </c>
      <c r="W114" s="31">
        <v>1.2897826086956519</v>
      </c>
      <c r="X114" s="31">
        <v>0.28108695652173915</v>
      </c>
      <c r="Y114" s="31">
        <v>0</v>
      </c>
      <c r="Z114" s="31">
        <v>0</v>
      </c>
      <c r="AA114" s="31">
        <v>0.1766304347826087</v>
      </c>
      <c r="AB114" s="31">
        <v>0</v>
      </c>
      <c r="AC114" s="31">
        <v>0.83206521739130412</v>
      </c>
      <c r="AD114" s="31">
        <v>0</v>
      </c>
      <c r="AE114" s="31">
        <v>0</v>
      </c>
      <c r="AF114" t="s">
        <v>75</v>
      </c>
      <c r="AG114" s="32">
        <v>7</v>
      </c>
      <c r="AH114"/>
    </row>
    <row r="115" spans="1:34" x14ac:dyDescent="0.25">
      <c r="A115" t="s">
        <v>1353</v>
      </c>
      <c r="B115" t="s">
        <v>499</v>
      </c>
      <c r="C115" t="s">
        <v>1068</v>
      </c>
      <c r="D115" t="s">
        <v>1290</v>
      </c>
      <c r="E115" s="31">
        <v>174.85869565217391</v>
      </c>
      <c r="F115" s="31">
        <v>3.0434903959719022</v>
      </c>
      <c r="G115" s="31">
        <v>2.908272518182383</v>
      </c>
      <c r="H115" s="31">
        <v>0.28151613103748374</v>
      </c>
      <c r="I115" s="31">
        <v>0.1694225150742836</v>
      </c>
      <c r="J115" s="31">
        <v>532.18076086956512</v>
      </c>
      <c r="K115" s="31">
        <v>508.53673913043468</v>
      </c>
      <c r="L115" s="31">
        <v>49.225543478260875</v>
      </c>
      <c r="M115" s="31">
        <v>29.625</v>
      </c>
      <c r="N115" s="31">
        <v>14.972826086956522</v>
      </c>
      <c r="O115" s="31">
        <v>4.6277173913043477</v>
      </c>
      <c r="P115" s="31">
        <v>90.216086956521735</v>
      </c>
      <c r="Q115" s="31">
        <v>86.172608695652173</v>
      </c>
      <c r="R115" s="31">
        <v>4.0434782608695654</v>
      </c>
      <c r="S115" s="31">
        <v>392.73913043478251</v>
      </c>
      <c r="T115" s="31">
        <v>302.8518478260869</v>
      </c>
      <c r="U115" s="31">
        <v>18.285326086956523</v>
      </c>
      <c r="V115" s="31">
        <v>71.601956521739126</v>
      </c>
      <c r="W115" s="31">
        <v>49.301630434782616</v>
      </c>
      <c r="X115" s="31">
        <v>0</v>
      </c>
      <c r="Y115" s="31">
        <v>0</v>
      </c>
      <c r="Z115" s="31">
        <v>0</v>
      </c>
      <c r="AA115" s="31">
        <v>1.263586956521739</v>
      </c>
      <c r="AB115" s="31">
        <v>0</v>
      </c>
      <c r="AC115" s="31">
        <v>47.956521739130437</v>
      </c>
      <c r="AD115" s="31">
        <v>0</v>
      </c>
      <c r="AE115" s="31">
        <v>8.1521739130434784E-2</v>
      </c>
      <c r="AF115" t="s">
        <v>5</v>
      </c>
      <c r="AG115" s="32">
        <v>7</v>
      </c>
      <c r="AH115"/>
    </row>
    <row r="116" spans="1:34" x14ac:dyDescent="0.25">
      <c r="A116" t="s">
        <v>1353</v>
      </c>
      <c r="B116" t="s">
        <v>613</v>
      </c>
      <c r="C116" t="s">
        <v>1055</v>
      </c>
      <c r="D116" t="s">
        <v>1310</v>
      </c>
      <c r="E116" s="31">
        <v>18.913043478260871</v>
      </c>
      <c r="F116" s="31">
        <v>3.7441954022988506</v>
      </c>
      <c r="G116" s="31">
        <v>3.387126436781609</v>
      </c>
      <c r="H116" s="31">
        <v>0.66559195402298843</v>
      </c>
      <c r="I116" s="31">
        <v>0.30852298850574705</v>
      </c>
      <c r="J116" s="31">
        <v>70.814130434782612</v>
      </c>
      <c r="K116" s="31">
        <v>64.060869565217388</v>
      </c>
      <c r="L116" s="31">
        <v>12.588369565217391</v>
      </c>
      <c r="M116" s="31">
        <v>5.8351086956521732</v>
      </c>
      <c r="N116" s="31">
        <v>3.6458695652173914</v>
      </c>
      <c r="O116" s="31">
        <v>3.1073913043478258</v>
      </c>
      <c r="P116" s="31">
        <v>19.369782608695651</v>
      </c>
      <c r="Q116" s="31">
        <v>19.369782608695651</v>
      </c>
      <c r="R116" s="31">
        <v>0</v>
      </c>
      <c r="S116" s="31">
        <v>38.85597826086957</v>
      </c>
      <c r="T116" s="31">
        <v>22.936956521739134</v>
      </c>
      <c r="U116" s="31">
        <v>15.838369565217395</v>
      </c>
      <c r="V116" s="31">
        <v>8.0652173913043482E-2</v>
      </c>
      <c r="W116" s="31">
        <v>0</v>
      </c>
      <c r="X116" s="31">
        <v>0</v>
      </c>
      <c r="Y116" s="31">
        <v>0</v>
      </c>
      <c r="Z116" s="31">
        <v>0</v>
      </c>
      <c r="AA116" s="31">
        <v>0</v>
      </c>
      <c r="AB116" s="31">
        <v>0</v>
      </c>
      <c r="AC116" s="31">
        <v>0</v>
      </c>
      <c r="AD116" s="31">
        <v>0</v>
      </c>
      <c r="AE116" s="31">
        <v>0</v>
      </c>
      <c r="AF116" t="s">
        <v>122</v>
      </c>
      <c r="AG116" s="32">
        <v>7</v>
      </c>
      <c r="AH116"/>
    </row>
    <row r="117" spans="1:34" x14ac:dyDescent="0.25">
      <c r="A117" t="s">
        <v>1353</v>
      </c>
      <c r="B117" t="s">
        <v>851</v>
      </c>
      <c r="C117" t="s">
        <v>1172</v>
      </c>
      <c r="D117" t="s">
        <v>1278</v>
      </c>
      <c r="E117" s="31">
        <v>89.326086956521735</v>
      </c>
      <c r="F117" s="31">
        <v>2.9090009734728639</v>
      </c>
      <c r="G117" s="31">
        <v>2.6458274519347769</v>
      </c>
      <c r="H117" s="31">
        <v>0.39679727427597955</v>
      </c>
      <c r="I117" s="31">
        <v>0.14333171087855928</v>
      </c>
      <c r="J117" s="31">
        <v>259.84967391304343</v>
      </c>
      <c r="K117" s="31">
        <v>236.34141304347821</v>
      </c>
      <c r="L117" s="31">
        <v>35.444347826086954</v>
      </c>
      <c r="M117" s="31">
        <v>12.803260869565218</v>
      </c>
      <c r="N117" s="31">
        <v>17.075869565217392</v>
      </c>
      <c r="O117" s="31">
        <v>5.5652173913043477</v>
      </c>
      <c r="P117" s="31">
        <v>45.924021739130438</v>
      </c>
      <c r="Q117" s="31">
        <v>45.056847826086958</v>
      </c>
      <c r="R117" s="31">
        <v>0.86717391304347824</v>
      </c>
      <c r="S117" s="31">
        <v>178.48130434782604</v>
      </c>
      <c r="T117" s="31">
        <v>98.300978260869528</v>
      </c>
      <c r="U117" s="31">
        <v>50.446630434782598</v>
      </c>
      <c r="V117" s="31">
        <v>29.733695652173903</v>
      </c>
      <c r="W117" s="31">
        <v>8.5244565217391308</v>
      </c>
      <c r="X117" s="31">
        <v>0</v>
      </c>
      <c r="Y117" s="31">
        <v>0.78260869565217395</v>
      </c>
      <c r="Z117" s="31">
        <v>0</v>
      </c>
      <c r="AA117" s="31">
        <v>1.8777173913043479</v>
      </c>
      <c r="AB117" s="31">
        <v>0</v>
      </c>
      <c r="AC117" s="31">
        <v>5.8641304347826084</v>
      </c>
      <c r="AD117" s="31">
        <v>0</v>
      </c>
      <c r="AE117" s="31">
        <v>0</v>
      </c>
      <c r="AF117" t="s">
        <v>365</v>
      </c>
      <c r="AG117" s="32">
        <v>7</v>
      </c>
      <c r="AH117"/>
    </row>
    <row r="118" spans="1:34" x14ac:dyDescent="0.25">
      <c r="A118" t="s">
        <v>1353</v>
      </c>
      <c r="B118" t="s">
        <v>636</v>
      </c>
      <c r="C118" t="s">
        <v>1026</v>
      </c>
      <c r="D118" t="s">
        <v>1245</v>
      </c>
      <c r="E118" s="31">
        <v>34.858695652173914</v>
      </c>
      <c r="F118" s="31">
        <v>2.8961272217025256</v>
      </c>
      <c r="G118" s="31">
        <v>2.5960586217648891</v>
      </c>
      <c r="H118" s="31">
        <v>0.61016526348612421</v>
      </c>
      <c r="I118" s="31">
        <v>0.44552541315871541</v>
      </c>
      <c r="J118" s="31">
        <v>100.95521739130434</v>
      </c>
      <c r="K118" s="31">
        <v>90.495217391304351</v>
      </c>
      <c r="L118" s="31">
        <v>21.269565217391307</v>
      </c>
      <c r="M118" s="31">
        <v>15.530434782608699</v>
      </c>
      <c r="N118" s="31">
        <v>0</v>
      </c>
      <c r="O118" s="31">
        <v>5.7391304347826084</v>
      </c>
      <c r="P118" s="31">
        <v>14.970217391304351</v>
      </c>
      <c r="Q118" s="31">
        <v>10.249347826086959</v>
      </c>
      <c r="R118" s="31">
        <v>4.7208695652173915</v>
      </c>
      <c r="S118" s="31">
        <v>64.715434782608696</v>
      </c>
      <c r="T118" s="31">
        <v>38.796521739130434</v>
      </c>
      <c r="U118" s="31">
        <v>10.104782608695649</v>
      </c>
      <c r="V118" s="31">
        <v>15.814130434782607</v>
      </c>
      <c r="W118" s="31">
        <v>8.6956521739130432E-2</v>
      </c>
      <c r="X118" s="31">
        <v>8.6956521739130432E-2</v>
      </c>
      <c r="Y118" s="31">
        <v>0</v>
      </c>
      <c r="Z118" s="31">
        <v>0</v>
      </c>
      <c r="AA118" s="31">
        <v>0</v>
      </c>
      <c r="AB118" s="31">
        <v>0</v>
      </c>
      <c r="AC118" s="31">
        <v>0</v>
      </c>
      <c r="AD118" s="31">
        <v>0</v>
      </c>
      <c r="AE118" s="31">
        <v>0</v>
      </c>
      <c r="AF118" t="s">
        <v>145</v>
      </c>
      <c r="AG118" s="32">
        <v>7</v>
      </c>
      <c r="AH118"/>
    </row>
    <row r="119" spans="1:34" x14ac:dyDescent="0.25">
      <c r="A119" t="s">
        <v>1353</v>
      </c>
      <c r="B119" t="s">
        <v>798</v>
      </c>
      <c r="C119" t="s">
        <v>1061</v>
      </c>
      <c r="D119" t="s">
        <v>1307</v>
      </c>
      <c r="E119" s="31">
        <v>43.652173913043477</v>
      </c>
      <c r="F119" s="31">
        <v>2.0720866533864544</v>
      </c>
      <c r="G119" s="31">
        <v>2.0092753984063747</v>
      </c>
      <c r="H119" s="31">
        <v>0.2727216135458167</v>
      </c>
      <c r="I119" s="31">
        <v>0.20991035856573706</v>
      </c>
      <c r="J119" s="31">
        <v>90.451086956521735</v>
      </c>
      <c r="K119" s="31">
        <v>87.709239130434781</v>
      </c>
      <c r="L119" s="31">
        <v>11.904891304347824</v>
      </c>
      <c r="M119" s="31">
        <v>9.1630434782608692</v>
      </c>
      <c r="N119" s="31">
        <v>0.91576086956521741</v>
      </c>
      <c r="O119" s="31">
        <v>1.826086956521739</v>
      </c>
      <c r="P119" s="31">
        <v>13.366847826086957</v>
      </c>
      <c r="Q119" s="31">
        <v>13.366847826086957</v>
      </c>
      <c r="R119" s="31">
        <v>0</v>
      </c>
      <c r="S119" s="31">
        <v>65.179347826086953</v>
      </c>
      <c r="T119" s="31">
        <v>56.241847826086953</v>
      </c>
      <c r="U119" s="31">
        <v>0</v>
      </c>
      <c r="V119" s="31">
        <v>8.9375</v>
      </c>
      <c r="W119" s="31">
        <v>16.054347826086953</v>
      </c>
      <c r="X119" s="31">
        <v>2.6358695652173911</v>
      </c>
      <c r="Y119" s="31">
        <v>0</v>
      </c>
      <c r="Z119" s="31">
        <v>0</v>
      </c>
      <c r="AA119" s="31">
        <v>3.7826086956521738</v>
      </c>
      <c r="AB119" s="31">
        <v>0</v>
      </c>
      <c r="AC119" s="31">
        <v>4.9239130434782608</v>
      </c>
      <c r="AD119" s="31">
        <v>0</v>
      </c>
      <c r="AE119" s="31">
        <v>4.7119565217391308</v>
      </c>
      <c r="AF119" t="s">
        <v>309</v>
      </c>
      <c r="AG119" s="32">
        <v>7</v>
      </c>
      <c r="AH119"/>
    </row>
    <row r="120" spans="1:34" x14ac:dyDescent="0.25">
      <c r="A120" t="s">
        <v>1353</v>
      </c>
      <c r="B120" t="s">
        <v>940</v>
      </c>
      <c r="C120" t="s">
        <v>1208</v>
      </c>
      <c r="D120" t="s">
        <v>1328</v>
      </c>
      <c r="E120" s="31">
        <v>57.652173913043477</v>
      </c>
      <c r="F120" s="31">
        <v>5.2553469079939656</v>
      </c>
      <c r="G120" s="31">
        <v>5.140716440422322</v>
      </c>
      <c r="H120" s="31">
        <v>0.33077300150829564</v>
      </c>
      <c r="I120" s="31">
        <v>0.21614253393665162</v>
      </c>
      <c r="J120" s="31">
        <v>302.98217391304343</v>
      </c>
      <c r="K120" s="31">
        <v>296.37347826086949</v>
      </c>
      <c r="L120" s="31">
        <v>19.069782608695654</v>
      </c>
      <c r="M120" s="31">
        <v>12.46108695652174</v>
      </c>
      <c r="N120" s="31">
        <v>1.3913043478260869</v>
      </c>
      <c r="O120" s="31">
        <v>5.2173913043478262</v>
      </c>
      <c r="P120" s="31">
        <v>53.917499999999976</v>
      </c>
      <c r="Q120" s="31">
        <v>53.917499999999976</v>
      </c>
      <c r="R120" s="31">
        <v>0</v>
      </c>
      <c r="S120" s="31">
        <v>229.99489130434779</v>
      </c>
      <c r="T120" s="31">
        <v>152.92315217391302</v>
      </c>
      <c r="U120" s="31">
        <v>44.817934782608695</v>
      </c>
      <c r="V120" s="31">
        <v>32.253804347826083</v>
      </c>
      <c r="W120" s="31">
        <v>0</v>
      </c>
      <c r="X120" s="31">
        <v>0</v>
      </c>
      <c r="Y120" s="31">
        <v>0</v>
      </c>
      <c r="Z120" s="31">
        <v>0</v>
      </c>
      <c r="AA120" s="31">
        <v>0</v>
      </c>
      <c r="AB120" s="31">
        <v>0</v>
      </c>
      <c r="AC120" s="31">
        <v>0</v>
      </c>
      <c r="AD120" s="31">
        <v>0</v>
      </c>
      <c r="AE120" s="31">
        <v>0</v>
      </c>
      <c r="AF120" t="s">
        <v>454</v>
      </c>
      <c r="AG120" s="32">
        <v>7</v>
      </c>
      <c r="AH120"/>
    </row>
    <row r="121" spans="1:34" x14ac:dyDescent="0.25">
      <c r="A121" t="s">
        <v>1353</v>
      </c>
      <c r="B121" t="s">
        <v>834</v>
      </c>
      <c r="C121" t="s">
        <v>1006</v>
      </c>
      <c r="D121" t="s">
        <v>1267</v>
      </c>
      <c r="E121" s="31">
        <v>82.228260869565219</v>
      </c>
      <c r="F121" s="31">
        <v>9.8347653668208856E-2</v>
      </c>
      <c r="G121" s="31">
        <v>9.8347653668208856E-2</v>
      </c>
      <c r="H121" s="31">
        <v>9.8347653668208856E-2</v>
      </c>
      <c r="I121" s="31">
        <v>9.8347653668208856E-2</v>
      </c>
      <c r="J121" s="31">
        <v>8.0869565217391308</v>
      </c>
      <c r="K121" s="31">
        <v>8.0869565217391308</v>
      </c>
      <c r="L121" s="31">
        <v>8.0869565217391308</v>
      </c>
      <c r="M121" s="31">
        <v>8.0869565217391308</v>
      </c>
      <c r="N121" s="31">
        <v>0</v>
      </c>
      <c r="O121" s="31">
        <v>0</v>
      </c>
      <c r="P121" s="31">
        <v>0</v>
      </c>
      <c r="Q121" s="31">
        <v>0</v>
      </c>
      <c r="R121" s="31">
        <v>0</v>
      </c>
      <c r="S121" s="31">
        <v>0</v>
      </c>
      <c r="T121" s="31">
        <v>0</v>
      </c>
      <c r="U121" s="31">
        <v>0</v>
      </c>
      <c r="V121" s="31">
        <v>0</v>
      </c>
      <c r="W121" s="31">
        <v>0</v>
      </c>
      <c r="X121" s="31">
        <v>0</v>
      </c>
      <c r="Y121" s="31">
        <v>0</v>
      </c>
      <c r="Z121" s="31">
        <v>0</v>
      </c>
      <c r="AA121" s="31">
        <v>0</v>
      </c>
      <c r="AB121" s="31">
        <v>0</v>
      </c>
      <c r="AC121" s="31">
        <v>0</v>
      </c>
      <c r="AD121" s="31">
        <v>0</v>
      </c>
      <c r="AE121" s="31">
        <v>0</v>
      </c>
      <c r="AF121" t="s">
        <v>346</v>
      </c>
      <c r="AG121" s="32">
        <v>7</v>
      </c>
      <c r="AH121"/>
    </row>
    <row r="122" spans="1:34" x14ac:dyDescent="0.25">
      <c r="A122" t="s">
        <v>1353</v>
      </c>
      <c r="B122" t="s">
        <v>639</v>
      </c>
      <c r="C122" t="s">
        <v>1108</v>
      </c>
      <c r="D122" t="s">
        <v>1232</v>
      </c>
      <c r="E122" s="31">
        <v>55.282608695652172</v>
      </c>
      <c r="F122" s="31">
        <v>0.14785686197404643</v>
      </c>
      <c r="G122" s="31">
        <v>0.14785686197404643</v>
      </c>
      <c r="H122" s="31">
        <v>0.14785686197404643</v>
      </c>
      <c r="I122" s="31">
        <v>0.14785686197404643</v>
      </c>
      <c r="J122" s="31">
        <v>8.1739130434782616</v>
      </c>
      <c r="K122" s="31">
        <v>8.1739130434782616</v>
      </c>
      <c r="L122" s="31">
        <v>8.1739130434782616</v>
      </c>
      <c r="M122" s="31">
        <v>8.1739130434782616</v>
      </c>
      <c r="N122" s="31">
        <v>0</v>
      </c>
      <c r="O122" s="31">
        <v>0</v>
      </c>
      <c r="P122" s="31">
        <v>0</v>
      </c>
      <c r="Q122" s="31">
        <v>0</v>
      </c>
      <c r="R122" s="31">
        <v>0</v>
      </c>
      <c r="S122" s="31">
        <v>0</v>
      </c>
      <c r="T122" s="31">
        <v>0</v>
      </c>
      <c r="U122" s="31">
        <v>0</v>
      </c>
      <c r="V122" s="31">
        <v>0</v>
      </c>
      <c r="W122" s="31">
        <v>0.17391304347826086</v>
      </c>
      <c r="X122" s="31">
        <v>0.17391304347826086</v>
      </c>
      <c r="Y122" s="31">
        <v>0</v>
      </c>
      <c r="Z122" s="31">
        <v>0</v>
      </c>
      <c r="AA122" s="31">
        <v>0</v>
      </c>
      <c r="AB122" s="31">
        <v>0</v>
      </c>
      <c r="AC122" s="31">
        <v>0</v>
      </c>
      <c r="AD122" s="31">
        <v>0</v>
      </c>
      <c r="AE122" s="31">
        <v>0</v>
      </c>
      <c r="AF122" t="s">
        <v>148</v>
      </c>
      <c r="AG122" s="32">
        <v>7</v>
      </c>
      <c r="AH122"/>
    </row>
    <row r="123" spans="1:34" x14ac:dyDescent="0.25">
      <c r="A123" t="s">
        <v>1353</v>
      </c>
      <c r="B123" t="s">
        <v>724</v>
      </c>
      <c r="C123" t="s">
        <v>1151</v>
      </c>
      <c r="D123" t="s">
        <v>1243</v>
      </c>
      <c r="E123" s="31">
        <v>56.989130434782609</v>
      </c>
      <c r="F123" s="31">
        <v>2.6478065992752242</v>
      </c>
      <c r="G123" s="31">
        <v>2.4563322525271793</v>
      </c>
      <c r="H123" s="31">
        <v>0.60026511539195126</v>
      </c>
      <c r="I123" s="31">
        <v>0.49955941255006686</v>
      </c>
      <c r="J123" s="31">
        <v>150.89619565217393</v>
      </c>
      <c r="K123" s="31">
        <v>139.98423913043479</v>
      </c>
      <c r="L123" s="31">
        <v>34.208586956521742</v>
      </c>
      <c r="M123" s="31">
        <v>28.469456521739136</v>
      </c>
      <c r="N123" s="31">
        <v>0</v>
      </c>
      <c r="O123" s="31">
        <v>5.7391304347826084</v>
      </c>
      <c r="P123" s="31">
        <v>18.630978260869572</v>
      </c>
      <c r="Q123" s="31">
        <v>13.458152173913048</v>
      </c>
      <c r="R123" s="31">
        <v>5.1728260869565243</v>
      </c>
      <c r="S123" s="31">
        <v>98.056630434782605</v>
      </c>
      <c r="T123" s="31">
        <v>15.30423913043478</v>
      </c>
      <c r="U123" s="31">
        <v>54.659130434782611</v>
      </c>
      <c r="V123" s="31">
        <v>28.093260869565217</v>
      </c>
      <c r="W123" s="31">
        <v>0</v>
      </c>
      <c r="X123" s="31">
        <v>0</v>
      </c>
      <c r="Y123" s="31">
        <v>0</v>
      </c>
      <c r="Z123" s="31">
        <v>0</v>
      </c>
      <c r="AA123" s="31">
        <v>0</v>
      </c>
      <c r="AB123" s="31">
        <v>0</v>
      </c>
      <c r="AC123" s="31">
        <v>0</v>
      </c>
      <c r="AD123" s="31">
        <v>0</v>
      </c>
      <c r="AE123" s="31">
        <v>0</v>
      </c>
      <c r="AF123" t="s">
        <v>234</v>
      </c>
      <c r="AG123" s="32">
        <v>7</v>
      </c>
      <c r="AH123"/>
    </row>
    <row r="124" spans="1:34" x14ac:dyDescent="0.25">
      <c r="A124" t="s">
        <v>1353</v>
      </c>
      <c r="B124" t="s">
        <v>909</v>
      </c>
      <c r="C124" t="s">
        <v>1201</v>
      </c>
      <c r="D124" t="s">
        <v>1249</v>
      </c>
      <c r="E124" s="31">
        <v>52.554347826086953</v>
      </c>
      <c r="F124" s="31">
        <v>2.9910072388831432</v>
      </c>
      <c r="G124" s="31">
        <v>2.8590258531540846</v>
      </c>
      <c r="H124" s="31">
        <v>0.28049224405377471</v>
      </c>
      <c r="I124" s="31">
        <v>0.22267631851085851</v>
      </c>
      <c r="J124" s="31">
        <v>157.19043478260866</v>
      </c>
      <c r="K124" s="31">
        <v>150.25423913043477</v>
      </c>
      <c r="L124" s="31">
        <v>14.741086956521746</v>
      </c>
      <c r="M124" s="31">
        <v>11.702608695652183</v>
      </c>
      <c r="N124" s="31">
        <v>0</v>
      </c>
      <c r="O124" s="31">
        <v>3.0384782608695642</v>
      </c>
      <c r="P124" s="31">
        <v>26.498913043478254</v>
      </c>
      <c r="Q124" s="31">
        <v>22.601195652173907</v>
      </c>
      <c r="R124" s="31">
        <v>3.8977173913043464</v>
      </c>
      <c r="S124" s="31">
        <v>115.95043478260867</v>
      </c>
      <c r="T124" s="31">
        <v>85.464891304347802</v>
      </c>
      <c r="U124" s="31">
        <v>6.2889130434782601</v>
      </c>
      <c r="V124" s="31">
        <v>24.196630434782605</v>
      </c>
      <c r="W124" s="31">
        <v>0</v>
      </c>
      <c r="X124" s="31">
        <v>0</v>
      </c>
      <c r="Y124" s="31">
        <v>0</v>
      </c>
      <c r="Z124" s="31">
        <v>0</v>
      </c>
      <c r="AA124" s="31">
        <v>0</v>
      </c>
      <c r="AB124" s="31">
        <v>0</v>
      </c>
      <c r="AC124" s="31">
        <v>0</v>
      </c>
      <c r="AD124" s="31">
        <v>0</v>
      </c>
      <c r="AE124" s="31">
        <v>0</v>
      </c>
      <c r="AF124" t="s">
        <v>423</v>
      </c>
      <c r="AG124" s="32">
        <v>7</v>
      </c>
      <c r="AH124"/>
    </row>
    <row r="125" spans="1:34" x14ac:dyDescent="0.25">
      <c r="A125" t="s">
        <v>1353</v>
      </c>
      <c r="B125" t="s">
        <v>837</v>
      </c>
      <c r="C125" t="s">
        <v>1061</v>
      </c>
      <c r="D125" t="s">
        <v>1290</v>
      </c>
      <c r="E125" s="31">
        <v>44.130434782608695</v>
      </c>
      <c r="F125" s="31">
        <v>3.2424014778325136</v>
      </c>
      <c r="G125" s="31">
        <v>3.1416625615763554</v>
      </c>
      <c r="H125" s="31">
        <v>0.15852216748768475</v>
      </c>
      <c r="I125" s="31">
        <v>5.778325123152709E-2</v>
      </c>
      <c r="J125" s="31">
        <v>143.08858695652179</v>
      </c>
      <c r="K125" s="31">
        <v>138.64293478260873</v>
      </c>
      <c r="L125" s="31">
        <v>6.9956521739130437</v>
      </c>
      <c r="M125" s="31">
        <v>2.5499999999999998</v>
      </c>
      <c r="N125" s="31">
        <v>0.43478260869565216</v>
      </c>
      <c r="O125" s="31">
        <v>4.0108695652173916</v>
      </c>
      <c r="P125" s="31">
        <v>46.543478260869563</v>
      </c>
      <c r="Q125" s="31">
        <v>46.543478260869563</v>
      </c>
      <c r="R125" s="31">
        <v>0</v>
      </c>
      <c r="S125" s="31">
        <v>89.54945652173916</v>
      </c>
      <c r="T125" s="31">
        <v>74.544565217391337</v>
      </c>
      <c r="U125" s="31">
        <v>0</v>
      </c>
      <c r="V125" s="31">
        <v>15.004891304347822</v>
      </c>
      <c r="W125" s="31">
        <v>0</v>
      </c>
      <c r="X125" s="31">
        <v>0</v>
      </c>
      <c r="Y125" s="31">
        <v>0</v>
      </c>
      <c r="Z125" s="31">
        <v>0</v>
      </c>
      <c r="AA125" s="31">
        <v>0</v>
      </c>
      <c r="AB125" s="31">
        <v>0</v>
      </c>
      <c r="AC125" s="31">
        <v>0</v>
      </c>
      <c r="AD125" s="31">
        <v>0</v>
      </c>
      <c r="AE125" s="31">
        <v>0</v>
      </c>
      <c r="AF125" t="s">
        <v>349</v>
      </c>
      <c r="AG125" s="32">
        <v>7</v>
      </c>
      <c r="AH125"/>
    </row>
    <row r="126" spans="1:34" x14ac:dyDescent="0.25">
      <c r="A126" t="s">
        <v>1353</v>
      </c>
      <c r="B126" t="s">
        <v>817</v>
      </c>
      <c r="C126" t="s">
        <v>983</v>
      </c>
      <c r="D126" t="s">
        <v>1221</v>
      </c>
      <c r="E126" s="31">
        <v>93.336956521739125</v>
      </c>
      <c r="F126" s="31">
        <v>1.0964248282287179</v>
      </c>
      <c r="G126" s="31">
        <v>1.0462035635262608</v>
      </c>
      <c r="H126" s="31">
        <v>0.17110166530802376</v>
      </c>
      <c r="I126" s="31">
        <v>0.13348666589029931</v>
      </c>
      <c r="J126" s="31">
        <v>102.33695652173914</v>
      </c>
      <c r="K126" s="31">
        <v>97.64945652173914</v>
      </c>
      <c r="L126" s="31">
        <v>15.970108695652174</v>
      </c>
      <c r="M126" s="31">
        <v>12.459239130434783</v>
      </c>
      <c r="N126" s="31">
        <v>0</v>
      </c>
      <c r="O126" s="31">
        <v>3.5108695652173911</v>
      </c>
      <c r="P126" s="31">
        <v>12.394021739130435</v>
      </c>
      <c r="Q126" s="31">
        <v>11.217391304347826</v>
      </c>
      <c r="R126" s="31">
        <v>1.1766304347826086</v>
      </c>
      <c r="S126" s="31">
        <v>73.97282608695653</v>
      </c>
      <c r="T126" s="31">
        <v>32.467391304347828</v>
      </c>
      <c r="U126" s="31">
        <v>28.353260869565219</v>
      </c>
      <c r="V126" s="31">
        <v>13.152173913043478</v>
      </c>
      <c r="W126" s="31">
        <v>0.13043478260869565</v>
      </c>
      <c r="X126" s="31">
        <v>0</v>
      </c>
      <c r="Y126" s="31">
        <v>0</v>
      </c>
      <c r="Z126" s="31">
        <v>0</v>
      </c>
      <c r="AA126" s="31">
        <v>0.13043478260869565</v>
      </c>
      <c r="AB126" s="31">
        <v>0</v>
      </c>
      <c r="AC126" s="31">
        <v>0</v>
      </c>
      <c r="AD126" s="31">
        <v>0</v>
      </c>
      <c r="AE126" s="31">
        <v>0</v>
      </c>
      <c r="AF126" t="s">
        <v>328</v>
      </c>
      <c r="AG126" s="32">
        <v>7</v>
      </c>
      <c r="AH126"/>
    </row>
    <row r="127" spans="1:34" x14ac:dyDescent="0.25">
      <c r="A127" t="s">
        <v>1353</v>
      </c>
      <c r="B127" t="s">
        <v>872</v>
      </c>
      <c r="C127" t="s">
        <v>1061</v>
      </c>
      <c r="D127" t="s">
        <v>1290</v>
      </c>
      <c r="E127" s="31">
        <v>75.891304347826093</v>
      </c>
      <c r="F127" s="31">
        <v>2.3375293612145525</v>
      </c>
      <c r="G127" s="31">
        <v>2.0061987969063311</v>
      </c>
      <c r="H127" s="31">
        <v>0.16974362646806071</v>
      </c>
      <c r="I127" s="31">
        <v>1.9654826697221423E-2</v>
      </c>
      <c r="J127" s="31">
        <v>177.3981521739131</v>
      </c>
      <c r="K127" s="31">
        <v>152.25304347826093</v>
      </c>
      <c r="L127" s="31">
        <v>12.882065217391304</v>
      </c>
      <c r="M127" s="31">
        <v>1.4916304347826086</v>
      </c>
      <c r="N127" s="31">
        <v>10.77086956521739</v>
      </c>
      <c r="O127" s="31">
        <v>0.61956521739130432</v>
      </c>
      <c r="P127" s="31">
        <v>23.82413043478261</v>
      </c>
      <c r="Q127" s="31">
        <v>10.069456521739129</v>
      </c>
      <c r="R127" s="31">
        <v>13.754673913043479</v>
      </c>
      <c r="S127" s="31">
        <v>140.6919565217392</v>
      </c>
      <c r="T127" s="31">
        <v>99.139347826087018</v>
      </c>
      <c r="U127" s="31">
        <v>0</v>
      </c>
      <c r="V127" s="31">
        <v>41.552608695652182</v>
      </c>
      <c r="W127" s="31">
        <v>0</v>
      </c>
      <c r="X127" s="31">
        <v>0</v>
      </c>
      <c r="Y127" s="31">
        <v>0</v>
      </c>
      <c r="Z127" s="31">
        <v>0</v>
      </c>
      <c r="AA127" s="31">
        <v>0</v>
      </c>
      <c r="AB127" s="31">
        <v>0</v>
      </c>
      <c r="AC127" s="31">
        <v>0</v>
      </c>
      <c r="AD127" s="31">
        <v>0</v>
      </c>
      <c r="AE127" s="31">
        <v>0</v>
      </c>
      <c r="AF127" t="s">
        <v>386</v>
      </c>
      <c r="AG127" s="32">
        <v>7</v>
      </c>
      <c r="AH127"/>
    </row>
    <row r="128" spans="1:34" x14ac:dyDescent="0.25">
      <c r="A128" t="s">
        <v>1353</v>
      </c>
      <c r="B128" t="s">
        <v>905</v>
      </c>
      <c r="C128" t="s">
        <v>1114</v>
      </c>
      <c r="D128" t="s">
        <v>1225</v>
      </c>
      <c r="E128" s="31">
        <v>51.402173913043477</v>
      </c>
      <c r="F128" s="31">
        <v>2.9060054979911181</v>
      </c>
      <c r="G128" s="31">
        <v>2.7893486995136385</v>
      </c>
      <c r="H128" s="31">
        <v>0.2801543666737154</v>
      </c>
      <c r="I128" s="31">
        <v>0.23997673926834431</v>
      </c>
      <c r="J128" s="31">
        <v>149.37499999999997</v>
      </c>
      <c r="K128" s="31">
        <v>143.3785869565217</v>
      </c>
      <c r="L128" s="31">
        <v>14.400543478260872</v>
      </c>
      <c r="M128" s="31">
        <v>12.335326086956524</v>
      </c>
      <c r="N128" s="31">
        <v>0</v>
      </c>
      <c r="O128" s="31">
        <v>2.0652173913043477</v>
      </c>
      <c r="P128" s="31">
        <v>29.14902173913044</v>
      </c>
      <c r="Q128" s="31">
        <v>25.217826086956528</v>
      </c>
      <c r="R128" s="31">
        <v>3.9311956521739124</v>
      </c>
      <c r="S128" s="31">
        <v>105.82543478260865</v>
      </c>
      <c r="T128" s="31">
        <v>66.454239130434757</v>
      </c>
      <c r="U128" s="31">
        <v>7.169130434782609</v>
      </c>
      <c r="V128" s="31">
        <v>32.202065217391294</v>
      </c>
      <c r="W128" s="31">
        <v>53.303369565217402</v>
      </c>
      <c r="X128" s="31">
        <v>6.4963043478260882</v>
      </c>
      <c r="Y128" s="31">
        <v>0</v>
      </c>
      <c r="Z128" s="31">
        <v>2.0652173913043477</v>
      </c>
      <c r="AA128" s="31">
        <v>4.4413043478260867</v>
      </c>
      <c r="AB128" s="31">
        <v>0</v>
      </c>
      <c r="AC128" s="31">
        <v>34.118478260869573</v>
      </c>
      <c r="AD128" s="31">
        <v>0</v>
      </c>
      <c r="AE128" s="31">
        <v>6.1820652173913047</v>
      </c>
      <c r="AF128" t="s">
        <v>419</v>
      </c>
      <c r="AG128" s="32">
        <v>7</v>
      </c>
      <c r="AH128"/>
    </row>
    <row r="129" spans="1:34" x14ac:dyDescent="0.25">
      <c r="A129" t="s">
        <v>1353</v>
      </c>
      <c r="B129" t="s">
        <v>938</v>
      </c>
      <c r="C129" t="s">
        <v>1208</v>
      </c>
      <c r="D129" t="s">
        <v>1328</v>
      </c>
      <c r="E129" s="31">
        <v>47.880434782608695</v>
      </c>
      <c r="F129" s="31">
        <v>3.5027037457434718</v>
      </c>
      <c r="G129" s="31">
        <v>3.367402951191826</v>
      </c>
      <c r="H129" s="31">
        <v>0.39432917139614088</v>
      </c>
      <c r="I129" s="31">
        <v>0.25902837684449492</v>
      </c>
      <c r="J129" s="31">
        <v>167.7109782608695</v>
      </c>
      <c r="K129" s="31">
        <v>161.23271739130428</v>
      </c>
      <c r="L129" s="31">
        <v>18.880652173913049</v>
      </c>
      <c r="M129" s="31">
        <v>12.402391304347828</v>
      </c>
      <c r="N129" s="31">
        <v>2.3913043478260869</v>
      </c>
      <c r="O129" s="31">
        <v>4.0869565217391308</v>
      </c>
      <c r="P129" s="31">
        <v>34.156195652173913</v>
      </c>
      <c r="Q129" s="31">
        <v>34.156195652173913</v>
      </c>
      <c r="R129" s="31">
        <v>0</v>
      </c>
      <c r="S129" s="31">
        <v>114.67413043478255</v>
      </c>
      <c r="T129" s="31">
        <v>92.704673913043422</v>
      </c>
      <c r="U129" s="31">
        <v>3.7943478260869559</v>
      </c>
      <c r="V129" s="31">
        <v>18.175108695652174</v>
      </c>
      <c r="W129" s="31">
        <v>0</v>
      </c>
      <c r="X129" s="31">
        <v>0</v>
      </c>
      <c r="Y129" s="31">
        <v>0</v>
      </c>
      <c r="Z129" s="31">
        <v>0</v>
      </c>
      <c r="AA129" s="31">
        <v>0</v>
      </c>
      <c r="AB129" s="31">
        <v>0</v>
      </c>
      <c r="AC129" s="31">
        <v>0</v>
      </c>
      <c r="AD129" s="31">
        <v>0</v>
      </c>
      <c r="AE129" s="31">
        <v>0</v>
      </c>
      <c r="AF129" t="s">
        <v>452</v>
      </c>
      <c r="AG129" s="32">
        <v>7</v>
      </c>
      <c r="AH129"/>
    </row>
    <row r="130" spans="1:34" x14ac:dyDescent="0.25">
      <c r="A130" t="s">
        <v>1353</v>
      </c>
      <c r="B130" t="s">
        <v>743</v>
      </c>
      <c r="C130" t="s">
        <v>999</v>
      </c>
      <c r="D130" t="s">
        <v>1295</v>
      </c>
      <c r="E130" s="31">
        <v>66.228260869565219</v>
      </c>
      <c r="F130" s="31">
        <v>3.9521286722468414</v>
      </c>
      <c r="G130" s="31">
        <v>3.5922386344986057</v>
      </c>
      <c r="H130" s="31">
        <v>0.80703922534055461</v>
      </c>
      <c r="I130" s="31">
        <v>0.44714918759231892</v>
      </c>
      <c r="J130" s="31">
        <v>261.74260869565222</v>
      </c>
      <c r="K130" s="31">
        <v>237.9077173913044</v>
      </c>
      <c r="L130" s="31">
        <v>53.448804347826076</v>
      </c>
      <c r="M130" s="31">
        <v>29.613913043478252</v>
      </c>
      <c r="N130" s="31">
        <v>19.910978260869566</v>
      </c>
      <c r="O130" s="31">
        <v>3.9239130434782608</v>
      </c>
      <c r="P130" s="31">
        <v>60.724891304347828</v>
      </c>
      <c r="Q130" s="31">
        <v>60.724891304347828</v>
      </c>
      <c r="R130" s="31">
        <v>0</v>
      </c>
      <c r="S130" s="31">
        <v>147.56891304347832</v>
      </c>
      <c r="T130" s="31">
        <v>135.70119565217396</v>
      </c>
      <c r="U130" s="31">
        <v>3.6598913043478269</v>
      </c>
      <c r="V130" s="31">
        <v>8.2078260869565227</v>
      </c>
      <c r="W130" s="31">
        <v>33.532173913043479</v>
      </c>
      <c r="X130" s="31">
        <v>0</v>
      </c>
      <c r="Y130" s="31">
        <v>0</v>
      </c>
      <c r="Z130" s="31">
        <v>0</v>
      </c>
      <c r="AA130" s="31">
        <v>13.380108695652172</v>
      </c>
      <c r="AB130" s="31">
        <v>0</v>
      </c>
      <c r="AC130" s="31">
        <v>20.152065217391307</v>
      </c>
      <c r="AD130" s="31">
        <v>0</v>
      </c>
      <c r="AE130" s="31">
        <v>0</v>
      </c>
      <c r="AF130" t="s">
        <v>253</v>
      </c>
      <c r="AG130" s="32">
        <v>7</v>
      </c>
      <c r="AH130"/>
    </row>
    <row r="131" spans="1:34" x14ac:dyDescent="0.25">
      <c r="A131" t="s">
        <v>1353</v>
      </c>
      <c r="B131" t="s">
        <v>625</v>
      </c>
      <c r="C131" t="s">
        <v>1116</v>
      </c>
      <c r="D131" t="s">
        <v>1216</v>
      </c>
      <c r="E131" s="31">
        <v>112.1195652173913</v>
      </c>
      <c r="F131" s="31">
        <v>2.9103480368395545</v>
      </c>
      <c r="G131" s="31">
        <v>2.7877188560349011</v>
      </c>
      <c r="H131" s="31">
        <v>0.35743674260785258</v>
      </c>
      <c r="I131" s="31">
        <v>0.27987978671837127</v>
      </c>
      <c r="J131" s="31">
        <v>326.30695652173915</v>
      </c>
      <c r="K131" s="31">
        <v>312.55782608695654</v>
      </c>
      <c r="L131" s="31">
        <v>40.075652173913035</v>
      </c>
      <c r="M131" s="31">
        <v>31.379999999999995</v>
      </c>
      <c r="N131" s="31">
        <v>3.9130434782608696</v>
      </c>
      <c r="O131" s="31">
        <v>4.7826086956521738</v>
      </c>
      <c r="P131" s="31">
        <v>86.339239130434791</v>
      </c>
      <c r="Q131" s="31">
        <v>81.285760869565223</v>
      </c>
      <c r="R131" s="31">
        <v>5.0534782608695652</v>
      </c>
      <c r="S131" s="31">
        <v>199.89206521739135</v>
      </c>
      <c r="T131" s="31">
        <v>134.26315217391308</v>
      </c>
      <c r="U131" s="31">
        <v>0</v>
      </c>
      <c r="V131" s="31">
        <v>65.628913043478263</v>
      </c>
      <c r="W131" s="31">
        <v>0</v>
      </c>
      <c r="X131" s="31">
        <v>0</v>
      </c>
      <c r="Y131" s="31">
        <v>0</v>
      </c>
      <c r="Z131" s="31">
        <v>0</v>
      </c>
      <c r="AA131" s="31">
        <v>0</v>
      </c>
      <c r="AB131" s="31">
        <v>0</v>
      </c>
      <c r="AC131" s="31">
        <v>0</v>
      </c>
      <c r="AD131" s="31">
        <v>0</v>
      </c>
      <c r="AE131" s="31">
        <v>0</v>
      </c>
      <c r="AF131" t="s">
        <v>134</v>
      </c>
      <c r="AG131" s="32">
        <v>7</v>
      </c>
      <c r="AH131"/>
    </row>
    <row r="132" spans="1:34" x14ac:dyDescent="0.25">
      <c r="A132" t="s">
        <v>1353</v>
      </c>
      <c r="B132" t="s">
        <v>502</v>
      </c>
      <c r="C132" t="s">
        <v>1073</v>
      </c>
      <c r="D132" t="s">
        <v>1290</v>
      </c>
      <c r="E132" s="31">
        <v>69.478260869565219</v>
      </c>
      <c r="F132" s="31">
        <v>3.1224765331664583</v>
      </c>
      <c r="G132" s="31">
        <v>2.9256586357947438</v>
      </c>
      <c r="H132" s="31">
        <v>0.28125</v>
      </c>
      <c r="I132" s="31">
        <v>0.10355131414267835</v>
      </c>
      <c r="J132" s="31">
        <v>216.9442391304348</v>
      </c>
      <c r="K132" s="31">
        <v>203.2696739130435</v>
      </c>
      <c r="L132" s="31">
        <v>19.540760869565219</v>
      </c>
      <c r="M132" s="31">
        <v>7.1945652173913039</v>
      </c>
      <c r="N132" s="31">
        <v>6.0418478260869577</v>
      </c>
      <c r="O132" s="31">
        <v>6.3043478260869561</v>
      </c>
      <c r="P132" s="31">
        <v>63.85641304347827</v>
      </c>
      <c r="Q132" s="31">
        <v>62.528043478260876</v>
      </c>
      <c r="R132" s="31">
        <v>1.3283695652173912</v>
      </c>
      <c r="S132" s="31">
        <v>133.54706521739129</v>
      </c>
      <c r="T132" s="31">
        <v>115.63652173913043</v>
      </c>
      <c r="U132" s="31">
        <v>0</v>
      </c>
      <c r="V132" s="31">
        <v>17.910543478260866</v>
      </c>
      <c r="W132" s="31">
        <v>28.865217391304348</v>
      </c>
      <c r="X132" s="31">
        <v>0.91847826086956519</v>
      </c>
      <c r="Y132" s="31">
        <v>0</v>
      </c>
      <c r="Z132" s="31">
        <v>0</v>
      </c>
      <c r="AA132" s="31">
        <v>18.450760869565219</v>
      </c>
      <c r="AB132" s="31">
        <v>0</v>
      </c>
      <c r="AC132" s="31">
        <v>7.183369565217391</v>
      </c>
      <c r="AD132" s="31">
        <v>0</v>
      </c>
      <c r="AE132" s="31">
        <v>2.3126086956521736</v>
      </c>
      <c r="AF132" t="s">
        <v>8</v>
      </c>
      <c r="AG132" s="32">
        <v>7</v>
      </c>
      <c r="AH132"/>
    </row>
    <row r="133" spans="1:34" x14ac:dyDescent="0.25">
      <c r="A133" t="s">
        <v>1353</v>
      </c>
      <c r="B133" t="s">
        <v>755</v>
      </c>
      <c r="C133" t="s">
        <v>1011</v>
      </c>
      <c r="D133" t="s">
        <v>1313</v>
      </c>
      <c r="E133" s="31">
        <v>86.347826086956516</v>
      </c>
      <c r="F133" s="31">
        <v>2.8148967774420943</v>
      </c>
      <c r="G133" s="31">
        <v>2.5941213494461226</v>
      </c>
      <c r="H133" s="31">
        <v>0.56526309164149047</v>
      </c>
      <c r="I133" s="31">
        <v>0.40358131923464252</v>
      </c>
      <c r="J133" s="31">
        <v>243.06021739130429</v>
      </c>
      <c r="K133" s="31">
        <v>223.99673913043475</v>
      </c>
      <c r="L133" s="31">
        <v>48.809239130434783</v>
      </c>
      <c r="M133" s="31">
        <v>34.848369565217389</v>
      </c>
      <c r="N133" s="31">
        <v>8.2217391304347824</v>
      </c>
      <c r="O133" s="31">
        <v>5.7391304347826084</v>
      </c>
      <c r="P133" s="31">
        <v>41.280543478260846</v>
      </c>
      <c r="Q133" s="31">
        <v>36.177934782608673</v>
      </c>
      <c r="R133" s="31">
        <v>5.102608695652175</v>
      </c>
      <c r="S133" s="31">
        <v>152.97043478260866</v>
      </c>
      <c r="T133" s="31">
        <v>115.83684782608695</v>
      </c>
      <c r="U133" s="31">
        <v>5.9833695652173899</v>
      </c>
      <c r="V133" s="31">
        <v>31.150217391304324</v>
      </c>
      <c r="W133" s="31">
        <v>0</v>
      </c>
      <c r="X133" s="31">
        <v>0</v>
      </c>
      <c r="Y133" s="31">
        <v>0</v>
      </c>
      <c r="Z133" s="31">
        <v>0</v>
      </c>
      <c r="AA133" s="31">
        <v>0</v>
      </c>
      <c r="AB133" s="31">
        <v>0</v>
      </c>
      <c r="AC133" s="31">
        <v>0</v>
      </c>
      <c r="AD133" s="31">
        <v>0</v>
      </c>
      <c r="AE133" s="31">
        <v>0</v>
      </c>
      <c r="AF133" t="s">
        <v>265</v>
      </c>
      <c r="AG133" s="32">
        <v>7</v>
      </c>
      <c r="AH133"/>
    </row>
    <row r="134" spans="1:34" x14ac:dyDescent="0.25">
      <c r="A134" t="s">
        <v>1353</v>
      </c>
      <c r="B134" t="s">
        <v>614</v>
      </c>
      <c r="C134" t="s">
        <v>1076</v>
      </c>
      <c r="D134" t="s">
        <v>1293</v>
      </c>
      <c r="E134" s="31">
        <v>28.467391304347824</v>
      </c>
      <c r="F134" s="31">
        <v>3.8006109201985483</v>
      </c>
      <c r="G134" s="31">
        <v>3.4695685376097738</v>
      </c>
      <c r="H134" s="31">
        <v>0.52332951508209247</v>
      </c>
      <c r="I134" s="31">
        <v>0.35017182130584201</v>
      </c>
      <c r="J134" s="31">
        <v>108.19347826086954</v>
      </c>
      <c r="K134" s="31">
        <v>98.769565217391275</v>
      </c>
      <c r="L134" s="31">
        <v>14.897826086956524</v>
      </c>
      <c r="M134" s="31">
        <v>9.968478260869567</v>
      </c>
      <c r="N134" s="31">
        <v>0</v>
      </c>
      <c r="O134" s="31">
        <v>4.9293478260869561</v>
      </c>
      <c r="P134" s="31">
        <v>21.285869565217382</v>
      </c>
      <c r="Q134" s="31">
        <v>16.791304347826078</v>
      </c>
      <c r="R134" s="31">
        <v>4.4945652173913047</v>
      </c>
      <c r="S134" s="31">
        <v>72.00978260869563</v>
      </c>
      <c r="T134" s="31">
        <v>42.807608695652164</v>
      </c>
      <c r="U134" s="31">
        <v>16.386956521739126</v>
      </c>
      <c r="V134" s="31">
        <v>12.815217391304346</v>
      </c>
      <c r="W134" s="31">
        <v>0</v>
      </c>
      <c r="X134" s="31">
        <v>0</v>
      </c>
      <c r="Y134" s="31">
        <v>0</v>
      </c>
      <c r="Z134" s="31">
        <v>0</v>
      </c>
      <c r="AA134" s="31">
        <v>0</v>
      </c>
      <c r="AB134" s="31">
        <v>0</v>
      </c>
      <c r="AC134" s="31">
        <v>0</v>
      </c>
      <c r="AD134" s="31">
        <v>0</v>
      </c>
      <c r="AE134" s="31">
        <v>0</v>
      </c>
      <c r="AF134" t="s">
        <v>123</v>
      </c>
      <c r="AG134" s="32">
        <v>7</v>
      </c>
      <c r="AH134"/>
    </row>
    <row r="135" spans="1:34" x14ac:dyDescent="0.25">
      <c r="A135" t="s">
        <v>1353</v>
      </c>
      <c r="B135" t="s">
        <v>785</v>
      </c>
      <c r="C135" t="s">
        <v>1116</v>
      </c>
      <c r="D135" t="s">
        <v>1216</v>
      </c>
      <c r="E135" s="31">
        <v>67.543478260869563</v>
      </c>
      <c r="F135" s="31">
        <v>2.6275378178307061</v>
      </c>
      <c r="G135" s="31">
        <v>2.4683714193756043</v>
      </c>
      <c r="H135" s="31">
        <v>0.45617798519472169</v>
      </c>
      <c r="I135" s="31">
        <v>0.29701158673962019</v>
      </c>
      <c r="J135" s="31">
        <v>177.47304347826093</v>
      </c>
      <c r="K135" s="31">
        <v>166.72239130434787</v>
      </c>
      <c r="L135" s="31">
        <v>30.811847826086961</v>
      </c>
      <c r="M135" s="31">
        <v>20.061195652173911</v>
      </c>
      <c r="N135" s="31">
        <v>5.0106521739130434</v>
      </c>
      <c r="O135" s="31">
        <v>5.7400000000000055</v>
      </c>
      <c r="P135" s="31">
        <v>24.591086956521746</v>
      </c>
      <c r="Q135" s="31">
        <v>24.591086956521746</v>
      </c>
      <c r="R135" s="31">
        <v>0</v>
      </c>
      <c r="S135" s="31">
        <v>122.07010869565221</v>
      </c>
      <c r="T135" s="31">
        <v>72.026413043478286</v>
      </c>
      <c r="U135" s="31">
        <v>29.453260869565231</v>
      </c>
      <c r="V135" s="31">
        <v>20.590434782608703</v>
      </c>
      <c r="W135" s="31">
        <v>0</v>
      </c>
      <c r="X135" s="31">
        <v>0</v>
      </c>
      <c r="Y135" s="31">
        <v>0</v>
      </c>
      <c r="Z135" s="31">
        <v>0</v>
      </c>
      <c r="AA135" s="31">
        <v>0</v>
      </c>
      <c r="AB135" s="31">
        <v>0</v>
      </c>
      <c r="AC135" s="31">
        <v>0</v>
      </c>
      <c r="AD135" s="31">
        <v>0</v>
      </c>
      <c r="AE135" s="31">
        <v>0</v>
      </c>
      <c r="AF135" t="s">
        <v>296</v>
      </c>
      <c r="AG135" s="32">
        <v>7</v>
      </c>
      <c r="AH135"/>
    </row>
    <row r="136" spans="1:34" x14ac:dyDescent="0.25">
      <c r="A136" t="s">
        <v>1353</v>
      </c>
      <c r="B136" t="s">
        <v>894</v>
      </c>
      <c r="C136" t="s">
        <v>1131</v>
      </c>
      <c r="D136" t="s">
        <v>1269</v>
      </c>
      <c r="E136" s="31">
        <v>85.684782608695656</v>
      </c>
      <c r="F136" s="31">
        <v>3.4599023214512235</v>
      </c>
      <c r="G136" s="31">
        <v>3.2671457566916144</v>
      </c>
      <c r="H136" s="31">
        <v>0.40090320943803121</v>
      </c>
      <c r="I136" s="31">
        <v>0.33487504757072178</v>
      </c>
      <c r="J136" s="31">
        <v>296.46097826086952</v>
      </c>
      <c r="K136" s="31">
        <v>279.94467391304346</v>
      </c>
      <c r="L136" s="31">
        <v>34.351304347826087</v>
      </c>
      <c r="M136" s="31">
        <v>28.693695652173911</v>
      </c>
      <c r="N136" s="31">
        <v>5.5760869565217392</v>
      </c>
      <c r="O136" s="31">
        <v>8.1521739130434784E-2</v>
      </c>
      <c r="P136" s="31">
        <v>91.512282608695642</v>
      </c>
      <c r="Q136" s="31">
        <v>80.653586956521735</v>
      </c>
      <c r="R136" s="31">
        <v>10.858695652173912</v>
      </c>
      <c r="S136" s="31">
        <v>170.59739130434781</v>
      </c>
      <c r="T136" s="31">
        <v>129.38130434782607</v>
      </c>
      <c r="U136" s="31">
        <v>12.480978260869565</v>
      </c>
      <c r="V136" s="31">
        <v>28.735108695652176</v>
      </c>
      <c r="W136" s="31">
        <v>48.666630434782611</v>
      </c>
      <c r="X136" s="31">
        <v>0.55434782608695654</v>
      </c>
      <c r="Y136" s="31">
        <v>0</v>
      </c>
      <c r="Z136" s="31">
        <v>0</v>
      </c>
      <c r="AA136" s="31">
        <v>6.6032608695652177</v>
      </c>
      <c r="AB136" s="31">
        <v>0</v>
      </c>
      <c r="AC136" s="31">
        <v>40.552500000000002</v>
      </c>
      <c r="AD136" s="31">
        <v>0</v>
      </c>
      <c r="AE136" s="31">
        <v>0.95652173913043481</v>
      </c>
      <c r="AF136" t="s">
        <v>408</v>
      </c>
      <c r="AG136" s="32">
        <v>7</v>
      </c>
      <c r="AH136"/>
    </row>
    <row r="137" spans="1:34" x14ac:dyDescent="0.25">
      <c r="A137" t="s">
        <v>1353</v>
      </c>
      <c r="B137" t="s">
        <v>797</v>
      </c>
      <c r="C137" t="s">
        <v>1031</v>
      </c>
      <c r="D137" t="s">
        <v>1322</v>
      </c>
      <c r="E137" s="31">
        <v>69.782608695652172</v>
      </c>
      <c r="F137" s="31">
        <v>2.9818364485981315</v>
      </c>
      <c r="G137" s="31">
        <v>2.7945451713395641</v>
      </c>
      <c r="H137" s="31">
        <v>0.39602180685358274</v>
      </c>
      <c r="I137" s="31">
        <v>0.30516666666666681</v>
      </c>
      <c r="J137" s="31">
        <v>208.08032608695657</v>
      </c>
      <c r="K137" s="31">
        <v>195.01065217391306</v>
      </c>
      <c r="L137" s="31">
        <v>27.635434782608709</v>
      </c>
      <c r="M137" s="31">
        <v>21.295326086956532</v>
      </c>
      <c r="N137" s="31">
        <v>5.1284782608695654</v>
      </c>
      <c r="O137" s="31">
        <v>1.2116304347826088</v>
      </c>
      <c r="P137" s="31">
        <v>41.556956521739131</v>
      </c>
      <c r="Q137" s="31">
        <v>34.827391304347827</v>
      </c>
      <c r="R137" s="31">
        <v>6.7295652173913041</v>
      </c>
      <c r="S137" s="31">
        <v>138.88793478260868</v>
      </c>
      <c r="T137" s="31">
        <v>102.05489130434783</v>
      </c>
      <c r="U137" s="31">
        <v>16.748913043478257</v>
      </c>
      <c r="V137" s="31">
        <v>20.084130434782608</v>
      </c>
      <c r="W137" s="31">
        <v>0</v>
      </c>
      <c r="X137" s="31">
        <v>0</v>
      </c>
      <c r="Y137" s="31">
        <v>0</v>
      </c>
      <c r="Z137" s="31">
        <v>0</v>
      </c>
      <c r="AA137" s="31">
        <v>0</v>
      </c>
      <c r="AB137" s="31">
        <v>0</v>
      </c>
      <c r="AC137" s="31">
        <v>0</v>
      </c>
      <c r="AD137" s="31">
        <v>0</v>
      </c>
      <c r="AE137" s="31">
        <v>0</v>
      </c>
      <c r="AF137" t="s">
        <v>308</v>
      </c>
      <c r="AG137" s="32">
        <v>7</v>
      </c>
      <c r="AH137"/>
    </row>
    <row r="138" spans="1:34" x14ac:dyDescent="0.25">
      <c r="A138" t="s">
        <v>1353</v>
      </c>
      <c r="B138" t="s">
        <v>505</v>
      </c>
      <c r="C138" t="s">
        <v>1035</v>
      </c>
      <c r="D138" t="s">
        <v>1290</v>
      </c>
      <c r="E138" s="31">
        <v>74.619565217391298</v>
      </c>
      <c r="F138" s="31">
        <v>4.4873415877640213</v>
      </c>
      <c r="G138" s="31">
        <v>4.0634887108521491</v>
      </c>
      <c r="H138" s="31">
        <v>0.87144938091769863</v>
      </c>
      <c r="I138" s="31">
        <v>0.50436999271667882</v>
      </c>
      <c r="J138" s="31">
        <v>334.84347826086957</v>
      </c>
      <c r="K138" s="31">
        <v>303.2157608695652</v>
      </c>
      <c r="L138" s="31">
        <v>65.027173913043484</v>
      </c>
      <c r="M138" s="31">
        <v>37.635869565217391</v>
      </c>
      <c r="N138" s="31">
        <v>22.434782608695652</v>
      </c>
      <c r="O138" s="31">
        <v>4.9565217391304346</v>
      </c>
      <c r="P138" s="31">
        <v>67.559782608695656</v>
      </c>
      <c r="Q138" s="31">
        <v>63.323369565217391</v>
      </c>
      <c r="R138" s="31">
        <v>4.2364130434782608</v>
      </c>
      <c r="S138" s="31">
        <v>202.25652173913042</v>
      </c>
      <c r="T138" s="31">
        <v>147.85706521739129</v>
      </c>
      <c r="U138" s="31">
        <v>0</v>
      </c>
      <c r="V138" s="31">
        <v>54.399456521739133</v>
      </c>
      <c r="W138" s="31">
        <v>16.275978260869568</v>
      </c>
      <c r="X138" s="31">
        <v>0</v>
      </c>
      <c r="Y138" s="31">
        <v>0</v>
      </c>
      <c r="Z138" s="31">
        <v>0</v>
      </c>
      <c r="AA138" s="31">
        <v>0</v>
      </c>
      <c r="AB138" s="31">
        <v>0</v>
      </c>
      <c r="AC138" s="31">
        <v>15.232500000000002</v>
      </c>
      <c r="AD138" s="31">
        <v>0</v>
      </c>
      <c r="AE138" s="31">
        <v>1.0434782608695652</v>
      </c>
      <c r="AF138" t="s">
        <v>11</v>
      </c>
      <c r="AG138" s="32">
        <v>7</v>
      </c>
      <c r="AH138"/>
    </row>
    <row r="139" spans="1:34" x14ac:dyDescent="0.25">
      <c r="A139" t="s">
        <v>1353</v>
      </c>
      <c r="B139" t="s">
        <v>508</v>
      </c>
      <c r="C139" t="s">
        <v>1061</v>
      </c>
      <c r="D139" t="s">
        <v>1290</v>
      </c>
      <c r="E139" s="31">
        <v>118.28260869565217</v>
      </c>
      <c r="F139" s="31">
        <v>3.668328432273479</v>
      </c>
      <c r="G139" s="31">
        <v>3.6268378974453226</v>
      </c>
      <c r="H139" s="31">
        <v>0.29803804447711824</v>
      </c>
      <c r="I139" s="31">
        <v>0.28606873736445509</v>
      </c>
      <c r="J139" s="31">
        <v>433.89945652173913</v>
      </c>
      <c r="K139" s="31">
        <v>428.99184782608694</v>
      </c>
      <c r="L139" s="31">
        <v>35.252717391304351</v>
      </c>
      <c r="M139" s="31">
        <v>33.836956521739133</v>
      </c>
      <c r="N139" s="31">
        <v>1.4157608695652173</v>
      </c>
      <c r="O139" s="31">
        <v>0</v>
      </c>
      <c r="P139" s="31">
        <v>91.644021739130437</v>
      </c>
      <c r="Q139" s="31">
        <v>88.152173913043484</v>
      </c>
      <c r="R139" s="31">
        <v>3.4918478260869565</v>
      </c>
      <c r="S139" s="31">
        <v>307.00271739130432</v>
      </c>
      <c r="T139" s="31">
        <v>257.66586956521735</v>
      </c>
      <c r="U139" s="31">
        <v>5.2852173913043483</v>
      </c>
      <c r="V139" s="31">
        <v>44.051630434782609</v>
      </c>
      <c r="W139" s="31">
        <v>0</v>
      </c>
      <c r="X139" s="31">
        <v>0</v>
      </c>
      <c r="Y139" s="31">
        <v>0</v>
      </c>
      <c r="Z139" s="31">
        <v>0</v>
      </c>
      <c r="AA139" s="31">
        <v>0</v>
      </c>
      <c r="AB139" s="31">
        <v>0</v>
      </c>
      <c r="AC139" s="31">
        <v>0</v>
      </c>
      <c r="AD139" s="31">
        <v>0</v>
      </c>
      <c r="AE139" s="31">
        <v>0</v>
      </c>
      <c r="AF139" t="s">
        <v>14</v>
      </c>
      <c r="AG139" s="32">
        <v>7</v>
      </c>
      <c r="AH139"/>
    </row>
    <row r="140" spans="1:34" x14ac:dyDescent="0.25">
      <c r="A140" t="s">
        <v>1353</v>
      </c>
      <c r="B140" t="s">
        <v>503</v>
      </c>
      <c r="C140" t="s">
        <v>1074</v>
      </c>
      <c r="D140" t="s">
        <v>1286</v>
      </c>
      <c r="E140" s="31">
        <v>109.8804347826087</v>
      </c>
      <c r="F140" s="31">
        <v>2.2285913542387963</v>
      </c>
      <c r="G140" s="31">
        <v>2.0316707884063696</v>
      </c>
      <c r="H140" s="31">
        <v>0.20938272826194479</v>
      </c>
      <c r="I140" s="31">
        <v>0.1191660896231081</v>
      </c>
      <c r="J140" s="31">
        <v>244.87858695652167</v>
      </c>
      <c r="K140" s="31">
        <v>223.24086956521731</v>
      </c>
      <c r="L140" s="31">
        <v>23.007065217391304</v>
      </c>
      <c r="M140" s="31">
        <v>13.094021739130433</v>
      </c>
      <c r="N140" s="31">
        <v>4.4347826086956523</v>
      </c>
      <c r="O140" s="31">
        <v>5.4782608695652177</v>
      </c>
      <c r="P140" s="31">
        <v>73.501413043478252</v>
      </c>
      <c r="Q140" s="31">
        <v>61.77673913043477</v>
      </c>
      <c r="R140" s="31">
        <v>11.724673913043482</v>
      </c>
      <c r="S140" s="31">
        <v>148.37010869565214</v>
      </c>
      <c r="T140" s="31">
        <v>121.34249999999996</v>
      </c>
      <c r="U140" s="31">
        <v>5.1551086956521734</v>
      </c>
      <c r="V140" s="31">
        <v>21.872499999999999</v>
      </c>
      <c r="W140" s="31">
        <v>1.3043478260869565</v>
      </c>
      <c r="X140" s="31">
        <v>0</v>
      </c>
      <c r="Y140" s="31">
        <v>1.3043478260869565</v>
      </c>
      <c r="Z140" s="31">
        <v>0</v>
      </c>
      <c r="AA140" s="31">
        <v>0</v>
      </c>
      <c r="AB140" s="31">
        <v>0</v>
      </c>
      <c r="AC140" s="31">
        <v>0</v>
      </c>
      <c r="AD140" s="31">
        <v>0</v>
      </c>
      <c r="AE140" s="31">
        <v>0</v>
      </c>
      <c r="AF140" t="s">
        <v>9</v>
      </c>
      <c r="AG140" s="32">
        <v>7</v>
      </c>
      <c r="AH140"/>
    </row>
    <row r="141" spans="1:34" x14ac:dyDescent="0.25">
      <c r="A141" t="s">
        <v>1353</v>
      </c>
      <c r="B141" t="s">
        <v>857</v>
      </c>
      <c r="C141" t="s">
        <v>1048</v>
      </c>
      <c r="D141" t="s">
        <v>1315</v>
      </c>
      <c r="E141" s="31">
        <v>30.804347826086957</v>
      </c>
      <c r="F141" s="31">
        <v>4.0568383909668313</v>
      </c>
      <c r="G141" s="31">
        <v>3.5750458715596332</v>
      </c>
      <c r="H141" s="31">
        <v>0.87053634438955563</v>
      </c>
      <c r="I141" s="31">
        <v>0.50673606210303479</v>
      </c>
      <c r="J141" s="31">
        <v>124.96826086956523</v>
      </c>
      <c r="K141" s="31">
        <v>110.12695652173913</v>
      </c>
      <c r="L141" s="31">
        <v>26.816304347826094</v>
      </c>
      <c r="M141" s="31">
        <v>15.609673913043485</v>
      </c>
      <c r="N141" s="31">
        <v>6.5147826086956524</v>
      </c>
      <c r="O141" s="31">
        <v>4.6918478260869572</v>
      </c>
      <c r="P141" s="31">
        <v>30.353586956521742</v>
      </c>
      <c r="Q141" s="31">
        <v>26.718913043478263</v>
      </c>
      <c r="R141" s="31">
        <v>3.634673913043478</v>
      </c>
      <c r="S141" s="31">
        <v>67.798369565217399</v>
      </c>
      <c r="T141" s="31">
        <v>56.720652173913045</v>
      </c>
      <c r="U141" s="31">
        <v>9.9276086956521734</v>
      </c>
      <c r="V141" s="31">
        <v>1.150108695652174</v>
      </c>
      <c r="W141" s="31">
        <v>0</v>
      </c>
      <c r="X141" s="31">
        <v>0</v>
      </c>
      <c r="Y141" s="31">
        <v>0</v>
      </c>
      <c r="Z141" s="31">
        <v>0</v>
      </c>
      <c r="AA141" s="31">
        <v>0</v>
      </c>
      <c r="AB141" s="31">
        <v>0</v>
      </c>
      <c r="AC141" s="31">
        <v>0</v>
      </c>
      <c r="AD141" s="31">
        <v>0</v>
      </c>
      <c r="AE141" s="31">
        <v>0</v>
      </c>
      <c r="AF141" t="s">
        <v>371</v>
      </c>
      <c r="AG141" s="32">
        <v>7</v>
      </c>
      <c r="AH141"/>
    </row>
    <row r="142" spans="1:34" x14ac:dyDescent="0.25">
      <c r="A142" t="s">
        <v>1353</v>
      </c>
      <c r="B142" t="s">
        <v>790</v>
      </c>
      <c r="C142" t="s">
        <v>1048</v>
      </c>
      <c r="D142" t="s">
        <v>1315</v>
      </c>
      <c r="E142" s="31">
        <v>41.913043478260867</v>
      </c>
      <c r="F142" s="31">
        <v>2.453788900414938</v>
      </c>
      <c r="G142" s="31">
        <v>2.1750181535269713</v>
      </c>
      <c r="H142" s="31">
        <v>0.29493516597510377</v>
      </c>
      <c r="I142" s="31">
        <v>0.1578941908713693</v>
      </c>
      <c r="J142" s="31">
        <v>102.84576086956523</v>
      </c>
      <c r="K142" s="31">
        <v>91.161630434782623</v>
      </c>
      <c r="L142" s="31">
        <v>12.36163043478261</v>
      </c>
      <c r="M142" s="31">
        <v>6.617826086956522</v>
      </c>
      <c r="N142" s="31">
        <v>0</v>
      </c>
      <c r="O142" s="31">
        <v>5.7438043478260878</v>
      </c>
      <c r="P142" s="31">
        <v>28.145543478260869</v>
      </c>
      <c r="Q142" s="31">
        <v>22.205217391304348</v>
      </c>
      <c r="R142" s="31">
        <v>5.9403260869565218</v>
      </c>
      <c r="S142" s="31">
        <v>62.338586956521752</v>
      </c>
      <c r="T142" s="31">
        <v>33.16489130434784</v>
      </c>
      <c r="U142" s="31">
        <v>9.6279347826086958</v>
      </c>
      <c r="V142" s="31">
        <v>19.545760869565214</v>
      </c>
      <c r="W142" s="31">
        <v>10.704239130434782</v>
      </c>
      <c r="X142" s="31">
        <v>0.12608695652173912</v>
      </c>
      <c r="Y142" s="31">
        <v>0</v>
      </c>
      <c r="Z142" s="31">
        <v>0</v>
      </c>
      <c r="AA142" s="31">
        <v>4.8139130434782595</v>
      </c>
      <c r="AB142" s="31">
        <v>0</v>
      </c>
      <c r="AC142" s="31">
        <v>3.04</v>
      </c>
      <c r="AD142" s="31">
        <v>0</v>
      </c>
      <c r="AE142" s="31">
        <v>2.7242391304347828</v>
      </c>
      <c r="AF142" t="s">
        <v>301</v>
      </c>
      <c r="AG142" s="32">
        <v>7</v>
      </c>
      <c r="AH142"/>
    </row>
    <row r="143" spans="1:34" x14ac:dyDescent="0.25">
      <c r="A143" t="s">
        <v>1353</v>
      </c>
      <c r="B143" t="s">
        <v>570</v>
      </c>
      <c r="C143" t="s">
        <v>1005</v>
      </c>
      <c r="D143" t="s">
        <v>1306</v>
      </c>
      <c r="E143" s="31">
        <v>46.684782608695649</v>
      </c>
      <c r="F143" s="31">
        <v>2.7423748544819557</v>
      </c>
      <c r="G143" s="31">
        <v>2.5235157159487778</v>
      </c>
      <c r="H143" s="31">
        <v>0.74086146682188603</v>
      </c>
      <c r="I143" s="31">
        <v>0.52200232828870785</v>
      </c>
      <c r="J143" s="31">
        <v>128.02717391304347</v>
      </c>
      <c r="K143" s="31">
        <v>117.80978260869566</v>
      </c>
      <c r="L143" s="31">
        <v>34.586956521739133</v>
      </c>
      <c r="M143" s="31">
        <v>24.369565217391305</v>
      </c>
      <c r="N143" s="31">
        <v>5.0163043478260869</v>
      </c>
      <c r="O143" s="31">
        <v>5.2010869565217392</v>
      </c>
      <c r="P143" s="31">
        <v>24.111413043478262</v>
      </c>
      <c r="Q143" s="31">
        <v>24.111413043478262</v>
      </c>
      <c r="R143" s="31">
        <v>0</v>
      </c>
      <c r="S143" s="31">
        <v>69.328804347826079</v>
      </c>
      <c r="T143" s="31">
        <v>46.891304347826086</v>
      </c>
      <c r="U143" s="31">
        <v>14.288043478260869</v>
      </c>
      <c r="V143" s="31">
        <v>8.1494565217391308</v>
      </c>
      <c r="W143" s="31">
        <v>0</v>
      </c>
      <c r="X143" s="31">
        <v>0</v>
      </c>
      <c r="Y143" s="31">
        <v>0</v>
      </c>
      <c r="Z143" s="31">
        <v>0</v>
      </c>
      <c r="AA143" s="31">
        <v>0</v>
      </c>
      <c r="AB143" s="31">
        <v>0</v>
      </c>
      <c r="AC143" s="31">
        <v>0</v>
      </c>
      <c r="AD143" s="31">
        <v>0</v>
      </c>
      <c r="AE143" s="31">
        <v>0</v>
      </c>
      <c r="AF143" t="s">
        <v>76</v>
      </c>
      <c r="AG143" s="32">
        <v>7</v>
      </c>
      <c r="AH143"/>
    </row>
    <row r="144" spans="1:34" x14ac:dyDescent="0.25">
      <c r="A144" t="s">
        <v>1353</v>
      </c>
      <c r="B144" t="s">
        <v>624</v>
      </c>
      <c r="C144" t="s">
        <v>1043</v>
      </c>
      <c r="D144" t="s">
        <v>1217</v>
      </c>
      <c r="E144" s="31">
        <v>42.347826086956523</v>
      </c>
      <c r="F144" s="31">
        <v>3.1222510266940451</v>
      </c>
      <c r="G144" s="31">
        <v>2.9167325462012319</v>
      </c>
      <c r="H144" s="31">
        <v>0.34137577002053388</v>
      </c>
      <c r="I144" s="31">
        <v>0.19743069815195072</v>
      </c>
      <c r="J144" s="31">
        <v>132.22054347826088</v>
      </c>
      <c r="K144" s="31">
        <v>123.51728260869565</v>
      </c>
      <c r="L144" s="31">
        <v>14.456521739130435</v>
      </c>
      <c r="M144" s="31">
        <v>8.3607608695652171</v>
      </c>
      <c r="N144" s="31">
        <v>0.30195652173913046</v>
      </c>
      <c r="O144" s="31">
        <v>5.7938043478260877</v>
      </c>
      <c r="P144" s="31">
        <v>23.979782608695647</v>
      </c>
      <c r="Q144" s="31">
        <v>21.372282608695649</v>
      </c>
      <c r="R144" s="31">
        <v>2.6074999999999995</v>
      </c>
      <c r="S144" s="31">
        <v>93.784239130434784</v>
      </c>
      <c r="T144" s="31">
        <v>66.593478260869574</v>
      </c>
      <c r="U144" s="31">
        <v>14.836304347826083</v>
      </c>
      <c r="V144" s="31">
        <v>12.354456521739129</v>
      </c>
      <c r="W144" s="31">
        <v>0</v>
      </c>
      <c r="X144" s="31">
        <v>0</v>
      </c>
      <c r="Y144" s="31">
        <v>0</v>
      </c>
      <c r="Z144" s="31">
        <v>0</v>
      </c>
      <c r="AA144" s="31">
        <v>0</v>
      </c>
      <c r="AB144" s="31">
        <v>0</v>
      </c>
      <c r="AC144" s="31">
        <v>0</v>
      </c>
      <c r="AD144" s="31">
        <v>0</v>
      </c>
      <c r="AE144" s="31">
        <v>0</v>
      </c>
      <c r="AF144" t="s">
        <v>133</v>
      </c>
      <c r="AG144" s="32">
        <v>7</v>
      </c>
      <c r="AH144"/>
    </row>
    <row r="145" spans="1:34" x14ac:dyDescent="0.25">
      <c r="A145" t="s">
        <v>1353</v>
      </c>
      <c r="B145" t="s">
        <v>491</v>
      </c>
      <c r="C145" t="s">
        <v>1101</v>
      </c>
      <c r="D145" t="s">
        <v>1286</v>
      </c>
      <c r="E145" s="31">
        <v>19.456521739130434</v>
      </c>
      <c r="F145" s="31">
        <v>2.8366759776536314</v>
      </c>
      <c r="G145" s="31">
        <v>2.7468212290502794</v>
      </c>
      <c r="H145" s="31">
        <v>0.58777094972067034</v>
      </c>
      <c r="I145" s="31">
        <v>0.49791620111731832</v>
      </c>
      <c r="J145" s="31">
        <v>55.191847826086956</v>
      </c>
      <c r="K145" s="31">
        <v>53.443586956521735</v>
      </c>
      <c r="L145" s="31">
        <v>11.435978260869563</v>
      </c>
      <c r="M145" s="31">
        <v>9.6877173913043446</v>
      </c>
      <c r="N145" s="31">
        <v>7.4347826086956517E-2</v>
      </c>
      <c r="O145" s="31">
        <v>1.6739130434782612</v>
      </c>
      <c r="P145" s="31">
        <v>9.0404347826086902</v>
      </c>
      <c r="Q145" s="31">
        <v>9.0404347826086902</v>
      </c>
      <c r="R145" s="31">
        <v>0</v>
      </c>
      <c r="S145" s="31">
        <v>34.715434782608703</v>
      </c>
      <c r="T145" s="31">
        <v>26.751956521739135</v>
      </c>
      <c r="U145" s="31">
        <v>0</v>
      </c>
      <c r="V145" s="31">
        <v>7.9634782608695653</v>
      </c>
      <c r="W145" s="31">
        <v>0</v>
      </c>
      <c r="X145" s="31">
        <v>0</v>
      </c>
      <c r="Y145" s="31">
        <v>0</v>
      </c>
      <c r="Z145" s="31">
        <v>0</v>
      </c>
      <c r="AA145" s="31">
        <v>0</v>
      </c>
      <c r="AB145" s="31">
        <v>0</v>
      </c>
      <c r="AC145" s="31">
        <v>0</v>
      </c>
      <c r="AD145" s="31">
        <v>0</v>
      </c>
      <c r="AE145" s="31">
        <v>0</v>
      </c>
      <c r="AF145" t="s">
        <v>80</v>
      </c>
      <c r="AG145" s="32">
        <v>7</v>
      </c>
      <c r="AH145"/>
    </row>
    <row r="146" spans="1:34" x14ac:dyDescent="0.25">
      <c r="A146" t="s">
        <v>1353</v>
      </c>
      <c r="B146" t="s">
        <v>767</v>
      </c>
      <c r="C146" t="s">
        <v>1035</v>
      </c>
      <c r="D146" t="s">
        <v>1290</v>
      </c>
      <c r="E146" s="31">
        <v>16.456521739130434</v>
      </c>
      <c r="F146" s="31">
        <v>2.768718626155878</v>
      </c>
      <c r="G146" s="31">
        <v>2.5467437252311753</v>
      </c>
      <c r="H146" s="31">
        <v>0.37594451783355343</v>
      </c>
      <c r="I146" s="31">
        <v>0.27602377807133421</v>
      </c>
      <c r="J146" s="31">
        <v>45.563478260869559</v>
      </c>
      <c r="K146" s="31">
        <v>41.910543478260863</v>
      </c>
      <c r="L146" s="31">
        <v>6.1867391304347814</v>
      </c>
      <c r="M146" s="31">
        <v>4.5423913043478255</v>
      </c>
      <c r="N146" s="31">
        <v>0</v>
      </c>
      <c r="O146" s="31">
        <v>1.6443478260869562</v>
      </c>
      <c r="P146" s="31">
        <v>10.361739130434783</v>
      </c>
      <c r="Q146" s="31">
        <v>8.3531521739130437</v>
      </c>
      <c r="R146" s="31">
        <v>2.0085869565217394</v>
      </c>
      <c r="S146" s="31">
        <v>29.015000000000001</v>
      </c>
      <c r="T146" s="31">
        <v>23.814239130434782</v>
      </c>
      <c r="U146" s="31">
        <v>0</v>
      </c>
      <c r="V146" s="31">
        <v>5.2007608695652188</v>
      </c>
      <c r="W146" s="31">
        <v>0</v>
      </c>
      <c r="X146" s="31">
        <v>0</v>
      </c>
      <c r="Y146" s="31">
        <v>0</v>
      </c>
      <c r="Z146" s="31">
        <v>0</v>
      </c>
      <c r="AA146" s="31">
        <v>0</v>
      </c>
      <c r="AB146" s="31">
        <v>0</v>
      </c>
      <c r="AC146" s="31">
        <v>0</v>
      </c>
      <c r="AD146" s="31">
        <v>0</v>
      </c>
      <c r="AE146" s="31">
        <v>0</v>
      </c>
      <c r="AF146" t="s">
        <v>278</v>
      </c>
      <c r="AG146" s="32">
        <v>7</v>
      </c>
      <c r="AH146"/>
    </row>
    <row r="147" spans="1:34" x14ac:dyDescent="0.25">
      <c r="A147" t="s">
        <v>1353</v>
      </c>
      <c r="B147" t="s">
        <v>715</v>
      </c>
      <c r="C147" t="s">
        <v>1031</v>
      </c>
      <c r="D147" t="s">
        <v>1322</v>
      </c>
      <c r="E147" s="31">
        <v>47.956521739130437</v>
      </c>
      <c r="F147" s="31">
        <v>3.7516999093381682</v>
      </c>
      <c r="G147" s="31">
        <v>3.5164891205802356</v>
      </c>
      <c r="H147" s="31">
        <v>0.32043291024478693</v>
      </c>
      <c r="I147" s="31">
        <v>0.18987987307343607</v>
      </c>
      <c r="J147" s="31">
        <v>179.91847826086956</v>
      </c>
      <c r="K147" s="31">
        <v>168.63858695652175</v>
      </c>
      <c r="L147" s="31">
        <v>15.366847826086957</v>
      </c>
      <c r="M147" s="31">
        <v>9.1059782608695645</v>
      </c>
      <c r="N147" s="31">
        <v>3.0543478260869565</v>
      </c>
      <c r="O147" s="31">
        <v>3.2065217391304346</v>
      </c>
      <c r="P147" s="31">
        <v>25.355978260869563</v>
      </c>
      <c r="Q147" s="31">
        <v>20.336956521739129</v>
      </c>
      <c r="R147" s="31">
        <v>5.0190217391304346</v>
      </c>
      <c r="S147" s="31">
        <v>139.19565217391303</v>
      </c>
      <c r="T147" s="31">
        <v>100.59239130434783</v>
      </c>
      <c r="U147" s="31">
        <v>0.95108695652173914</v>
      </c>
      <c r="V147" s="31">
        <v>37.652173913043477</v>
      </c>
      <c r="W147" s="31">
        <v>0</v>
      </c>
      <c r="X147" s="31">
        <v>0</v>
      </c>
      <c r="Y147" s="31">
        <v>0</v>
      </c>
      <c r="Z147" s="31">
        <v>0</v>
      </c>
      <c r="AA147" s="31">
        <v>0</v>
      </c>
      <c r="AB147" s="31">
        <v>0</v>
      </c>
      <c r="AC147" s="31">
        <v>0</v>
      </c>
      <c r="AD147" s="31">
        <v>0</v>
      </c>
      <c r="AE147" s="31">
        <v>0</v>
      </c>
      <c r="AF147" t="s">
        <v>225</v>
      </c>
      <c r="AG147" s="32">
        <v>7</v>
      </c>
      <c r="AH147"/>
    </row>
    <row r="148" spans="1:34" x14ac:dyDescent="0.25">
      <c r="A148" t="s">
        <v>1353</v>
      </c>
      <c r="B148" t="s">
        <v>801</v>
      </c>
      <c r="C148" t="s">
        <v>1176</v>
      </c>
      <c r="D148" t="s">
        <v>1296</v>
      </c>
      <c r="E148" s="31">
        <v>60.130434782608695</v>
      </c>
      <c r="F148" s="31">
        <v>3.1478217642805499</v>
      </c>
      <c r="G148" s="31">
        <v>2.9250271149674623</v>
      </c>
      <c r="H148" s="31">
        <v>0.3726500361532899</v>
      </c>
      <c r="I148" s="31">
        <v>0.25402205350686913</v>
      </c>
      <c r="J148" s="31">
        <v>189.27989130434784</v>
      </c>
      <c r="K148" s="31">
        <v>175.88315217391306</v>
      </c>
      <c r="L148" s="31">
        <v>22.407608695652172</v>
      </c>
      <c r="M148" s="31">
        <v>15.274456521739131</v>
      </c>
      <c r="N148" s="31">
        <v>5.4402173913043477</v>
      </c>
      <c r="O148" s="31">
        <v>1.6929347826086956</v>
      </c>
      <c r="P148" s="31">
        <v>39.157608695652179</v>
      </c>
      <c r="Q148" s="31">
        <v>32.894021739130437</v>
      </c>
      <c r="R148" s="31">
        <v>6.2635869565217392</v>
      </c>
      <c r="S148" s="31">
        <v>127.71467391304347</v>
      </c>
      <c r="T148" s="31">
        <v>53.369565217391305</v>
      </c>
      <c r="U148" s="31">
        <v>55.703804347826086</v>
      </c>
      <c r="V148" s="31">
        <v>18.641304347826086</v>
      </c>
      <c r="W148" s="31">
        <v>0</v>
      </c>
      <c r="X148" s="31">
        <v>0</v>
      </c>
      <c r="Y148" s="31">
        <v>0</v>
      </c>
      <c r="Z148" s="31">
        <v>0</v>
      </c>
      <c r="AA148" s="31">
        <v>0</v>
      </c>
      <c r="AB148" s="31">
        <v>0</v>
      </c>
      <c r="AC148" s="31">
        <v>0</v>
      </c>
      <c r="AD148" s="31">
        <v>0</v>
      </c>
      <c r="AE148" s="31">
        <v>0</v>
      </c>
      <c r="AF148" t="s">
        <v>312</v>
      </c>
      <c r="AG148" s="32">
        <v>7</v>
      </c>
      <c r="AH148"/>
    </row>
    <row r="149" spans="1:34" x14ac:dyDescent="0.25">
      <c r="A149" t="s">
        <v>1353</v>
      </c>
      <c r="B149" t="s">
        <v>696</v>
      </c>
      <c r="C149" t="s">
        <v>1143</v>
      </c>
      <c r="D149" t="s">
        <v>1224</v>
      </c>
      <c r="E149" s="31">
        <v>67.641304347826093</v>
      </c>
      <c r="F149" s="31">
        <v>2.7396753977181421</v>
      </c>
      <c r="G149" s="31">
        <v>2.6948818897637796</v>
      </c>
      <c r="H149" s="31">
        <v>0.2464647276233328</v>
      </c>
      <c r="I149" s="31">
        <v>0.20167121966896995</v>
      </c>
      <c r="J149" s="31">
        <v>185.31521739130434</v>
      </c>
      <c r="K149" s="31">
        <v>182.28532608695653</v>
      </c>
      <c r="L149" s="31">
        <v>16.671195652173914</v>
      </c>
      <c r="M149" s="31">
        <v>13.641304347826088</v>
      </c>
      <c r="N149" s="31">
        <v>0</v>
      </c>
      <c r="O149" s="31">
        <v>3.0298913043478262</v>
      </c>
      <c r="P149" s="31">
        <v>41.603260869565219</v>
      </c>
      <c r="Q149" s="31">
        <v>41.603260869565219</v>
      </c>
      <c r="R149" s="31">
        <v>0</v>
      </c>
      <c r="S149" s="31">
        <v>127.04076086956522</v>
      </c>
      <c r="T149" s="31">
        <v>96.163043478260875</v>
      </c>
      <c r="U149" s="31">
        <v>0</v>
      </c>
      <c r="V149" s="31">
        <v>30.877717391304348</v>
      </c>
      <c r="W149" s="31">
        <v>0</v>
      </c>
      <c r="X149" s="31">
        <v>0</v>
      </c>
      <c r="Y149" s="31">
        <v>0</v>
      </c>
      <c r="Z149" s="31">
        <v>0</v>
      </c>
      <c r="AA149" s="31">
        <v>0</v>
      </c>
      <c r="AB149" s="31">
        <v>0</v>
      </c>
      <c r="AC149" s="31">
        <v>0</v>
      </c>
      <c r="AD149" s="31">
        <v>0</v>
      </c>
      <c r="AE149" s="31">
        <v>0</v>
      </c>
      <c r="AF149" t="s">
        <v>205</v>
      </c>
      <c r="AG149" s="32">
        <v>7</v>
      </c>
      <c r="AH149"/>
    </row>
    <row r="150" spans="1:34" x14ac:dyDescent="0.25">
      <c r="A150" t="s">
        <v>1353</v>
      </c>
      <c r="B150" t="s">
        <v>630</v>
      </c>
      <c r="C150" t="s">
        <v>1122</v>
      </c>
      <c r="D150" t="s">
        <v>1299</v>
      </c>
      <c r="E150" s="31">
        <v>56.5</v>
      </c>
      <c r="F150" s="31">
        <v>2.6661696806464028</v>
      </c>
      <c r="G150" s="31">
        <v>2.6284628703347446</v>
      </c>
      <c r="H150" s="31">
        <v>0.14173720661792996</v>
      </c>
      <c r="I150" s="31">
        <v>0.14173720661792996</v>
      </c>
      <c r="J150" s="31">
        <v>150.63858695652175</v>
      </c>
      <c r="K150" s="31">
        <v>148.50815217391306</v>
      </c>
      <c r="L150" s="31">
        <v>8.008152173913043</v>
      </c>
      <c r="M150" s="31">
        <v>8.008152173913043</v>
      </c>
      <c r="N150" s="31">
        <v>0</v>
      </c>
      <c r="O150" s="31">
        <v>0</v>
      </c>
      <c r="P150" s="31">
        <v>29.706521739130434</v>
      </c>
      <c r="Q150" s="31">
        <v>27.576086956521738</v>
      </c>
      <c r="R150" s="31">
        <v>2.1304347826086958</v>
      </c>
      <c r="S150" s="31">
        <v>112.92391304347827</v>
      </c>
      <c r="T150" s="31">
        <v>24.459239130434781</v>
      </c>
      <c r="U150" s="31">
        <v>88.464673913043484</v>
      </c>
      <c r="V150" s="31">
        <v>0</v>
      </c>
      <c r="W150" s="31">
        <v>0</v>
      </c>
      <c r="X150" s="31">
        <v>0</v>
      </c>
      <c r="Y150" s="31">
        <v>0</v>
      </c>
      <c r="Z150" s="31">
        <v>0</v>
      </c>
      <c r="AA150" s="31">
        <v>0</v>
      </c>
      <c r="AB150" s="31">
        <v>0</v>
      </c>
      <c r="AC150" s="31">
        <v>0</v>
      </c>
      <c r="AD150" s="31">
        <v>0</v>
      </c>
      <c r="AE150" s="31">
        <v>0</v>
      </c>
      <c r="AF150" t="s">
        <v>139</v>
      </c>
      <c r="AG150" s="32">
        <v>7</v>
      </c>
      <c r="AH150"/>
    </row>
    <row r="151" spans="1:34" x14ac:dyDescent="0.25">
      <c r="A151" t="s">
        <v>1353</v>
      </c>
      <c r="B151" t="s">
        <v>709</v>
      </c>
      <c r="C151" t="s">
        <v>1051</v>
      </c>
      <c r="D151" t="s">
        <v>1241</v>
      </c>
      <c r="E151" s="31">
        <v>35.086956521739133</v>
      </c>
      <c r="F151" s="31">
        <v>2.625257125154894</v>
      </c>
      <c r="G151" s="31">
        <v>2.3708054522924407</v>
      </c>
      <c r="H151" s="31">
        <v>0.50446716232961597</v>
      </c>
      <c r="I151" s="31">
        <v>0.2500154894671624</v>
      </c>
      <c r="J151" s="31">
        <v>92.112282608695637</v>
      </c>
      <c r="K151" s="31">
        <v>83.184347826086949</v>
      </c>
      <c r="L151" s="31">
        <v>17.700217391304353</v>
      </c>
      <c r="M151" s="31">
        <v>8.7722826086956545</v>
      </c>
      <c r="N151" s="31">
        <v>5.9388043478260899</v>
      </c>
      <c r="O151" s="31">
        <v>2.9891304347826089</v>
      </c>
      <c r="P151" s="31">
        <v>16.559347826086949</v>
      </c>
      <c r="Q151" s="31">
        <v>16.559347826086949</v>
      </c>
      <c r="R151" s="31">
        <v>0</v>
      </c>
      <c r="S151" s="31">
        <v>57.852717391304338</v>
      </c>
      <c r="T151" s="31">
        <v>44.547391304347812</v>
      </c>
      <c r="U151" s="31">
        <v>5.1413043478260874E-2</v>
      </c>
      <c r="V151" s="31">
        <v>13.253913043478265</v>
      </c>
      <c r="W151" s="31">
        <v>3.9735869565217388</v>
      </c>
      <c r="X151" s="31">
        <v>0</v>
      </c>
      <c r="Y151" s="31">
        <v>0</v>
      </c>
      <c r="Z151" s="31">
        <v>0</v>
      </c>
      <c r="AA151" s="31">
        <v>3.7652173913043474</v>
      </c>
      <c r="AB151" s="31">
        <v>0</v>
      </c>
      <c r="AC151" s="31">
        <v>0</v>
      </c>
      <c r="AD151" s="31">
        <v>0</v>
      </c>
      <c r="AE151" s="31">
        <v>0.20836956521739133</v>
      </c>
      <c r="AF151" t="s">
        <v>219</v>
      </c>
      <c r="AG151" s="32">
        <v>7</v>
      </c>
      <c r="AH151"/>
    </row>
    <row r="152" spans="1:34" x14ac:dyDescent="0.25">
      <c r="A152" t="s">
        <v>1353</v>
      </c>
      <c r="B152" t="s">
        <v>668</v>
      </c>
      <c r="C152" t="s">
        <v>996</v>
      </c>
      <c r="D152" t="s">
        <v>1240</v>
      </c>
      <c r="E152" s="31">
        <v>81.902173913043484</v>
      </c>
      <c r="F152" s="31">
        <v>2.8142149966821508</v>
      </c>
      <c r="G152" s="31">
        <v>2.5654412740544137</v>
      </c>
      <c r="H152" s="31">
        <v>0.41524353019243532</v>
      </c>
      <c r="I152" s="31">
        <v>0.2686715328467153</v>
      </c>
      <c r="J152" s="31">
        <v>230.4903260869566</v>
      </c>
      <c r="K152" s="31">
        <v>210.11521739130444</v>
      </c>
      <c r="L152" s="31">
        <v>34.009347826086959</v>
      </c>
      <c r="M152" s="31">
        <v>22.004782608695653</v>
      </c>
      <c r="N152" s="31">
        <v>6.2654347826086951</v>
      </c>
      <c r="O152" s="31">
        <v>5.7391304347826084</v>
      </c>
      <c r="P152" s="31">
        <v>52.204130434782613</v>
      </c>
      <c r="Q152" s="31">
        <v>43.833586956521742</v>
      </c>
      <c r="R152" s="31">
        <v>8.3705434782608705</v>
      </c>
      <c r="S152" s="31">
        <v>144.27684782608702</v>
      </c>
      <c r="T152" s="31">
        <v>101.77163043478267</v>
      </c>
      <c r="U152" s="31">
        <v>5.8329347826086968</v>
      </c>
      <c r="V152" s="31">
        <v>36.672282608695653</v>
      </c>
      <c r="W152" s="31">
        <v>0</v>
      </c>
      <c r="X152" s="31">
        <v>0</v>
      </c>
      <c r="Y152" s="31">
        <v>0</v>
      </c>
      <c r="Z152" s="31">
        <v>0</v>
      </c>
      <c r="AA152" s="31">
        <v>0</v>
      </c>
      <c r="AB152" s="31">
        <v>0</v>
      </c>
      <c r="AC152" s="31">
        <v>0</v>
      </c>
      <c r="AD152" s="31">
        <v>0</v>
      </c>
      <c r="AE152" s="31">
        <v>0</v>
      </c>
      <c r="AF152" t="s">
        <v>177</v>
      </c>
      <c r="AG152" s="32">
        <v>7</v>
      </c>
      <c r="AH152"/>
    </row>
    <row r="153" spans="1:34" x14ac:dyDescent="0.25">
      <c r="A153" t="s">
        <v>1353</v>
      </c>
      <c r="B153" t="s">
        <v>485</v>
      </c>
      <c r="C153" t="s">
        <v>1002</v>
      </c>
      <c r="D153" t="s">
        <v>1275</v>
      </c>
      <c r="E153" s="31">
        <v>46.782608695652172</v>
      </c>
      <c r="F153" s="31">
        <v>3.3208364312267666</v>
      </c>
      <c r="G153" s="31">
        <v>3.0514312267657995</v>
      </c>
      <c r="H153" s="31">
        <v>0.37803206319702604</v>
      </c>
      <c r="I153" s="31">
        <v>0.22795771375464682</v>
      </c>
      <c r="J153" s="31">
        <v>155.35739130434786</v>
      </c>
      <c r="K153" s="31">
        <v>142.75391304347826</v>
      </c>
      <c r="L153" s="31">
        <v>17.685326086956522</v>
      </c>
      <c r="M153" s="31">
        <v>10.66445652173913</v>
      </c>
      <c r="N153" s="31">
        <v>1.2817391304347825</v>
      </c>
      <c r="O153" s="31">
        <v>5.7391304347826084</v>
      </c>
      <c r="P153" s="31">
        <v>21.144782608695657</v>
      </c>
      <c r="Q153" s="31">
        <v>15.56217391304348</v>
      </c>
      <c r="R153" s="31">
        <v>5.5826086956521745</v>
      </c>
      <c r="S153" s="31">
        <v>116.52728260869566</v>
      </c>
      <c r="T153" s="31">
        <v>46.02391304347826</v>
      </c>
      <c r="U153" s="31">
        <v>49.621521739130451</v>
      </c>
      <c r="V153" s="31">
        <v>20.881847826086961</v>
      </c>
      <c r="W153" s="31">
        <v>0</v>
      </c>
      <c r="X153" s="31">
        <v>0</v>
      </c>
      <c r="Y153" s="31">
        <v>0</v>
      </c>
      <c r="Z153" s="31">
        <v>0</v>
      </c>
      <c r="AA153" s="31">
        <v>0</v>
      </c>
      <c r="AB153" s="31">
        <v>0</v>
      </c>
      <c r="AC153" s="31">
        <v>0</v>
      </c>
      <c r="AD153" s="31">
        <v>0</v>
      </c>
      <c r="AE153" s="31">
        <v>0</v>
      </c>
      <c r="AF153" t="s">
        <v>268</v>
      </c>
      <c r="AG153" s="32">
        <v>7</v>
      </c>
      <c r="AH153"/>
    </row>
    <row r="154" spans="1:34" x14ac:dyDescent="0.25">
      <c r="A154" t="s">
        <v>1353</v>
      </c>
      <c r="B154" t="s">
        <v>786</v>
      </c>
      <c r="C154" t="s">
        <v>1170</v>
      </c>
      <c r="D154" t="s">
        <v>1219</v>
      </c>
      <c r="E154" s="31">
        <v>47.695652173913047</v>
      </c>
      <c r="F154" s="31">
        <v>3.9756563354603474</v>
      </c>
      <c r="G154" s="31">
        <v>3.8526276207839572</v>
      </c>
      <c r="H154" s="31">
        <v>0.22079307201458515</v>
      </c>
      <c r="I154" s="31">
        <v>0.22079307201458515</v>
      </c>
      <c r="J154" s="31">
        <v>189.62152173913049</v>
      </c>
      <c r="K154" s="31">
        <v>183.75358695652179</v>
      </c>
      <c r="L154" s="31">
        <v>10.530869565217388</v>
      </c>
      <c r="M154" s="31">
        <v>10.530869565217388</v>
      </c>
      <c r="N154" s="31">
        <v>0</v>
      </c>
      <c r="O154" s="31">
        <v>0</v>
      </c>
      <c r="P154" s="31">
        <v>49.801086956521743</v>
      </c>
      <c r="Q154" s="31">
        <v>43.933152173913044</v>
      </c>
      <c r="R154" s="31">
        <v>5.8679347826086961</v>
      </c>
      <c r="S154" s="31">
        <v>129.28956521739136</v>
      </c>
      <c r="T154" s="31">
        <v>83.519130434782639</v>
      </c>
      <c r="U154" s="31">
        <v>23.772282608695658</v>
      </c>
      <c r="V154" s="31">
        <v>21.998152173913049</v>
      </c>
      <c r="W154" s="31">
        <v>0</v>
      </c>
      <c r="X154" s="31">
        <v>0</v>
      </c>
      <c r="Y154" s="31">
        <v>0</v>
      </c>
      <c r="Z154" s="31">
        <v>0</v>
      </c>
      <c r="AA154" s="31">
        <v>0</v>
      </c>
      <c r="AB154" s="31">
        <v>0</v>
      </c>
      <c r="AC154" s="31">
        <v>0</v>
      </c>
      <c r="AD154" s="31">
        <v>0</v>
      </c>
      <c r="AE154" s="31">
        <v>0</v>
      </c>
      <c r="AF154" t="s">
        <v>297</v>
      </c>
      <c r="AG154" s="32">
        <v>7</v>
      </c>
      <c r="AH154"/>
    </row>
    <row r="155" spans="1:34" x14ac:dyDescent="0.25">
      <c r="A155" t="s">
        <v>1353</v>
      </c>
      <c r="B155" t="s">
        <v>494</v>
      </c>
      <c r="C155" t="s">
        <v>1183</v>
      </c>
      <c r="D155" t="s">
        <v>1285</v>
      </c>
      <c r="E155" s="31">
        <v>31.543478260869566</v>
      </c>
      <c r="F155" s="31">
        <v>3.5366471399035135</v>
      </c>
      <c r="G155" s="31">
        <v>3.3470813232253604</v>
      </c>
      <c r="H155" s="31">
        <v>0.72236044107512032</v>
      </c>
      <c r="I155" s="31">
        <v>0.62027567195037869</v>
      </c>
      <c r="J155" s="31">
        <v>111.558152173913</v>
      </c>
      <c r="K155" s="31">
        <v>105.5785869565217</v>
      </c>
      <c r="L155" s="31">
        <v>22.785760869565209</v>
      </c>
      <c r="M155" s="31">
        <v>19.565652173913033</v>
      </c>
      <c r="N155" s="31">
        <v>0</v>
      </c>
      <c r="O155" s="31">
        <v>3.2201086956521738</v>
      </c>
      <c r="P155" s="31">
        <v>9.7168478260869584</v>
      </c>
      <c r="Q155" s="31">
        <v>6.9573913043478264</v>
      </c>
      <c r="R155" s="31">
        <v>2.7594565217391311</v>
      </c>
      <c r="S155" s="31">
        <v>79.055543478260844</v>
      </c>
      <c r="T155" s="31">
        <v>57.410326086956502</v>
      </c>
      <c r="U155" s="31">
        <v>10.207065217391305</v>
      </c>
      <c r="V155" s="31">
        <v>11.438152173913043</v>
      </c>
      <c r="W155" s="31">
        <v>12.404891304347826</v>
      </c>
      <c r="X155" s="31">
        <v>0</v>
      </c>
      <c r="Y155" s="31">
        <v>0</v>
      </c>
      <c r="Z155" s="31">
        <v>0</v>
      </c>
      <c r="AA155" s="31">
        <v>1.2771739130434783</v>
      </c>
      <c r="AB155" s="31">
        <v>0</v>
      </c>
      <c r="AC155" s="31">
        <v>11.127717391304348</v>
      </c>
      <c r="AD155" s="31">
        <v>0</v>
      </c>
      <c r="AE155" s="31">
        <v>0</v>
      </c>
      <c r="AF155" t="s">
        <v>340</v>
      </c>
      <c r="AG155" s="32">
        <v>7</v>
      </c>
      <c r="AH155"/>
    </row>
    <row r="156" spans="1:34" x14ac:dyDescent="0.25">
      <c r="A156" t="s">
        <v>1353</v>
      </c>
      <c r="B156" t="s">
        <v>591</v>
      </c>
      <c r="C156" t="s">
        <v>1110</v>
      </c>
      <c r="D156" t="s">
        <v>1269</v>
      </c>
      <c r="E156" s="31">
        <v>61.260869565217391</v>
      </c>
      <c r="F156" s="31">
        <v>3.3755322924059619</v>
      </c>
      <c r="G156" s="31">
        <v>3.3755322924059619</v>
      </c>
      <c r="H156" s="31">
        <v>0.17108765081618169</v>
      </c>
      <c r="I156" s="31">
        <v>0.17108765081618169</v>
      </c>
      <c r="J156" s="31">
        <v>206.78804347826087</v>
      </c>
      <c r="K156" s="31">
        <v>206.78804347826087</v>
      </c>
      <c r="L156" s="31">
        <v>10.480978260869565</v>
      </c>
      <c r="M156" s="31">
        <v>10.480978260869565</v>
      </c>
      <c r="N156" s="31">
        <v>0</v>
      </c>
      <c r="O156" s="31">
        <v>0</v>
      </c>
      <c r="P156" s="31">
        <v>78.470108695652172</v>
      </c>
      <c r="Q156" s="31">
        <v>78.470108695652172</v>
      </c>
      <c r="R156" s="31">
        <v>0</v>
      </c>
      <c r="S156" s="31">
        <v>117.83695652173913</v>
      </c>
      <c r="T156" s="31">
        <v>76.114130434782609</v>
      </c>
      <c r="U156" s="31">
        <v>0</v>
      </c>
      <c r="V156" s="31">
        <v>41.722826086956523</v>
      </c>
      <c r="W156" s="31">
        <v>0</v>
      </c>
      <c r="X156" s="31">
        <v>0</v>
      </c>
      <c r="Y156" s="31">
        <v>0</v>
      </c>
      <c r="Z156" s="31">
        <v>0</v>
      </c>
      <c r="AA156" s="31">
        <v>0</v>
      </c>
      <c r="AB156" s="31">
        <v>0</v>
      </c>
      <c r="AC156" s="31">
        <v>0</v>
      </c>
      <c r="AD156" s="31">
        <v>0</v>
      </c>
      <c r="AE156" s="31">
        <v>0</v>
      </c>
      <c r="AF156" t="s">
        <v>98</v>
      </c>
      <c r="AG156" s="32">
        <v>7</v>
      </c>
      <c r="AH156"/>
    </row>
    <row r="157" spans="1:34" x14ac:dyDescent="0.25">
      <c r="A157" t="s">
        <v>1353</v>
      </c>
      <c r="B157" t="s">
        <v>867</v>
      </c>
      <c r="C157" t="s">
        <v>1191</v>
      </c>
      <c r="D157" t="s">
        <v>1237</v>
      </c>
      <c r="E157" s="31">
        <v>44.967391304347828</v>
      </c>
      <c r="F157" s="31">
        <v>3.7816050277979207</v>
      </c>
      <c r="G157" s="31">
        <v>3.451474498428813</v>
      </c>
      <c r="H157" s="31">
        <v>0.41884215615180076</v>
      </c>
      <c r="I157" s="31">
        <v>0.19398114575779549</v>
      </c>
      <c r="J157" s="31">
        <v>170.04891304347825</v>
      </c>
      <c r="K157" s="31">
        <v>155.20380434782609</v>
      </c>
      <c r="L157" s="31">
        <v>18.834239130434781</v>
      </c>
      <c r="M157" s="31">
        <v>8.7228260869565215</v>
      </c>
      <c r="N157" s="31">
        <v>5.5869565217391308</v>
      </c>
      <c r="O157" s="31">
        <v>4.5244565217391308</v>
      </c>
      <c r="P157" s="31">
        <v>47.067934782608695</v>
      </c>
      <c r="Q157" s="31">
        <v>42.334239130434781</v>
      </c>
      <c r="R157" s="31">
        <v>4.7336956521739131</v>
      </c>
      <c r="S157" s="31">
        <v>104.14673913043478</v>
      </c>
      <c r="T157" s="31">
        <v>87.350543478260875</v>
      </c>
      <c r="U157" s="31">
        <v>0</v>
      </c>
      <c r="V157" s="31">
        <v>16.796195652173914</v>
      </c>
      <c r="W157" s="31">
        <v>0</v>
      </c>
      <c r="X157" s="31">
        <v>0</v>
      </c>
      <c r="Y157" s="31">
        <v>0</v>
      </c>
      <c r="Z157" s="31">
        <v>0</v>
      </c>
      <c r="AA157" s="31">
        <v>0</v>
      </c>
      <c r="AB157" s="31">
        <v>0</v>
      </c>
      <c r="AC157" s="31">
        <v>0</v>
      </c>
      <c r="AD157" s="31">
        <v>0</v>
      </c>
      <c r="AE157" s="31">
        <v>0</v>
      </c>
      <c r="AF157" t="s">
        <v>381</v>
      </c>
      <c r="AG157" s="32">
        <v>7</v>
      </c>
      <c r="AH157"/>
    </row>
    <row r="158" spans="1:34" x14ac:dyDescent="0.25">
      <c r="A158" t="s">
        <v>1353</v>
      </c>
      <c r="B158" t="s">
        <v>706</v>
      </c>
      <c r="C158" t="s">
        <v>1037</v>
      </c>
      <c r="D158" t="s">
        <v>1219</v>
      </c>
      <c r="E158" s="31">
        <v>61.304347826086953</v>
      </c>
      <c r="F158" s="31">
        <v>3.501193262411348</v>
      </c>
      <c r="G158" s="31">
        <v>3.3491542553191493</v>
      </c>
      <c r="H158" s="31">
        <v>0.3775709219858156</v>
      </c>
      <c r="I158" s="31">
        <v>0.29104609929078012</v>
      </c>
      <c r="J158" s="31">
        <v>214.6383695652174</v>
      </c>
      <c r="K158" s="31">
        <v>205.31771739130437</v>
      </c>
      <c r="L158" s="31">
        <v>23.146739130434781</v>
      </c>
      <c r="M158" s="31">
        <v>17.842391304347824</v>
      </c>
      <c r="N158" s="31">
        <v>0</v>
      </c>
      <c r="O158" s="31">
        <v>5.3043478260869561</v>
      </c>
      <c r="P158" s="31">
        <v>37.016304347826086</v>
      </c>
      <c r="Q158" s="31">
        <v>33</v>
      </c>
      <c r="R158" s="31">
        <v>4.0163043478260869</v>
      </c>
      <c r="S158" s="31">
        <v>154.47532608695653</v>
      </c>
      <c r="T158" s="31">
        <v>89.90739130434784</v>
      </c>
      <c r="U158" s="31">
        <v>20.714673913043477</v>
      </c>
      <c r="V158" s="31">
        <v>43.853260869565219</v>
      </c>
      <c r="W158" s="31">
        <v>6.5432608695652164</v>
      </c>
      <c r="X158" s="31">
        <v>0</v>
      </c>
      <c r="Y158" s="31">
        <v>0</v>
      </c>
      <c r="Z158" s="31">
        <v>0</v>
      </c>
      <c r="AA158" s="31">
        <v>0</v>
      </c>
      <c r="AB158" s="31">
        <v>0</v>
      </c>
      <c r="AC158" s="31">
        <v>6.5432608695652164</v>
      </c>
      <c r="AD158" s="31">
        <v>0</v>
      </c>
      <c r="AE158" s="31">
        <v>0</v>
      </c>
      <c r="AF158" t="s">
        <v>215</v>
      </c>
      <c r="AG158" s="32">
        <v>7</v>
      </c>
      <c r="AH158"/>
    </row>
    <row r="159" spans="1:34" x14ac:dyDescent="0.25">
      <c r="A159" t="s">
        <v>1353</v>
      </c>
      <c r="B159" t="s">
        <v>818</v>
      </c>
      <c r="C159" t="s">
        <v>1182</v>
      </c>
      <c r="D159" t="s">
        <v>1258</v>
      </c>
      <c r="E159" s="31">
        <v>62.021739130434781</v>
      </c>
      <c r="F159" s="31">
        <v>3.829241149667018</v>
      </c>
      <c r="G159" s="31">
        <v>3.7395110410094641</v>
      </c>
      <c r="H159" s="31">
        <v>0.61496845425867519</v>
      </c>
      <c r="I159" s="31">
        <v>0.5252383456011217</v>
      </c>
      <c r="J159" s="31">
        <v>237.49619565217395</v>
      </c>
      <c r="K159" s="31">
        <v>231.93097826086958</v>
      </c>
      <c r="L159" s="31">
        <v>38.141413043478266</v>
      </c>
      <c r="M159" s="31">
        <v>32.576195652173915</v>
      </c>
      <c r="N159" s="31">
        <v>0</v>
      </c>
      <c r="O159" s="31">
        <v>5.5652173913043477</v>
      </c>
      <c r="P159" s="31">
        <v>22.83641304347826</v>
      </c>
      <c r="Q159" s="31">
        <v>22.83641304347826</v>
      </c>
      <c r="R159" s="31">
        <v>0</v>
      </c>
      <c r="S159" s="31">
        <v>176.51836956521743</v>
      </c>
      <c r="T159" s="31">
        <v>99.671304347826108</v>
      </c>
      <c r="U159" s="31">
        <v>28.664565217391303</v>
      </c>
      <c r="V159" s="31">
        <v>48.182499999999997</v>
      </c>
      <c r="W159" s="31">
        <v>0</v>
      </c>
      <c r="X159" s="31">
        <v>0</v>
      </c>
      <c r="Y159" s="31">
        <v>0</v>
      </c>
      <c r="Z159" s="31">
        <v>0</v>
      </c>
      <c r="AA159" s="31">
        <v>0</v>
      </c>
      <c r="AB159" s="31">
        <v>0</v>
      </c>
      <c r="AC159" s="31">
        <v>0</v>
      </c>
      <c r="AD159" s="31">
        <v>0</v>
      </c>
      <c r="AE159" s="31">
        <v>0</v>
      </c>
      <c r="AF159" t="s">
        <v>329</v>
      </c>
      <c r="AG159" s="32">
        <v>7</v>
      </c>
      <c r="AH159"/>
    </row>
    <row r="160" spans="1:34" x14ac:dyDescent="0.25">
      <c r="A160" t="s">
        <v>1353</v>
      </c>
      <c r="B160" t="s">
        <v>891</v>
      </c>
      <c r="C160" t="s">
        <v>1197</v>
      </c>
      <c r="D160" t="s">
        <v>1264</v>
      </c>
      <c r="E160" s="31">
        <v>63.086956521739133</v>
      </c>
      <c r="F160" s="31">
        <v>3.4888869745003444</v>
      </c>
      <c r="G160" s="31">
        <v>3.4154031702274295</v>
      </c>
      <c r="H160" s="31">
        <v>0.23613025499655407</v>
      </c>
      <c r="I160" s="31">
        <v>0.16264645072363884</v>
      </c>
      <c r="J160" s="31">
        <v>220.10326086956522</v>
      </c>
      <c r="K160" s="31">
        <v>215.46739130434784</v>
      </c>
      <c r="L160" s="31">
        <v>14.896739130434781</v>
      </c>
      <c r="M160" s="31">
        <v>10.260869565217391</v>
      </c>
      <c r="N160" s="31">
        <v>0</v>
      </c>
      <c r="O160" s="31">
        <v>4.6358695652173916</v>
      </c>
      <c r="P160" s="31">
        <v>42.513586956521742</v>
      </c>
      <c r="Q160" s="31">
        <v>42.513586956521742</v>
      </c>
      <c r="R160" s="31">
        <v>0</v>
      </c>
      <c r="S160" s="31">
        <v>162.69293478260872</v>
      </c>
      <c r="T160" s="31">
        <v>111.17663043478261</v>
      </c>
      <c r="U160" s="31">
        <v>29.086956521739129</v>
      </c>
      <c r="V160" s="31">
        <v>22.429347826086957</v>
      </c>
      <c r="W160" s="31">
        <v>0</v>
      </c>
      <c r="X160" s="31">
        <v>0</v>
      </c>
      <c r="Y160" s="31">
        <v>0</v>
      </c>
      <c r="Z160" s="31">
        <v>0</v>
      </c>
      <c r="AA160" s="31">
        <v>0</v>
      </c>
      <c r="AB160" s="31">
        <v>0</v>
      </c>
      <c r="AC160" s="31">
        <v>0</v>
      </c>
      <c r="AD160" s="31">
        <v>0</v>
      </c>
      <c r="AE160" s="31">
        <v>0</v>
      </c>
      <c r="AF160" t="s">
        <v>405</v>
      </c>
      <c r="AG160" s="32">
        <v>7</v>
      </c>
      <c r="AH160"/>
    </row>
    <row r="161" spans="1:34" x14ac:dyDescent="0.25">
      <c r="A161" t="s">
        <v>1353</v>
      </c>
      <c r="B161" t="s">
        <v>663</v>
      </c>
      <c r="C161" t="s">
        <v>1001</v>
      </c>
      <c r="D161" t="s">
        <v>1253</v>
      </c>
      <c r="E161" s="31">
        <v>48.75</v>
      </c>
      <c r="F161" s="31">
        <v>2.5785395763656633</v>
      </c>
      <c r="G161" s="31">
        <v>2.3025083612040134</v>
      </c>
      <c r="H161" s="31">
        <v>0.71560758082497211</v>
      </c>
      <c r="I161" s="31">
        <v>0.47597547380156074</v>
      </c>
      <c r="J161" s="31">
        <v>125.70380434782609</v>
      </c>
      <c r="K161" s="31">
        <v>112.24728260869566</v>
      </c>
      <c r="L161" s="31">
        <v>34.885869565217391</v>
      </c>
      <c r="M161" s="31">
        <v>23.203804347826086</v>
      </c>
      <c r="N161" s="31">
        <v>5.9429347826086953</v>
      </c>
      <c r="O161" s="31">
        <v>5.7391304347826084</v>
      </c>
      <c r="P161" s="31">
        <v>25.828804347826086</v>
      </c>
      <c r="Q161" s="31">
        <v>24.054347826086957</v>
      </c>
      <c r="R161" s="31">
        <v>1.7744565217391304</v>
      </c>
      <c r="S161" s="31">
        <v>64.989130434782609</v>
      </c>
      <c r="T161" s="31">
        <v>32.342391304347828</v>
      </c>
      <c r="U161" s="31">
        <v>25.133152173913043</v>
      </c>
      <c r="V161" s="31">
        <v>7.5135869565217392</v>
      </c>
      <c r="W161" s="31">
        <v>0</v>
      </c>
      <c r="X161" s="31">
        <v>0</v>
      </c>
      <c r="Y161" s="31">
        <v>0</v>
      </c>
      <c r="Z161" s="31">
        <v>0</v>
      </c>
      <c r="AA161" s="31">
        <v>0</v>
      </c>
      <c r="AB161" s="31">
        <v>0</v>
      </c>
      <c r="AC161" s="31">
        <v>0</v>
      </c>
      <c r="AD161" s="31">
        <v>0</v>
      </c>
      <c r="AE161" s="31">
        <v>0</v>
      </c>
      <c r="AF161" t="s">
        <v>172</v>
      </c>
      <c r="AG161" s="32">
        <v>7</v>
      </c>
      <c r="AH161"/>
    </row>
    <row r="162" spans="1:34" x14ac:dyDescent="0.25">
      <c r="A162" t="s">
        <v>1353</v>
      </c>
      <c r="B162" t="s">
        <v>828</v>
      </c>
      <c r="C162" t="s">
        <v>1061</v>
      </c>
      <c r="D162" t="s">
        <v>1307</v>
      </c>
      <c r="E162" s="31">
        <v>74.923913043478265</v>
      </c>
      <c r="F162" s="31">
        <v>2.9397214565501235</v>
      </c>
      <c r="G162" s="31">
        <v>2.7005295227041923</v>
      </c>
      <c r="H162" s="31">
        <v>0.25616567532279122</v>
      </c>
      <c r="I162" s="31">
        <v>1.6973741476860583E-2</v>
      </c>
      <c r="J162" s="31">
        <v>220.25543478260872</v>
      </c>
      <c r="K162" s="31">
        <v>202.33423913043478</v>
      </c>
      <c r="L162" s="31">
        <v>19.192934782608695</v>
      </c>
      <c r="M162" s="31">
        <v>1.2717391304347827</v>
      </c>
      <c r="N162" s="31">
        <v>13.486413043478262</v>
      </c>
      <c r="O162" s="31">
        <v>4.4347826086956523</v>
      </c>
      <c r="P162" s="31">
        <v>55.334239130434781</v>
      </c>
      <c r="Q162" s="31">
        <v>55.334239130434781</v>
      </c>
      <c r="R162" s="31">
        <v>0</v>
      </c>
      <c r="S162" s="31">
        <v>145.72826086956522</v>
      </c>
      <c r="T162" s="31">
        <v>122.1929347826087</v>
      </c>
      <c r="U162" s="31">
        <v>0</v>
      </c>
      <c r="V162" s="31">
        <v>23.535326086956523</v>
      </c>
      <c r="W162" s="31">
        <v>0</v>
      </c>
      <c r="X162" s="31">
        <v>0</v>
      </c>
      <c r="Y162" s="31">
        <v>0</v>
      </c>
      <c r="Z162" s="31">
        <v>0</v>
      </c>
      <c r="AA162" s="31">
        <v>0</v>
      </c>
      <c r="AB162" s="31">
        <v>0</v>
      </c>
      <c r="AC162" s="31">
        <v>0</v>
      </c>
      <c r="AD162" s="31">
        <v>0</v>
      </c>
      <c r="AE162" s="31">
        <v>0</v>
      </c>
      <c r="AF162" t="s">
        <v>339</v>
      </c>
      <c r="AG162" s="32">
        <v>7</v>
      </c>
      <c r="AH162"/>
    </row>
    <row r="163" spans="1:34" x14ac:dyDescent="0.25">
      <c r="A163" t="s">
        <v>1353</v>
      </c>
      <c r="B163" t="s">
        <v>674</v>
      </c>
      <c r="C163" t="s">
        <v>1015</v>
      </c>
      <c r="D163" t="s">
        <v>1265</v>
      </c>
      <c r="E163" s="31">
        <v>32.163043478260867</v>
      </c>
      <c r="F163" s="31">
        <v>2.9016627238932071</v>
      </c>
      <c r="G163" s="31">
        <v>2.7337005745184184</v>
      </c>
      <c r="H163" s="31">
        <v>0.48318012842176411</v>
      </c>
      <c r="I163" s="31">
        <v>0.31521797904697529</v>
      </c>
      <c r="J163" s="31">
        <v>93.326304347826081</v>
      </c>
      <c r="K163" s="31">
        <v>87.924130434782597</v>
      </c>
      <c r="L163" s="31">
        <v>15.540543478260869</v>
      </c>
      <c r="M163" s="31">
        <v>10.13836956521739</v>
      </c>
      <c r="N163" s="31">
        <v>0</v>
      </c>
      <c r="O163" s="31">
        <v>5.4021739130434785</v>
      </c>
      <c r="P163" s="31">
        <v>18.222717391304347</v>
      </c>
      <c r="Q163" s="31">
        <v>18.222717391304347</v>
      </c>
      <c r="R163" s="31">
        <v>0</v>
      </c>
      <c r="S163" s="31">
        <v>59.563043478260866</v>
      </c>
      <c r="T163" s="31">
        <v>23.696521739130439</v>
      </c>
      <c r="U163" s="31">
        <v>22.759891304347825</v>
      </c>
      <c r="V163" s="31">
        <v>13.106630434782604</v>
      </c>
      <c r="W163" s="31">
        <v>0</v>
      </c>
      <c r="X163" s="31">
        <v>0</v>
      </c>
      <c r="Y163" s="31">
        <v>0</v>
      </c>
      <c r="Z163" s="31">
        <v>0</v>
      </c>
      <c r="AA163" s="31">
        <v>0</v>
      </c>
      <c r="AB163" s="31">
        <v>0</v>
      </c>
      <c r="AC163" s="31">
        <v>0</v>
      </c>
      <c r="AD163" s="31">
        <v>0</v>
      </c>
      <c r="AE163" s="31">
        <v>0</v>
      </c>
      <c r="AF163" t="s">
        <v>183</v>
      </c>
      <c r="AG163" s="32">
        <v>7</v>
      </c>
      <c r="AH163"/>
    </row>
    <row r="164" spans="1:34" x14ac:dyDescent="0.25">
      <c r="A164" t="s">
        <v>1353</v>
      </c>
      <c r="B164" t="s">
        <v>961</v>
      </c>
      <c r="C164" t="s">
        <v>1209</v>
      </c>
      <c r="D164" t="s">
        <v>1225</v>
      </c>
      <c r="E164" s="31">
        <v>4.5</v>
      </c>
      <c r="F164" s="31">
        <v>13.570531400966185</v>
      </c>
      <c r="G164" s="31">
        <v>10.402922705314012</v>
      </c>
      <c r="H164" s="31">
        <v>5.120386473429952</v>
      </c>
      <c r="I164" s="31">
        <v>3.4778743961352654</v>
      </c>
      <c r="J164" s="31">
        <v>61.067391304347836</v>
      </c>
      <c r="K164" s="31">
        <v>46.813152173913053</v>
      </c>
      <c r="L164" s="31">
        <v>23.041739130434784</v>
      </c>
      <c r="M164" s="31">
        <v>15.650434782608695</v>
      </c>
      <c r="N164" s="31">
        <v>1.4782608695652173</v>
      </c>
      <c r="O164" s="31">
        <v>5.9130434782608692</v>
      </c>
      <c r="P164" s="31">
        <v>14.811630434782611</v>
      </c>
      <c r="Q164" s="31">
        <v>7.9486956521739112</v>
      </c>
      <c r="R164" s="31">
        <v>6.8629347826087006</v>
      </c>
      <c r="S164" s="31">
        <v>23.214021739130445</v>
      </c>
      <c r="T164" s="31">
        <v>23.214021739130445</v>
      </c>
      <c r="U164" s="31">
        <v>0</v>
      </c>
      <c r="V164" s="31">
        <v>0</v>
      </c>
      <c r="W164" s="31">
        <v>0</v>
      </c>
      <c r="X164" s="31">
        <v>0</v>
      </c>
      <c r="Y164" s="31">
        <v>0</v>
      </c>
      <c r="Z164" s="31">
        <v>0</v>
      </c>
      <c r="AA164" s="31">
        <v>0</v>
      </c>
      <c r="AB164" s="31">
        <v>0</v>
      </c>
      <c r="AC164" s="31">
        <v>0</v>
      </c>
      <c r="AD164" s="31">
        <v>0</v>
      </c>
      <c r="AE164" s="31">
        <v>0</v>
      </c>
      <c r="AF164" t="s">
        <v>476</v>
      </c>
      <c r="AG164" s="32">
        <v>7</v>
      </c>
      <c r="AH164"/>
    </row>
    <row r="165" spans="1:34" x14ac:dyDescent="0.25">
      <c r="A165" t="s">
        <v>1353</v>
      </c>
      <c r="B165" t="s">
        <v>489</v>
      </c>
      <c r="C165" t="s">
        <v>1004</v>
      </c>
      <c r="D165" t="s">
        <v>1218</v>
      </c>
      <c r="E165" s="31">
        <v>43.380434782608695</v>
      </c>
      <c r="F165" s="31">
        <v>2.7893360060135306</v>
      </c>
      <c r="G165" s="31">
        <v>2.5843648208469054</v>
      </c>
      <c r="H165" s="31">
        <v>0.29266850413430212</v>
      </c>
      <c r="I165" s="31">
        <v>0.20672513154597838</v>
      </c>
      <c r="J165" s="31">
        <v>121.00260869565217</v>
      </c>
      <c r="K165" s="31">
        <v>112.11086956521739</v>
      </c>
      <c r="L165" s="31">
        <v>12.696086956521736</v>
      </c>
      <c r="M165" s="31">
        <v>8.9678260869565189</v>
      </c>
      <c r="N165" s="31">
        <v>0</v>
      </c>
      <c r="O165" s="31">
        <v>3.7282608695652173</v>
      </c>
      <c r="P165" s="31">
        <v>33.64</v>
      </c>
      <c r="Q165" s="31">
        <v>28.476521739130437</v>
      </c>
      <c r="R165" s="31">
        <v>5.1634782608695664</v>
      </c>
      <c r="S165" s="31">
        <v>74.666521739130431</v>
      </c>
      <c r="T165" s="31">
        <v>66.960434782608687</v>
      </c>
      <c r="U165" s="31">
        <v>3.2755434782608699</v>
      </c>
      <c r="V165" s="31">
        <v>4.4305434782608701</v>
      </c>
      <c r="W165" s="31">
        <v>0</v>
      </c>
      <c r="X165" s="31">
        <v>0</v>
      </c>
      <c r="Y165" s="31">
        <v>0</v>
      </c>
      <c r="Z165" s="31">
        <v>0</v>
      </c>
      <c r="AA165" s="31">
        <v>0</v>
      </c>
      <c r="AB165" s="31">
        <v>0</v>
      </c>
      <c r="AC165" s="31">
        <v>0</v>
      </c>
      <c r="AD165" s="31">
        <v>0</v>
      </c>
      <c r="AE165" s="31">
        <v>0</v>
      </c>
      <c r="AF165" t="s">
        <v>117</v>
      </c>
      <c r="AG165" s="32">
        <v>7</v>
      </c>
      <c r="AH165"/>
    </row>
    <row r="166" spans="1:34" x14ac:dyDescent="0.25">
      <c r="A166" t="s">
        <v>1353</v>
      </c>
      <c r="B166" t="s">
        <v>816</v>
      </c>
      <c r="C166" t="s">
        <v>1061</v>
      </c>
      <c r="D166" t="s">
        <v>1290</v>
      </c>
      <c r="E166" s="31">
        <v>141.10869565217391</v>
      </c>
      <c r="F166" s="31">
        <v>2.6498767524264371</v>
      </c>
      <c r="G166" s="31">
        <v>2.5112401787089822</v>
      </c>
      <c r="H166" s="31">
        <v>0.14807040517639808</v>
      </c>
      <c r="I166" s="31">
        <v>9.1049144969958404E-2</v>
      </c>
      <c r="J166" s="31">
        <v>373.92065217391308</v>
      </c>
      <c r="K166" s="31">
        <v>354.35782608695655</v>
      </c>
      <c r="L166" s="31">
        <v>20.894021739130434</v>
      </c>
      <c r="M166" s="31">
        <v>12.847826086956522</v>
      </c>
      <c r="N166" s="31">
        <v>2.4809782608695654</v>
      </c>
      <c r="O166" s="31">
        <v>5.5652173913043477</v>
      </c>
      <c r="P166" s="31">
        <v>103.34880434782609</v>
      </c>
      <c r="Q166" s="31">
        <v>91.832173913043476</v>
      </c>
      <c r="R166" s="31">
        <v>11.516630434782609</v>
      </c>
      <c r="S166" s="31">
        <v>249.67782608695654</v>
      </c>
      <c r="T166" s="31">
        <v>207.50336956521741</v>
      </c>
      <c r="U166" s="31">
        <v>0</v>
      </c>
      <c r="V166" s="31">
        <v>42.174456521739138</v>
      </c>
      <c r="W166" s="31">
        <v>35.647282608695662</v>
      </c>
      <c r="X166" s="31">
        <v>0</v>
      </c>
      <c r="Y166" s="31">
        <v>0.35054347826086957</v>
      </c>
      <c r="Z166" s="31">
        <v>0</v>
      </c>
      <c r="AA166" s="31">
        <v>0</v>
      </c>
      <c r="AB166" s="31">
        <v>0</v>
      </c>
      <c r="AC166" s="31">
        <v>32.442391304347836</v>
      </c>
      <c r="AD166" s="31">
        <v>0</v>
      </c>
      <c r="AE166" s="31">
        <v>2.8543478260869568</v>
      </c>
      <c r="AF166" t="s">
        <v>327</v>
      </c>
      <c r="AG166" s="32">
        <v>7</v>
      </c>
      <c r="AH166"/>
    </row>
    <row r="167" spans="1:34" x14ac:dyDescent="0.25">
      <c r="A167" t="s">
        <v>1353</v>
      </c>
      <c r="B167" t="s">
        <v>716</v>
      </c>
      <c r="C167" t="s">
        <v>978</v>
      </c>
      <c r="D167" t="s">
        <v>1257</v>
      </c>
      <c r="E167" s="31">
        <v>52.521739130434781</v>
      </c>
      <c r="F167" s="31">
        <v>0.15728476821192056</v>
      </c>
      <c r="G167" s="31">
        <v>0.15397350993377484</v>
      </c>
      <c r="H167" s="31">
        <v>0.15728476821192056</v>
      </c>
      <c r="I167" s="31">
        <v>0.15397350993377484</v>
      </c>
      <c r="J167" s="31">
        <v>8.2608695652173925</v>
      </c>
      <c r="K167" s="31">
        <v>8.0869565217391308</v>
      </c>
      <c r="L167" s="31">
        <v>8.2608695652173925</v>
      </c>
      <c r="M167" s="31">
        <v>8.0869565217391308</v>
      </c>
      <c r="N167" s="31">
        <v>0.17391304347826086</v>
      </c>
      <c r="O167" s="31">
        <v>0</v>
      </c>
      <c r="P167" s="31">
        <v>0</v>
      </c>
      <c r="Q167" s="31">
        <v>0</v>
      </c>
      <c r="R167" s="31">
        <v>0</v>
      </c>
      <c r="S167" s="31">
        <v>0</v>
      </c>
      <c r="T167" s="31">
        <v>0</v>
      </c>
      <c r="U167" s="31">
        <v>0</v>
      </c>
      <c r="V167" s="31">
        <v>0</v>
      </c>
      <c r="W167" s="31">
        <v>0</v>
      </c>
      <c r="X167" s="31">
        <v>0</v>
      </c>
      <c r="Y167" s="31">
        <v>0</v>
      </c>
      <c r="Z167" s="31">
        <v>0</v>
      </c>
      <c r="AA167" s="31">
        <v>0</v>
      </c>
      <c r="AB167" s="31">
        <v>0</v>
      </c>
      <c r="AC167" s="31">
        <v>0</v>
      </c>
      <c r="AD167" s="31">
        <v>0</v>
      </c>
      <c r="AE167" s="31">
        <v>0</v>
      </c>
      <c r="AF167" t="s">
        <v>226</v>
      </c>
      <c r="AG167" s="32">
        <v>7</v>
      </c>
      <c r="AH167"/>
    </row>
    <row r="168" spans="1:34" x14ac:dyDescent="0.25">
      <c r="A168" t="s">
        <v>1353</v>
      </c>
      <c r="B168" t="s">
        <v>831</v>
      </c>
      <c r="C168" t="s">
        <v>1042</v>
      </c>
      <c r="D168" t="s">
        <v>1232</v>
      </c>
      <c r="E168" s="31">
        <v>110.95652173913044</v>
      </c>
      <c r="F168" s="31">
        <v>7.2100313479623826E-2</v>
      </c>
      <c r="G168" s="31">
        <v>7.2100313479623826E-2</v>
      </c>
      <c r="H168" s="31">
        <v>7.2100313479623826E-2</v>
      </c>
      <c r="I168" s="31">
        <v>7.2100313479623826E-2</v>
      </c>
      <c r="J168" s="31">
        <v>8</v>
      </c>
      <c r="K168" s="31">
        <v>8</v>
      </c>
      <c r="L168" s="31">
        <v>8</v>
      </c>
      <c r="M168" s="31">
        <v>8</v>
      </c>
      <c r="N168" s="31">
        <v>0</v>
      </c>
      <c r="O168" s="31">
        <v>0</v>
      </c>
      <c r="P168" s="31">
        <v>0</v>
      </c>
      <c r="Q168" s="31">
        <v>0</v>
      </c>
      <c r="R168" s="31">
        <v>0</v>
      </c>
      <c r="S168" s="31">
        <v>0</v>
      </c>
      <c r="T168" s="31">
        <v>0</v>
      </c>
      <c r="U168" s="31">
        <v>0</v>
      </c>
      <c r="V168" s="31">
        <v>0</v>
      </c>
      <c r="W168" s="31">
        <v>0</v>
      </c>
      <c r="X168" s="31">
        <v>0</v>
      </c>
      <c r="Y168" s="31">
        <v>0</v>
      </c>
      <c r="Z168" s="31">
        <v>0</v>
      </c>
      <c r="AA168" s="31">
        <v>0</v>
      </c>
      <c r="AB168" s="31">
        <v>0</v>
      </c>
      <c r="AC168" s="31">
        <v>0</v>
      </c>
      <c r="AD168" s="31">
        <v>0</v>
      </c>
      <c r="AE168" s="31">
        <v>0</v>
      </c>
      <c r="AF168" t="s">
        <v>343</v>
      </c>
      <c r="AG168" s="32">
        <v>7</v>
      </c>
      <c r="AH168"/>
    </row>
    <row r="169" spans="1:34" x14ac:dyDescent="0.25">
      <c r="A169" t="s">
        <v>1353</v>
      </c>
      <c r="B169" t="s">
        <v>748</v>
      </c>
      <c r="C169" t="s">
        <v>1156</v>
      </c>
      <c r="D169" t="s">
        <v>1279</v>
      </c>
      <c r="E169" s="31">
        <v>27.630434782608695</v>
      </c>
      <c r="F169" s="31">
        <v>4.1390047206923679</v>
      </c>
      <c r="G169" s="31">
        <v>3.8297993705743503</v>
      </c>
      <c r="H169" s="31">
        <v>0.95948859166011025</v>
      </c>
      <c r="I169" s="31">
        <v>0.65028324154209294</v>
      </c>
      <c r="J169" s="31">
        <v>114.36249999999998</v>
      </c>
      <c r="K169" s="31">
        <v>105.81902173913042</v>
      </c>
      <c r="L169" s="31">
        <v>26.511086956521741</v>
      </c>
      <c r="M169" s="31">
        <v>17.967608695652178</v>
      </c>
      <c r="N169" s="31">
        <v>4.0869565217391308</v>
      </c>
      <c r="O169" s="31">
        <v>4.4565217391304346</v>
      </c>
      <c r="P169" s="31">
        <v>8.110543478260869</v>
      </c>
      <c r="Q169" s="31">
        <v>8.110543478260869</v>
      </c>
      <c r="R169" s="31">
        <v>0</v>
      </c>
      <c r="S169" s="31">
        <v>79.740869565217366</v>
      </c>
      <c r="T169" s="31">
        <v>53.342934782608687</v>
      </c>
      <c r="U169" s="31">
        <v>0.71141304347826095</v>
      </c>
      <c r="V169" s="31">
        <v>25.686521739130427</v>
      </c>
      <c r="W169" s="31">
        <v>0</v>
      </c>
      <c r="X169" s="31">
        <v>0</v>
      </c>
      <c r="Y169" s="31">
        <v>0</v>
      </c>
      <c r="Z169" s="31">
        <v>0</v>
      </c>
      <c r="AA169" s="31">
        <v>0</v>
      </c>
      <c r="AB169" s="31">
        <v>0</v>
      </c>
      <c r="AC169" s="31">
        <v>0</v>
      </c>
      <c r="AD169" s="31">
        <v>0</v>
      </c>
      <c r="AE169" s="31">
        <v>0</v>
      </c>
      <c r="AF169" t="s">
        <v>258</v>
      </c>
      <c r="AG169" s="32">
        <v>7</v>
      </c>
      <c r="AH169"/>
    </row>
    <row r="170" spans="1:34" x14ac:dyDescent="0.25">
      <c r="A170" t="s">
        <v>1353</v>
      </c>
      <c r="B170" t="s">
        <v>921</v>
      </c>
      <c r="C170" t="s">
        <v>1073</v>
      </c>
      <c r="D170" t="s">
        <v>1290</v>
      </c>
      <c r="E170" s="31">
        <v>52.293478260869563</v>
      </c>
      <c r="F170" s="31">
        <v>5.6772271876948652</v>
      </c>
      <c r="G170" s="31">
        <v>5.1725213053419239</v>
      </c>
      <c r="H170" s="31">
        <v>1.1603450426106838</v>
      </c>
      <c r="I170" s="31">
        <v>0.65563916025774271</v>
      </c>
      <c r="J170" s="31">
        <v>296.88195652173908</v>
      </c>
      <c r="K170" s="31">
        <v>270.48913043478257</v>
      </c>
      <c r="L170" s="31">
        <v>60.678478260869561</v>
      </c>
      <c r="M170" s="31">
        <v>34.285652173913043</v>
      </c>
      <c r="N170" s="31">
        <v>20.21891304347826</v>
      </c>
      <c r="O170" s="31">
        <v>6.1739130434782608</v>
      </c>
      <c r="P170" s="31">
        <v>58.091739130434782</v>
      </c>
      <c r="Q170" s="31">
        <v>58.091739130434782</v>
      </c>
      <c r="R170" s="31">
        <v>0</v>
      </c>
      <c r="S170" s="31">
        <v>178.11173913043476</v>
      </c>
      <c r="T170" s="31">
        <v>125.21597826086955</v>
      </c>
      <c r="U170" s="31">
        <v>0</v>
      </c>
      <c r="V170" s="31">
        <v>52.895760869565216</v>
      </c>
      <c r="W170" s="31">
        <v>37.091086956521742</v>
      </c>
      <c r="X170" s="31">
        <v>0</v>
      </c>
      <c r="Y170" s="31">
        <v>0</v>
      </c>
      <c r="Z170" s="31">
        <v>0</v>
      </c>
      <c r="AA170" s="31">
        <v>16.770869565217389</v>
      </c>
      <c r="AB170" s="31">
        <v>0</v>
      </c>
      <c r="AC170" s="31">
        <v>18.730543478260874</v>
      </c>
      <c r="AD170" s="31">
        <v>0</v>
      </c>
      <c r="AE170" s="31">
        <v>1.5896739130434783</v>
      </c>
      <c r="AF170" t="s">
        <v>435</v>
      </c>
      <c r="AG170" s="32">
        <v>7</v>
      </c>
      <c r="AH170"/>
    </row>
    <row r="171" spans="1:34" x14ac:dyDescent="0.25">
      <c r="A171" t="s">
        <v>1353</v>
      </c>
      <c r="B171" t="s">
        <v>555</v>
      </c>
      <c r="C171" t="s">
        <v>1094</v>
      </c>
      <c r="D171" t="s">
        <v>1254</v>
      </c>
      <c r="E171" s="31">
        <v>71.434782608695656</v>
      </c>
      <c r="F171" s="31">
        <v>2.988397748021911</v>
      </c>
      <c r="G171" s="31">
        <v>2.7701612903225801</v>
      </c>
      <c r="H171" s="31">
        <v>0.72086122945830799</v>
      </c>
      <c r="I171" s="31">
        <v>0.50262477175897746</v>
      </c>
      <c r="J171" s="31">
        <v>213.47554347826087</v>
      </c>
      <c r="K171" s="31">
        <v>197.88586956521738</v>
      </c>
      <c r="L171" s="31">
        <v>51.494565217391305</v>
      </c>
      <c r="M171" s="31">
        <v>35.904891304347828</v>
      </c>
      <c r="N171" s="31">
        <v>9.8505434782608692</v>
      </c>
      <c r="O171" s="31">
        <v>5.7391304347826084</v>
      </c>
      <c r="P171" s="31">
        <v>15.051630434782609</v>
      </c>
      <c r="Q171" s="31">
        <v>15.051630434782609</v>
      </c>
      <c r="R171" s="31">
        <v>0</v>
      </c>
      <c r="S171" s="31">
        <v>146.92934782608694</v>
      </c>
      <c r="T171" s="31">
        <v>96.323369565217391</v>
      </c>
      <c r="U171" s="31">
        <v>22.521739130434781</v>
      </c>
      <c r="V171" s="31">
        <v>28.084239130434781</v>
      </c>
      <c r="W171" s="31">
        <v>0</v>
      </c>
      <c r="X171" s="31">
        <v>0</v>
      </c>
      <c r="Y171" s="31">
        <v>0</v>
      </c>
      <c r="Z171" s="31">
        <v>0</v>
      </c>
      <c r="AA171" s="31">
        <v>0</v>
      </c>
      <c r="AB171" s="31">
        <v>0</v>
      </c>
      <c r="AC171" s="31">
        <v>0</v>
      </c>
      <c r="AD171" s="31">
        <v>0</v>
      </c>
      <c r="AE171" s="31">
        <v>0</v>
      </c>
      <c r="AF171" t="s">
        <v>61</v>
      </c>
      <c r="AG171" s="32">
        <v>7</v>
      </c>
      <c r="AH171"/>
    </row>
    <row r="172" spans="1:34" x14ac:dyDescent="0.25">
      <c r="A172" t="s">
        <v>1353</v>
      </c>
      <c r="B172" t="s">
        <v>689</v>
      </c>
      <c r="C172" t="s">
        <v>1076</v>
      </c>
      <c r="D172" t="s">
        <v>1293</v>
      </c>
      <c r="E172" s="31">
        <v>77.445652173913047</v>
      </c>
      <c r="F172" s="31">
        <v>2.4083508771929822</v>
      </c>
      <c r="G172" s="31">
        <v>2.2626315789473681</v>
      </c>
      <c r="H172" s="31">
        <v>0.38112280701754381</v>
      </c>
      <c r="I172" s="31">
        <v>0.23540350877192984</v>
      </c>
      <c r="J172" s="31">
        <v>186.51630434782609</v>
      </c>
      <c r="K172" s="31">
        <v>175.23097826086953</v>
      </c>
      <c r="L172" s="31">
        <v>29.516304347826086</v>
      </c>
      <c r="M172" s="31">
        <v>18.230978260869566</v>
      </c>
      <c r="N172" s="31">
        <v>5.0244565217391308</v>
      </c>
      <c r="O172" s="31">
        <v>6.2608695652173916</v>
      </c>
      <c r="P172" s="31">
        <v>37.364130434782609</v>
      </c>
      <c r="Q172" s="31">
        <v>37.364130434782609</v>
      </c>
      <c r="R172" s="31">
        <v>0</v>
      </c>
      <c r="S172" s="31">
        <v>119.63586956521738</v>
      </c>
      <c r="T172" s="31">
        <v>62.413043478260867</v>
      </c>
      <c r="U172" s="31">
        <v>34.633152173913047</v>
      </c>
      <c r="V172" s="31">
        <v>22.589673913043477</v>
      </c>
      <c r="W172" s="31">
        <v>0</v>
      </c>
      <c r="X172" s="31">
        <v>0</v>
      </c>
      <c r="Y172" s="31">
        <v>0</v>
      </c>
      <c r="Z172" s="31">
        <v>0</v>
      </c>
      <c r="AA172" s="31">
        <v>0</v>
      </c>
      <c r="AB172" s="31">
        <v>0</v>
      </c>
      <c r="AC172" s="31">
        <v>0</v>
      </c>
      <c r="AD172" s="31">
        <v>0</v>
      </c>
      <c r="AE172" s="31">
        <v>0</v>
      </c>
      <c r="AF172" t="s">
        <v>198</v>
      </c>
      <c r="AG172" s="32">
        <v>7</v>
      </c>
      <c r="AH172"/>
    </row>
    <row r="173" spans="1:34" x14ac:dyDescent="0.25">
      <c r="A173" t="s">
        <v>1353</v>
      </c>
      <c r="B173" t="s">
        <v>885</v>
      </c>
      <c r="C173" t="s">
        <v>1086</v>
      </c>
      <c r="D173" t="s">
        <v>1298</v>
      </c>
      <c r="E173" s="31">
        <v>46.956521739130437</v>
      </c>
      <c r="F173" s="31">
        <v>3.87687962962963</v>
      </c>
      <c r="G173" s="31">
        <v>3.54725</v>
      </c>
      <c r="H173" s="31">
        <v>0.61555324074074069</v>
      </c>
      <c r="I173" s="31">
        <v>0.32950000000000002</v>
      </c>
      <c r="J173" s="31">
        <v>182.04478260869567</v>
      </c>
      <c r="K173" s="31">
        <v>166.56652173913045</v>
      </c>
      <c r="L173" s="31">
        <v>28.904239130434782</v>
      </c>
      <c r="M173" s="31">
        <v>15.472173913043479</v>
      </c>
      <c r="N173" s="31">
        <v>7.8315217391304346</v>
      </c>
      <c r="O173" s="31">
        <v>5.6005434782608692</v>
      </c>
      <c r="P173" s="31">
        <v>34.484021739130434</v>
      </c>
      <c r="Q173" s="31">
        <v>32.43782608695652</v>
      </c>
      <c r="R173" s="31">
        <v>2.0461956521739131</v>
      </c>
      <c r="S173" s="31">
        <v>118.65652173913045</v>
      </c>
      <c r="T173" s="31">
        <v>52.667608695652191</v>
      </c>
      <c r="U173" s="31">
        <v>0</v>
      </c>
      <c r="V173" s="31">
        <v>65.988913043478263</v>
      </c>
      <c r="W173" s="31">
        <v>11.577608695652172</v>
      </c>
      <c r="X173" s="31">
        <v>0.92597826086956514</v>
      </c>
      <c r="Y173" s="31">
        <v>0</v>
      </c>
      <c r="Z173" s="31">
        <v>0</v>
      </c>
      <c r="AA173" s="31">
        <v>0.76934782608695651</v>
      </c>
      <c r="AB173" s="31">
        <v>0</v>
      </c>
      <c r="AC173" s="31">
        <v>9.8822826086956503</v>
      </c>
      <c r="AD173" s="31">
        <v>0</v>
      </c>
      <c r="AE173" s="31">
        <v>0</v>
      </c>
      <c r="AF173" t="s">
        <v>399</v>
      </c>
      <c r="AG173" s="32">
        <v>7</v>
      </c>
      <c r="AH173"/>
    </row>
    <row r="174" spans="1:34" x14ac:dyDescent="0.25">
      <c r="A174" t="s">
        <v>1353</v>
      </c>
      <c r="B174" t="s">
        <v>490</v>
      </c>
      <c r="C174" t="s">
        <v>1061</v>
      </c>
      <c r="D174" t="s">
        <v>1290</v>
      </c>
      <c r="E174" s="31">
        <v>106.53260869565217</v>
      </c>
      <c r="F174" s="31">
        <v>7.5910621365166825E-2</v>
      </c>
      <c r="G174" s="31">
        <v>7.5910621365166825E-2</v>
      </c>
      <c r="H174" s="31">
        <v>7.5910621365166825E-2</v>
      </c>
      <c r="I174" s="31">
        <v>7.5910621365166825E-2</v>
      </c>
      <c r="J174" s="31">
        <v>8.0869565217391308</v>
      </c>
      <c r="K174" s="31">
        <v>8.0869565217391308</v>
      </c>
      <c r="L174" s="31">
        <v>8.0869565217391308</v>
      </c>
      <c r="M174" s="31">
        <v>8.0869565217391308</v>
      </c>
      <c r="N174" s="31">
        <v>0</v>
      </c>
      <c r="O174" s="31">
        <v>0</v>
      </c>
      <c r="P174" s="31">
        <v>0</v>
      </c>
      <c r="Q174" s="31">
        <v>0</v>
      </c>
      <c r="R174" s="31">
        <v>0</v>
      </c>
      <c r="S174" s="31">
        <v>0</v>
      </c>
      <c r="T174" s="31">
        <v>0</v>
      </c>
      <c r="U174" s="31">
        <v>0</v>
      </c>
      <c r="V174" s="31">
        <v>0</v>
      </c>
      <c r="W174" s="31">
        <v>1.6521739130434783</v>
      </c>
      <c r="X174" s="31">
        <v>1.6521739130434783</v>
      </c>
      <c r="Y174" s="31">
        <v>0</v>
      </c>
      <c r="Z174" s="31">
        <v>0</v>
      </c>
      <c r="AA174" s="31">
        <v>0</v>
      </c>
      <c r="AB174" s="31">
        <v>0</v>
      </c>
      <c r="AC174" s="31">
        <v>0</v>
      </c>
      <c r="AD174" s="31">
        <v>0</v>
      </c>
      <c r="AE174" s="31">
        <v>0</v>
      </c>
      <c r="AF174" t="s">
        <v>218</v>
      </c>
      <c r="AG174" s="32">
        <v>7</v>
      </c>
      <c r="AH174"/>
    </row>
    <row r="175" spans="1:34" x14ac:dyDescent="0.25">
      <c r="A175" t="s">
        <v>1353</v>
      </c>
      <c r="B175" t="s">
        <v>616</v>
      </c>
      <c r="C175" t="s">
        <v>1022</v>
      </c>
      <c r="D175" t="s">
        <v>1242</v>
      </c>
      <c r="E175" s="31">
        <v>29.206521739130434</v>
      </c>
      <c r="F175" s="31">
        <v>4.0602158541123936</v>
      </c>
      <c r="G175" s="31">
        <v>3.8140677335318203</v>
      </c>
      <c r="H175" s="31">
        <v>0.55202828433196893</v>
      </c>
      <c r="I175" s="31">
        <v>0.352549311499814</v>
      </c>
      <c r="J175" s="31">
        <v>118.58478260869566</v>
      </c>
      <c r="K175" s="31">
        <v>111.39565217391305</v>
      </c>
      <c r="L175" s="31">
        <v>16.122826086956525</v>
      </c>
      <c r="M175" s="31">
        <v>10.296739130434785</v>
      </c>
      <c r="N175" s="31">
        <v>0</v>
      </c>
      <c r="O175" s="31">
        <v>5.8260869565217392</v>
      </c>
      <c r="P175" s="31">
        <v>19.765217391304351</v>
      </c>
      <c r="Q175" s="31">
        <v>18.40217391304348</v>
      </c>
      <c r="R175" s="31">
        <v>1.3630434782608696</v>
      </c>
      <c r="S175" s="31">
        <v>82.696739130434793</v>
      </c>
      <c r="T175" s="31">
        <v>73.455434782608705</v>
      </c>
      <c r="U175" s="31">
        <v>0</v>
      </c>
      <c r="V175" s="31">
        <v>9.2413043478260892</v>
      </c>
      <c r="W175" s="31">
        <v>7.2717391304347823</v>
      </c>
      <c r="X175" s="31">
        <v>1.2173913043478262</v>
      </c>
      <c r="Y175" s="31">
        <v>0</v>
      </c>
      <c r="Z175" s="31">
        <v>0</v>
      </c>
      <c r="AA175" s="31">
        <v>2.9456521739130435</v>
      </c>
      <c r="AB175" s="31">
        <v>0</v>
      </c>
      <c r="AC175" s="31">
        <v>2.597826086956522</v>
      </c>
      <c r="AD175" s="31">
        <v>0</v>
      </c>
      <c r="AE175" s="31">
        <v>0.51086956521739135</v>
      </c>
      <c r="AF175" t="s">
        <v>125</v>
      </c>
      <c r="AG175" s="32">
        <v>7</v>
      </c>
      <c r="AH175"/>
    </row>
    <row r="176" spans="1:34" x14ac:dyDescent="0.25">
      <c r="A176" t="s">
        <v>1353</v>
      </c>
      <c r="B176" t="s">
        <v>548</v>
      </c>
      <c r="C176" t="s">
        <v>1092</v>
      </c>
      <c r="D176" t="s">
        <v>1302</v>
      </c>
      <c r="E176" s="31">
        <v>75.25</v>
      </c>
      <c r="F176" s="31">
        <v>2.6202094467716299</v>
      </c>
      <c r="G176" s="31">
        <v>2.4612899032211462</v>
      </c>
      <c r="H176" s="31">
        <v>0.36805286725408054</v>
      </c>
      <c r="I176" s="31">
        <v>0.20913332370359666</v>
      </c>
      <c r="J176" s="31">
        <v>197.17076086956516</v>
      </c>
      <c r="K176" s="31">
        <v>185.21206521739126</v>
      </c>
      <c r="L176" s="31">
        <v>27.695978260869563</v>
      </c>
      <c r="M176" s="31">
        <v>15.737282608695649</v>
      </c>
      <c r="N176" s="31">
        <v>6.9804347826086959</v>
      </c>
      <c r="O176" s="31">
        <v>4.9782608695652177</v>
      </c>
      <c r="P176" s="31">
        <v>25.812499999999989</v>
      </c>
      <c r="Q176" s="31">
        <v>25.812499999999989</v>
      </c>
      <c r="R176" s="31">
        <v>0</v>
      </c>
      <c r="S176" s="31">
        <v>143.66228260869562</v>
      </c>
      <c r="T176" s="31">
        <v>84.528695652173894</v>
      </c>
      <c r="U176" s="31">
        <v>28.737717391304336</v>
      </c>
      <c r="V176" s="31">
        <v>30.395869565217396</v>
      </c>
      <c r="W176" s="31">
        <v>0</v>
      </c>
      <c r="X176" s="31">
        <v>0</v>
      </c>
      <c r="Y176" s="31">
        <v>0</v>
      </c>
      <c r="Z176" s="31">
        <v>0</v>
      </c>
      <c r="AA176" s="31">
        <v>0</v>
      </c>
      <c r="AB176" s="31">
        <v>0</v>
      </c>
      <c r="AC176" s="31">
        <v>0</v>
      </c>
      <c r="AD176" s="31">
        <v>0</v>
      </c>
      <c r="AE176" s="31">
        <v>0</v>
      </c>
      <c r="AF176" t="s">
        <v>54</v>
      </c>
      <c r="AG176" s="32">
        <v>7</v>
      </c>
      <c r="AH176"/>
    </row>
    <row r="177" spans="1:34" x14ac:dyDescent="0.25">
      <c r="A177" t="s">
        <v>1353</v>
      </c>
      <c r="B177" t="s">
        <v>769</v>
      </c>
      <c r="C177" t="s">
        <v>1164</v>
      </c>
      <c r="D177" t="s">
        <v>1291</v>
      </c>
      <c r="E177" s="31">
        <v>34.630434782608695</v>
      </c>
      <c r="F177" s="31">
        <v>3.0177338355304455</v>
      </c>
      <c r="G177" s="31">
        <v>2.699152542372881</v>
      </c>
      <c r="H177" s="31">
        <v>0.29590395480225989</v>
      </c>
      <c r="I177" s="31">
        <v>0.13017890772128063</v>
      </c>
      <c r="J177" s="31">
        <v>104.50543478260869</v>
      </c>
      <c r="K177" s="31">
        <v>93.472826086956516</v>
      </c>
      <c r="L177" s="31">
        <v>10.247282608695652</v>
      </c>
      <c r="M177" s="31">
        <v>4.5081521739130439</v>
      </c>
      <c r="N177" s="31">
        <v>0</v>
      </c>
      <c r="O177" s="31">
        <v>5.7391304347826084</v>
      </c>
      <c r="P177" s="31">
        <v>30.877717391304348</v>
      </c>
      <c r="Q177" s="31">
        <v>25.584239130434781</v>
      </c>
      <c r="R177" s="31">
        <v>5.2934782608695654</v>
      </c>
      <c r="S177" s="31">
        <v>63.380434782608702</v>
      </c>
      <c r="T177" s="31">
        <v>43.877717391304351</v>
      </c>
      <c r="U177" s="31">
        <v>3.6358695652173911</v>
      </c>
      <c r="V177" s="31">
        <v>15.866847826086957</v>
      </c>
      <c r="W177" s="31">
        <v>0</v>
      </c>
      <c r="X177" s="31">
        <v>0</v>
      </c>
      <c r="Y177" s="31">
        <v>0</v>
      </c>
      <c r="Z177" s="31">
        <v>0</v>
      </c>
      <c r="AA177" s="31">
        <v>0</v>
      </c>
      <c r="AB177" s="31">
        <v>0</v>
      </c>
      <c r="AC177" s="31">
        <v>0</v>
      </c>
      <c r="AD177" s="31">
        <v>0</v>
      </c>
      <c r="AE177" s="31">
        <v>0</v>
      </c>
      <c r="AF177" t="s">
        <v>280</v>
      </c>
      <c r="AG177" s="32">
        <v>7</v>
      </c>
      <c r="AH177"/>
    </row>
    <row r="178" spans="1:34" x14ac:dyDescent="0.25">
      <c r="A178" t="s">
        <v>1353</v>
      </c>
      <c r="B178" t="s">
        <v>693</v>
      </c>
      <c r="C178" t="s">
        <v>1108</v>
      </c>
      <c r="D178" t="s">
        <v>1232</v>
      </c>
      <c r="E178" s="31">
        <v>89.619565217391298</v>
      </c>
      <c r="F178" s="31">
        <v>0.83710491206792004</v>
      </c>
      <c r="G178" s="31">
        <v>0.83710491206792004</v>
      </c>
      <c r="H178" s="31">
        <v>0.13763250454821108</v>
      </c>
      <c r="I178" s="31">
        <v>0.13763250454821108</v>
      </c>
      <c r="J178" s="31">
        <v>75.020978260869569</v>
      </c>
      <c r="K178" s="31">
        <v>75.020978260869569</v>
      </c>
      <c r="L178" s="31">
        <v>12.334565217391306</v>
      </c>
      <c r="M178" s="31">
        <v>12.334565217391306</v>
      </c>
      <c r="N178" s="31">
        <v>0</v>
      </c>
      <c r="O178" s="31">
        <v>0</v>
      </c>
      <c r="P178" s="31">
        <v>13.873913043478259</v>
      </c>
      <c r="Q178" s="31">
        <v>13.873913043478259</v>
      </c>
      <c r="R178" s="31">
        <v>0</v>
      </c>
      <c r="S178" s="31">
        <v>48.8125</v>
      </c>
      <c r="T178" s="31">
        <v>48.8125</v>
      </c>
      <c r="U178" s="31">
        <v>0</v>
      </c>
      <c r="V178" s="31">
        <v>0</v>
      </c>
      <c r="W178" s="31">
        <v>0</v>
      </c>
      <c r="X178" s="31">
        <v>0</v>
      </c>
      <c r="Y178" s="31">
        <v>0</v>
      </c>
      <c r="Z178" s="31">
        <v>0</v>
      </c>
      <c r="AA178" s="31">
        <v>0</v>
      </c>
      <c r="AB178" s="31">
        <v>0</v>
      </c>
      <c r="AC178" s="31">
        <v>0</v>
      </c>
      <c r="AD178" s="31">
        <v>0</v>
      </c>
      <c r="AE178" s="31">
        <v>0</v>
      </c>
      <c r="AF178" t="s">
        <v>202</v>
      </c>
      <c r="AG178" s="32">
        <v>7</v>
      </c>
      <c r="AH178"/>
    </row>
    <row r="179" spans="1:34" x14ac:dyDescent="0.25">
      <c r="A179" t="s">
        <v>1353</v>
      </c>
      <c r="B179" t="s">
        <v>523</v>
      </c>
      <c r="C179" t="s">
        <v>1042</v>
      </c>
      <c r="D179" t="s">
        <v>1232</v>
      </c>
      <c r="E179" s="31">
        <v>128.7391304347826</v>
      </c>
      <c r="F179" s="31">
        <v>3.0309017223910839</v>
      </c>
      <c r="G179" s="31">
        <v>2.9565813914218175</v>
      </c>
      <c r="H179" s="31">
        <v>0.3675067544748396</v>
      </c>
      <c r="I179" s="31">
        <v>0.2931864235055725</v>
      </c>
      <c r="J179" s="31">
        <v>390.195652173913</v>
      </c>
      <c r="K179" s="31">
        <v>380.62771739130437</v>
      </c>
      <c r="L179" s="31">
        <v>47.3125</v>
      </c>
      <c r="M179" s="31">
        <v>37.744565217391305</v>
      </c>
      <c r="N179" s="31">
        <v>5.2201086956521738</v>
      </c>
      <c r="O179" s="31">
        <v>4.3478260869565215</v>
      </c>
      <c r="P179" s="31">
        <v>58.744565217391305</v>
      </c>
      <c r="Q179" s="31">
        <v>58.744565217391305</v>
      </c>
      <c r="R179" s="31">
        <v>0</v>
      </c>
      <c r="S179" s="31">
        <v>284.13858695652175</v>
      </c>
      <c r="T179" s="31">
        <v>225.42934782608697</v>
      </c>
      <c r="U179" s="31">
        <v>0</v>
      </c>
      <c r="V179" s="31">
        <v>58.709239130434781</v>
      </c>
      <c r="W179" s="31">
        <v>0</v>
      </c>
      <c r="X179" s="31">
        <v>0</v>
      </c>
      <c r="Y179" s="31">
        <v>0</v>
      </c>
      <c r="Z179" s="31">
        <v>0</v>
      </c>
      <c r="AA179" s="31">
        <v>0</v>
      </c>
      <c r="AB179" s="31">
        <v>0</v>
      </c>
      <c r="AC179" s="31">
        <v>0</v>
      </c>
      <c r="AD179" s="31">
        <v>0</v>
      </c>
      <c r="AE179" s="31">
        <v>0</v>
      </c>
      <c r="AF179" t="s">
        <v>29</v>
      </c>
      <c r="AG179" s="32">
        <v>7</v>
      </c>
      <c r="AH179"/>
    </row>
    <row r="180" spans="1:34" x14ac:dyDescent="0.25">
      <c r="A180" t="s">
        <v>1353</v>
      </c>
      <c r="B180" t="s">
        <v>792</v>
      </c>
      <c r="C180" t="s">
        <v>976</v>
      </c>
      <c r="D180" t="s">
        <v>1285</v>
      </c>
      <c r="E180" s="31">
        <v>55.565217391304351</v>
      </c>
      <c r="F180" s="31">
        <v>2.3678482003129888</v>
      </c>
      <c r="G180" s="31">
        <v>2.328724569640062</v>
      </c>
      <c r="H180" s="31">
        <v>0.27709311424100153</v>
      </c>
      <c r="I180" s="31">
        <v>0.2379694835680751</v>
      </c>
      <c r="J180" s="31">
        <v>131.57</v>
      </c>
      <c r="K180" s="31">
        <v>129.39608695652171</v>
      </c>
      <c r="L180" s="31">
        <v>15.396739130434781</v>
      </c>
      <c r="M180" s="31">
        <v>13.222826086956522</v>
      </c>
      <c r="N180" s="31">
        <v>0</v>
      </c>
      <c r="O180" s="31">
        <v>2.1739130434782608</v>
      </c>
      <c r="P180" s="31">
        <v>13.967391304347826</v>
      </c>
      <c r="Q180" s="31">
        <v>13.967391304347826</v>
      </c>
      <c r="R180" s="31">
        <v>0</v>
      </c>
      <c r="S180" s="31">
        <v>102.20586956521738</v>
      </c>
      <c r="T180" s="31">
        <v>46.0625</v>
      </c>
      <c r="U180" s="31">
        <v>40.800978260869563</v>
      </c>
      <c r="V180" s="31">
        <v>15.342391304347826</v>
      </c>
      <c r="W180" s="31">
        <v>0</v>
      </c>
      <c r="X180" s="31">
        <v>0</v>
      </c>
      <c r="Y180" s="31">
        <v>0</v>
      </c>
      <c r="Z180" s="31">
        <v>0</v>
      </c>
      <c r="AA180" s="31">
        <v>0</v>
      </c>
      <c r="AB180" s="31">
        <v>0</v>
      </c>
      <c r="AC180" s="31">
        <v>0</v>
      </c>
      <c r="AD180" s="31">
        <v>0</v>
      </c>
      <c r="AE180" s="31">
        <v>0</v>
      </c>
      <c r="AF180" t="s">
        <v>303</v>
      </c>
      <c r="AG180" s="32">
        <v>7</v>
      </c>
      <c r="AH180"/>
    </row>
    <row r="181" spans="1:34" x14ac:dyDescent="0.25">
      <c r="A181" t="s">
        <v>1353</v>
      </c>
      <c r="B181" t="s">
        <v>764</v>
      </c>
      <c r="C181" t="s">
        <v>1046</v>
      </c>
      <c r="D181" t="s">
        <v>1216</v>
      </c>
      <c r="E181" s="31">
        <v>76.413043478260875</v>
      </c>
      <c r="F181" s="31">
        <v>3.0085035561877662</v>
      </c>
      <c r="G181" s="31">
        <v>2.8164366998577526</v>
      </c>
      <c r="H181" s="31">
        <v>0.56859743954480801</v>
      </c>
      <c r="I181" s="31">
        <v>0.4183840682788052</v>
      </c>
      <c r="J181" s="31">
        <v>229.88891304347825</v>
      </c>
      <c r="K181" s="31">
        <v>215.21250000000001</v>
      </c>
      <c r="L181" s="31">
        <v>43.448260869565225</v>
      </c>
      <c r="M181" s="31">
        <v>31.970000000000006</v>
      </c>
      <c r="N181" s="31">
        <v>5.7391304347826084</v>
      </c>
      <c r="O181" s="31">
        <v>5.7391304347826084</v>
      </c>
      <c r="P181" s="31">
        <v>28.681521739130439</v>
      </c>
      <c r="Q181" s="31">
        <v>25.483369565217394</v>
      </c>
      <c r="R181" s="31">
        <v>3.1981521739130438</v>
      </c>
      <c r="S181" s="31">
        <v>157.75913043478261</v>
      </c>
      <c r="T181" s="31">
        <v>122.40326086956522</v>
      </c>
      <c r="U181" s="31">
        <v>3.2423913043478256</v>
      </c>
      <c r="V181" s="31">
        <v>32.113478260869563</v>
      </c>
      <c r="W181" s="31">
        <v>0</v>
      </c>
      <c r="X181" s="31">
        <v>0</v>
      </c>
      <c r="Y181" s="31">
        <v>0</v>
      </c>
      <c r="Z181" s="31">
        <v>0</v>
      </c>
      <c r="AA181" s="31">
        <v>0</v>
      </c>
      <c r="AB181" s="31">
        <v>0</v>
      </c>
      <c r="AC181" s="31">
        <v>0</v>
      </c>
      <c r="AD181" s="31">
        <v>0</v>
      </c>
      <c r="AE181" s="31">
        <v>0</v>
      </c>
      <c r="AF181" t="s">
        <v>275</v>
      </c>
      <c r="AG181" s="32">
        <v>7</v>
      </c>
      <c r="AH181"/>
    </row>
    <row r="182" spans="1:34" x14ac:dyDescent="0.25">
      <c r="A182" t="s">
        <v>1353</v>
      </c>
      <c r="B182" t="s">
        <v>841</v>
      </c>
      <c r="C182" t="s">
        <v>1058</v>
      </c>
      <c r="D182" t="s">
        <v>1239</v>
      </c>
      <c r="E182" s="31">
        <v>35.836956521739133</v>
      </c>
      <c r="F182" s="31">
        <v>2.6903093721565052</v>
      </c>
      <c r="G182" s="31">
        <v>2.4407673642705485</v>
      </c>
      <c r="H182" s="31">
        <v>0.37014861995753717</v>
      </c>
      <c r="I182" s="31">
        <v>0.22850470124355471</v>
      </c>
      <c r="J182" s="31">
        <v>96.41249999999998</v>
      </c>
      <c r="K182" s="31">
        <v>87.469673913043465</v>
      </c>
      <c r="L182" s="31">
        <v>13.265000000000001</v>
      </c>
      <c r="M182" s="31">
        <v>8.1889130434782604</v>
      </c>
      <c r="N182" s="31">
        <v>0</v>
      </c>
      <c r="O182" s="31">
        <v>5.0760869565217392</v>
      </c>
      <c r="P182" s="31">
        <v>21.55467391304348</v>
      </c>
      <c r="Q182" s="31">
        <v>17.687934782608696</v>
      </c>
      <c r="R182" s="31">
        <v>3.8667391304347829</v>
      </c>
      <c r="S182" s="31">
        <v>61.592826086956514</v>
      </c>
      <c r="T182" s="31">
        <v>41.407826086956518</v>
      </c>
      <c r="U182" s="31">
        <v>11.147391304347821</v>
      </c>
      <c r="V182" s="31">
        <v>9.0376086956521728</v>
      </c>
      <c r="W182" s="31">
        <v>0</v>
      </c>
      <c r="X182" s="31">
        <v>0</v>
      </c>
      <c r="Y182" s="31">
        <v>0</v>
      </c>
      <c r="Z182" s="31">
        <v>0</v>
      </c>
      <c r="AA182" s="31">
        <v>0</v>
      </c>
      <c r="AB182" s="31">
        <v>0</v>
      </c>
      <c r="AC182" s="31">
        <v>0</v>
      </c>
      <c r="AD182" s="31">
        <v>0</v>
      </c>
      <c r="AE182" s="31">
        <v>0</v>
      </c>
      <c r="AF182" t="s">
        <v>353</v>
      </c>
      <c r="AG182" s="32">
        <v>7</v>
      </c>
      <c r="AH182"/>
    </row>
    <row r="183" spans="1:34" x14ac:dyDescent="0.25">
      <c r="A183" t="s">
        <v>1353</v>
      </c>
      <c r="B183" t="s">
        <v>966</v>
      </c>
      <c r="C183" t="s">
        <v>1042</v>
      </c>
      <c r="D183" t="s">
        <v>1232</v>
      </c>
      <c r="E183" s="31">
        <v>16.152173913043477</v>
      </c>
      <c r="F183" s="31">
        <v>5.4095558546433384</v>
      </c>
      <c r="G183" s="31">
        <v>4.7582772543741596</v>
      </c>
      <c r="H183" s="31">
        <v>0.55235531628532986</v>
      </c>
      <c r="I183" s="31">
        <v>0.22934051144010775</v>
      </c>
      <c r="J183" s="31">
        <v>87.376086956521746</v>
      </c>
      <c r="K183" s="31">
        <v>76.856521739130443</v>
      </c>
      <c r="L183" s="31">
        <v>8.9217391304347835</v>
      </c>
      <c r="M183" s="31">
        <v>3.7043478260869573</v>
      </c>
      <c r="N183" s="31">
        <v>0</v>
      </c>
      <c r="O183" s="31">
        <v>5.2173913043478262</v>
      </c>
      <c r="P183" s="31">
        <v>28.846739130434781</v>
      </c>
      <c r="Q183" s="31">
        <v>23.544565217391302</v>
      </c>
      <c r="R183" s="31">
        <v>5.3021739130434797</v>
      </c>
      <c r="S183" s="31">
        <v>49.607608695652175</v>
      </c>
      <c r="T183" s="31">
        <v>44.701086956521742</v>
      </c>
      <c r="U183" s="31">
        <v>0</v>
      </c>
      <c r="V183" s="31">
        <v>4.9065217391304348</v>
      </c>
      <c r="W183" s="31">
        <v>0.64456521739130435</v>
      </c>
      <c r="X183" s="31">
        <v>0.40543478260869564</v>
      </c>
      <c r="Y183" s="31">
        <v>0</v>
      </c>
      <c r="Z183" s="31">
        <v>0</v>
      </c>
      <c r="AA183" s="31">
        <v>0.2391304347826087</v>
      </c>
      <c r="AB183" s="31">
        <v>0</v>
      </c>
      <c r="AC183" s="31">
        <v>0</v>
      </c>
      <c r="AD183" s="31">
        <v>0</v>
      </c>
      <c r="AE183" s="31">
        <v>0</v>
      </c>
      <c r="AF183" t="s">
        <v>481</v>
      </c>
      <c r="AG183" s="32">
        <v>7</v>
      </c>
      <c r="AH183"/>
    </row>
    <row r="184" spans="1:34" x14ac:dyDescent="0.25">
      <c r="A184" t="s">
        <v>1353</v>
      </c>
      <c r="B184" t="s">
        <v>665</v>
      </c>
      <c r="C184" t="s">
        <v>1064</v>
      </c>
      <c r="D184" t="s">
        <v>1291</v>
      </c>
      <c r="E184" s="31">
        <v>51.586956521739133</v>
      </c>
      <c r="F184" s="31">
        <v>3.3645174884112934</v>
      </c>
      <c r="G184" s="31">
        <v>3.0981352718078381</v>
      </c>
      <c r="H184" s="31">
        <v>0.56874209860935521</v>
      </c>
      <c r="I184" s="31">
        <v>0.30235988200589969</v>
      </c>
      <c r="J184" s="31">
        <v>173.56521739130434</v>
      </c>
      <c r="K184" s="31">
        <v>159.8233695652174</v>
      </c>
      <c r="L184" s="31">
        <v>29.339673913043477</v>
      </c>
      <c r="M184" s="31">
        <v>15.597826086956522</v>
      </c>
      <c r="N184" s="31">
        <v>8.0027173913043477</v>
      </c>
      <c r="O184" s="31">
        <v>5.7391304347826084</v>
      </c>
      <c r="P184" s="31">
        <v>35.861413043478258</v>
      </c>
      <c r="Q184" s="31">
        <v>35.861413043478258</v>
      </c>
      <c r="R184" s="31">
        <v>0</v>
      </c>
      <c r="S184" s="31">
        <v>108.36413043478261</v>
      </c>
      <c r="T184" s="31">
        <v>85.135869565217391</v>
      </c>
      <c r="U184" s="31">
        <v>0</v>
      </c>
      <c r="V184" s="31">
        <v>23.228260869565219</v>
      </c>
      <c r="W184" s="31">
        <v>0</v>
      </c>
      <c r="X184" s="31">
        <v>0</v>
      </c>
      <c r="Y184" s="31">
        <v>0</v>
      </c>
      <c r="Z184" s="31">
        <v>0</v>
      </c>
      <c r="AA184" s="31">
        <v>0</v>
      </c>
      <c r="AB184" s="31">
        <v>0</v>
      </c>
      <c r="AC184" s="31">
        <v>0</v>
      </c>
      <c r="AD184" s="31">
        <v>0</v>
      </c>
      <c r="AE184" s="31">
        <v>0</v>
      </c>
      <c r="AF184" t="s">
        <v>174</v>
      </c>
      <c r="AG184" s="32">
        <v>7</v>
      </c>
      <c r="AH184"/>
    </row>
    <row r="185" spans="1:34" x14ac:dyDescent="0.25">
      <c r="A185" t="s">
        <v>1353</v>
      </c>
      <c r="B185" t="s">
        <v>959</v>
      </c>
      <c r="C185" t="s">
        <v>1158</v>
      </c>
      <c r="D185" t="s">
        <v>1232</v>
      </c>
      <c r="E185" s="31">
        <v>80.858695652173907</v>
      </c>
      <c r="F185" s="31">
        <v>3.6737007662320211</v>
      </c>
      <c r="G185" s="31">
        <v>3.6037988977013042</v>
      </c>
      <c r="H185" s="31">
        <v>0.5956055921494825</v>
      </c>
      <c r="I185" s="31">
        <v>0.52570372361876594</v>
      </c>
      <c r="J185" s="31">
        <v>297.05065217391308</v>
      </c>
      <c r="K185" s="31">
        <v>291.39847826086958</v>
      </c>
      <c r="L185" s="31">
        <v>48.159891304347823</v>
      </c>
      <c r="M185" s="31">
        <v>42.507717391304347</v>
      </c>
      <c r="N185" s="31">
        <v>0</v>
      </c>
      <c r="O185" s="31">
        <v>5.6521739130434785</v>
      </c>
      <c r="P185" s="31">
        <v>109.48065217391306</v>
      </c>
      <c r="Q185" s="31">
        <v>109.48065217391306</v>
      </c>
      <c r="R185" s="31">
        <v>0</v>
      </c>
      <c r="S185" s="31">
        <v>139.41010869565216</v>
      </c>
      <c r="T185" s="31">
        <v>137.80413043478259</v>
      </c>
      <c r="U185" s="31">
        <v>0</v>
      </c>
      <c r="V185" s="31">
        <v>1.6059782608695652</v>
      </c>
      <c r="W185" s="31">
        <v>0.91304347826086962</v>
      </c>
      <c r="X185" s="31">
        <v>0.30434782608695654</v>
      </c>
      <c r="Y185" s="31">
        <v>0</v>
      </c>
      <c r="Z185" s="31">
        <v>0</v>
      </c>
      <c r="AA185" s="31">
        <v>0.60869565217391308</v>
      </c>
      <c r="AB185" s="31">
        <v>0</v>
      </c>
      <c r="AC185" s="31">
        <v>0</v>
      </c>
      <c r="AD185" s="31">
        <v>0</v>
      </c>
      <c r="AE185" s="31">
        <v>0</v>
      </c>
      <c r="AF185" t="s">
        <v>474</v>
      </c>
      <c r="AG185" s="32">
        <v>7</v>
      </c>
      <c r="AH185"/>
    </row>
    <row r="186" spans="1:34" x14ac:dyDescent="0.25">
      <c r="A186" t="s">
        <v>1353</v>
      </c>
      <c r="B186" t="s">
        <v>565</v>
      </c>
      <c r="C186" t="s">
        <v>1042</v>
      </c>
      <c r="D186" t="s">
        <v>1232</v>
      </c>
      <c r="E186" s="31">
        <v>107.27173913043478</v>
      </c>
      <c r="F186" s="31">
        <v>3.2208339244097681</v>
      </c>
      <c r="G186" s="31">
        <v>3.1835454453338738</v>
      </c>
      <c r="H186" s="31">
        <v>0.44734724896139422</v>
      </c>
      <c r="I186" s="31">
        <v>0.4100587698855</v>
      </c>
      <c r="J186" s="31">
        <v>345.50445652173914</v>
      </c>
      <c r="K186" s="31">
        <v>341.50445652173914</v>
      </c>
      <c r="L186" s="31">
        <v>47.987717391304344</v>
      </c>
      <c r="M186" s="31">
        <v>43.987717391304344</v>
      </c>
      <c r="N186" s="31">
        <v>0</v>
      </c>
      <c r="O186" s="31">
        <v>4</v>
      </c>
      <c r="P186" s="31">
        <v>83.97</v>
      </c>
      <c r="Q186" s="31">
        <v>83.97</v>
      </c>
      <c r="R186" s="31">
        <v>0</v>
      </c>
      <c r="S186" s="31">
        <v>213.54673913043484</v>
      </c>
      <c r="T186" s="31">
        <v>177.52500000000006</v>
      </c>
      <c r="U186" s="31">
        <v>0</v>
      </c>
      <c r="V186" s="31">
        <v>36.021739130434781</v>
      </c>
      <c r="W186" s="31">
        <v>71.470434782608692</v>
      </c>
      <c r="X186" s="31">
        <v>1.6828260869565217</v>
      </c>
      <c r="Y186" s="31">
        <v>0</v>
      </c>
      <c r="Z186" s="31">
        <v>0</v>
      </c>
      <c r="AA186" s="31">
        <v>18.221630434782607</v>
      </c>
      <c r="AB186" s="31">
        <v>0</v>
      </c>
      <c r="AC186" s="31">
        <v>50.190978260869571</v>
      </c>
      <c r="AD186" s="31">
        <v>0</v>
      </c>
      <c r="AE186" s="31">
        <v>1.375</v>
      </c>
      <c r="AF186" t="s">
        <v>71</v>
      </c>
      <c r="AG186" s="32">
        <v>7</v>
      </c>
      <c r="AH186"/>
    </row>
    <row r="187" spans="1:34" x14ac:dyDescent="0.25">
      <c r="A187" t="s">
        <v>1353</v>
      </c>
      <c r="B187" t="s">
        <v>953</v>
      </c>
      <c r="C187" t="s">
        <v>1042</v>
      </c>
      <c r="D187" t="s">
        <v>1312</v>
      </c>
      <c r="E187" s="31">
        <v>80.086956521739125</v>
      </c>
      <c r="F187" s="31">
        <v>3.904573832790446</v>
      </c>
      <c r="G187" s="31">
        <v>3.8426845819761137</v>
      </c>
      <c r="H187" s="31">
        <v>0.58932546145494036</v>
      </c>
      <c r="I187" s="31">
        <v>0.52743621064060808</v>
      </c>
      <c r="J187" s="31">
        <v>312.70543478260873</v>
      </c>
      <c r="K187" s="31">
        <v>307.7489130434783</v>
      </c>
      <c r="L187" s="31">
        <v>47.197282608695659</v>
      </c>
      <c r="M187" s="31">
        <v>42.240760869565221</v>
      </c>
      <c r="N187" s="31">
        <v>0.52173913043478259</v>
      </c>
      <c r="O187" s="31">
        <v>4.4347826086956523</v>
      </c>
      <c r="P187" s="31">
        <v>99.811630434782614</v>
      </c>
      <c r="Q187" s="31">
        <v>99.811630434782614</v>
      </c>
      <c r="R187" s="31">
        <v>0</v>
      </c>
      <c r="S187" s="31">
        <v>165.69652173913042</v>
      </c>
      <c r="T187" s="31">
        <v>159.90032608695651</v>
      </c>
      <c r="U187" s="31">
        <v>0</v>
      </c>
      <c r="V187" s="31">
        <v>5.7961956521739131</v>
      </c>
      <c r="W187" s="31">
        <v>1.8260869565217392</v>
      </c>
      <c r="X187" s="31">
        <v>0</v>
      </c>
      <c r="Y187" s="31">
        <v>0.52173913043478259</v>
      </c>
      <c r="Z187" s="31">
        <v>0</v>
      </c>
      <c r="AA187" s="31">
        <v>1.3043478260869565</v>
      </c>
      <c r="AB187" s="31">
        <v>0</v>
      </c>
      <c r="AC187" s="31">
        <v>0</v>
      </c>
      <c r="AD187" s="31">
        <v>0</v>
      </c>
      <c r="AE187" s="31">
        <v>0</v>
      </c>
      <c r="AF187" t="s">
        <v>467</v>
      </c>
      <c r="AG187" s="32">
        <v>7</v>
      </c>
      <c r="AH187"/>
    </row>
    <row r="188" spans="1:34" x14ac:dyDescent="0.25">
      <c r="A188" t="s">
        <v>1353</v>
      </c>
      <c r="B188" t="s">
        <v>856</v>
      </c>
      <c r="C188" t="s">
        <v>1158</v>
      </c>
      <c r="D188" t="s">
        <v>1232</v>
      </c>
      <c r="E188" s="31">
        <v>81.760869565217391</v>
      </c>
      <c r="F188" s="31">
        <v>3.8174275458654616</v>
      </c>
      <c r="G188" s="31">
        <v>3.758932464770008</v>
      </c>
      <c r="H188" s="31">
        <v>0.47244482850305769</v>
      </c>
      <c r="I188" s="31">
        <v>0.41394974740760437</v>
      </c>
      <c r="J188" s="31">
        <v>312.11619565217393</v>
      </c>
      <c r="K188" s="31">
        <v>307.33358695652174</v>
      </c>
      <c r="L188" s="31">
        <v>38.627499999999998</v>
      </c>
      <c r="M188" s="31">
        <v>33.844891304347826</v>
      </c>
      <c r="N188" s="31">
        <v>0</v>
      </c>
      <c r="O188" s="31">
        <v>4.7826086956521738</v>
      </c>
      <c r="P188" s="31">
        <v>84.901304347826084</v>
      </c>
      <c r="Q188" s="31">
        <v>84.901304347826084</v>
      </c>
      <c r="R188" s="31">
        <v>0</v>
      </c>
      <c r="S188" s="31">
        <v>188.58739130434788</v>
      </c>
      <c r="T188" s="31">
        <v>139.83978260869569</v>
      </c>
      <c r="U188" s="31">
        <v>0</v>
      </c>
      <c r="V188" s="31">
        <v>48.747608695652183</v>
      </c>
      <c r="W188" s="31">
        <v>19.279456521739132</v>
      </c>
      <c r="X188" s="31">
        <v>1.2198913043478261</v>
      </c>
      <c r="Y188" s="31">
        <v>0</v>
      </c>
      <c r="Z188" s="31">
        <v>0</v>
      </c>
      <c r="AA188" s="31">
        <v>3.6358695652173911</v>
      </c>
      <c r="AB188" s="31">
        <v>0</v>
      </c>
      <c r="AC188" s="31">
        <v>13.129130434782608</v>
      </c>
      <c r="AD188" s="31">
        <v>0</v>
      </c>
      <c r="AE188" s="31">
        <v>1.2945652173913043</v>
      </c>
      <c r="AF188" t="s">
        <v>370</v>
      </c>
      <c r="AG188" s="32">
        <v>7</v>
      </c>
      <c r="AH188"/>
    </row>
    <row r="189" spans="1:34" x14ac:dyDescent="0.25">
      <c r="A189" t="s">
        <v>1353</v>
      </c>
      <c r="B189" t="s">
        <v>913</v>
      </c>
      <c r="C189" t="s">
        <v>983</v>
      </c>
      <c r="D189" t="s">
        <v>1221</v>
      </c>
      <c r="E189" s="31">
        <v>88.293478260869563</v>
      </c>
      <c r="F189" s="31">
        <v>2.3875624769173949</v>
      </c>
      <c r="G189" s="31">
        <v>2.3176991259386925</v>
      </c>
      <c r="H189" s="31">
        <v>0.26882555706019939</v>
      </c>
      <c r="I189" s="31">
        <v>0.19896220608149698</v>
      </c>
      <c r="J189" s="31">
        <v>210.8061956521739</v>
      </c>
      <c r="K189" s="31">
        <v>204.63771739130434</v>
      </c>
      <c r="L189" s="31">
        <v>23.735543478260865</v>
      </c>
      <c r="M189" s="31">
        <v>17.567065217391303</v>
      </c>
      <c r="N189" s="31">
        <v>1.0815217391304348</v>
      </c>
      <c r="O189" s="31">
        <v>5.0869565217391308</v>
      </c>
      <c r="P189" s="31">
        <v>50.524456521739133</v>
      </c>
      <c r="Q189" s="31">
        <v>50.524456521739133</v>
      </c>
      <c r="R189" s="31">
        <v>0</v>
      </c>
      <c r="S189" s="31">
        <v>136.54619565217391</v>
      </c>
      <c r="T189" s="31">
        <v>109.20923913043478</v>
      </c>
      <c r="U189" s="31">
        <v>12.165760869565217</v>
      </c>
      <c r="V189" s="31">
        <v>15.171195652173912</v>
      </c>
      <c r="W189" s="31">
        <v>10.301630434782609</v>
      </c>
      <c r="X189" s="31">
        <v>0</v>
      </c>
      <c r="Y189" s="31">
        <v>0</v>
      </c>
      <c r="Z189" s="31">
        <v>0</v>
      </c>
      <c r="AA189" s="31">
        <v>3.3016304347826089</v>
      </c>
      <c r="AB189" s="31">
        <v>0</v>
      </c>
      <c r="AC189" s="31">
        <v>7</v>
      </c>
      <c r="AD189" s="31">
        <v>0</v>
      </c>
      <c r="AE189" s="31">
        <v>0</v>
      </c>
      <c r="AF189" t="s">
        <v>427</v>
      </c>
      <c r="AG189" s="32">
        <v>7</v>
      </c>
      <c r="AH189"/>
    </row>
    <row r="190" spans="1:34" x14ac:dyDescent="0.25">
      <c r="A190" t="s">
        <v>1353</v>
      </c>
      <c r="B190" t="s">
        <v>805</v>
      </c>
      <c r="C190" t="s">
        <v>1038</v>
      </c>
      <c r="D190" t="s">
        <v>1232</v>
      </c>
      <c r="E190" s="31">
        <v>63.130434782608695</v>
      </c>
      <c r="F190" s="31">
        <v>3.089404269972452</v>
      </c>
      <c r="G190" s="31">
        <v>2.9065513085399455</v>
      </c>
      <c r="H190" s="31">
        <v>0.18261191460055098</v>
      </c>
      <c r="I190" s="31">
        <v>8.3266184573002777E-2</v>
      </c>
      <c r="J190" s="31">
        <v>195.03543478260872</v>
      </c>
      <c r="K190" s="31">
        <v>183.491847826087</v>
      </c>
      <c r="L190" s="31">
        <v>11.528369565217393</v>
      </c>
      <c r="M190" s="31">
        <v>5.2566304347826103</v>
      </c>
      <c r="N190" s="31">
        <v>1.2173913043478262</v>
      </c>
      <c r="O190" s="31">
        <v>5.0543478260869561</v>
      </c>
      <c r="P190" s="31">
        <v>40.472173913043477</v>
      </c>
      <c r="Q190" s="31">
        <v>35.200326086956522</v>
      </c>
      <c r="R190" s="31">
        <v>5.2718478260869563</v>
      </c>
      <c r="S190" s="31">
        <v>143.03489130434787</v>
      </c>
      <c r="T190" s="31">
        <v>115.57532608695655</v>
      </c>
      <c r="U190" s="31">
        <v>0</v>
      </c>
      <c r="V190" s="31">
        <v>27.459565217391301</v>
      </c>
      <c r="W190" s="31">
        <v>19.294673913043479</v>
      </c>
      <c r="X190" s="31">
        <v>0</v>
      </c>
      <c r="Y190" s="31">
        <v>0</v>
      </c>
      <c r="Z190" s="31">
        <v>0</v>
      </c>
      <c r="AA190" s="31">
        <v>0</v>
      </c>
      <c r="AB190" s="31">
        <v>0</v>
      </c>
      <c r="AC190" s="31">
        <v>19.294673913043479</v>
      </c>
      <c r="AD190" s="31">
        <v>0</v>
      </c>
      <c r="AE190" s="31">
        <v>0</v>
      </c>
      <c r="AF190" t="s">
        <v>316</v>
      </c>
      <c r="AG190" s="32">
        <v>7</v>
      </c>
      <c r="AH190"/>
    </row>
    <row r="191" spans="1:34" x14ac:dyDescent="0.25">
      <c r="A191" t="s">
        <v>1353</v>
      </c>
      <c r="B191" t="s">
        <v>647</v>
      </c>
      <c r="C191" t="s">
        <v>977</v>
      </c>
      <c r="D191" t="s">
        <v>1293</v>
      </c>
      <c r="E191" s="31">
        <v>61.956521739130437</v>
      </c>
      <c r="F191" s="31">
        <v>2.9706578947368421</v>
      </c>
      <c r="G191" s="31">
        <v>2.767412280701754</v>
      </c>
      <c r="H191" s="31">
        <v>0.64859649122807017</v>
      </c>
      <c r="I191" s="31">
        <v>0.45100877192982453</v>
      </c>
      <c r="J191" s="31">
        <v>184.05163043478262</v>
      </c>
      <c r="K191" s="31">
        <v>171.45923913043478</v>
      </c>
      <c r="L191" s="31">
        <v>40.184782608695656</v>
      </c>
      <c r="M191" s="31">
        <v>27.942934782608695</v>
      </c>
      <c r="N191" s="31">
        <v>6.5027173913043477</v>
      </c>
      <c r="O191" s="31">
        <v>5.7391304347826084</v>
      </c>
      <c r="P191" s="31">
        <v>31.070652173913047</v>
      </c>
      <c r="Q191" s="31">
        <v>30.720108695652176</v>
      </c>
      <c r="R191" s="31">
        <v>0.35054347826086957</v>
      </c>
      <c r="S191" s="31">
        <v>112.79619565217392</v>
      </c>
      <c r="T191" s="31">
        <v>109.20923913043478</v>
      </c>
      <c r="U191" s="31">
        <v>1.8722826086956521</v>
      </c>
      <c r="V191" s="31">
        <v>1.7146739130434783</v>
      </c>
      <c r="W191" s="31">
        <v>0.13043478260869565</v>
      </c>
      <c r="X191" s="31">
        <v>0</v>
      </c>
      <c r="Y191" s="31">
        <v>0</v>
      </c>
      <c r="Z191" s="31">
        <v>0</v>
      </c>
      <c r="AA191" s="31">
        <v>0.13043478260869565</v>
      </c>
      <c r="AB191" s="31">
        <v>0</v>
      </c>
      <c r="AC191" s="31">
        <v>0</v>
      </c>
      <c r="AD191" s="31">
        <v>0</v>
      </c>
      <c r="AE191" s="31">
        <v>0</v>
      </c>
      <c r="AF191" t="s">
        <v>156</v>
      </c>
      <c r="AG191" s="32">
        <v>7</v>
      </c>
      <c r="AH191"/>
    </row>
    <row r="192" spans="1:34" x14ac:dyDescent="0.25">
      <c r="A192" t="s">
        <v>1353</v>
      </c>
      <c r="B192" t="s">
        <v>791</v>
      </c>
      <c r="C192" t="s">
        <v>996</v>
      </c>
      <c r="D192" t="s">
        <v>1240</v>
      </c>
      <c r="E192" s="31">
        <v>97.413043478260875</v>
      </c>
      <c r="F192" s="31">
        <v>2.7287045302387858</v>
      </c>
      <c r="G192" s="31">
        <v>2.3619962062039717</v>
      </c>
      <c r="H192" s="31">
        <v>0.33201629100647173</v>
      </c>
      <c r="I192" s="31">
        <v>0.20378152198170049</v>
      </c>
      <c r="J192" s="31">
        <v>265.81141304347824</v>
      </c>
      <c r="K192" s="31">
        <v>230.08923913043475</v>
      </c>
      <c r="L192" s="31">
        <v>32.342717391304348</v>
      </c>
      <c r="M192" s="31">
        <v>19.850978260869564</v>
      </c>
      <c r="N192" s="31">
        <v>6.7526086956521727</v>
      </c>
      <c r="O192" s="31">
        <v>5.7391304347826084</v>
      </c>
      <c r="P192" s="31">
        <v>94.305760869565219</v>
      </c>
      <c r="Q192" s="31">
        <v>71.075326086956522</v>
      </c>
      <c r="R192" s="31">
        <v>23.2304347826087</v>
      </c>
      <c r="S192" s="31">
        <v>139.16293478260866</v>
      </c>
      <c r="T192" s="31">
        <v>128.44141304347824</v>
      </c>
      <c r="U192" s="31">
        <v>10.721521739130438</v>
      </c>
      <c r="V192" s="31">
        <v>0</v>
      </c>
      <c r="W192" s="31">
        <v>0.30760869565217391</v>
      </c>
      <c r="X192" s="31">
        <v>0</v>
      </c>
      <c r="Y192" s="31">
        <v>0.30760869565217391</v>
      </c>
      <c r="Z192" s="31">
        <v>0</v>
      </c>
      <c r="AA192" s="31">
        <v>0</v>
      </c>
      <c r="AB192" s="31">
        <v>0</v>
      </c>
      <c r="AC192" s="31">
        <v>0</v>
      </c>
      <c r="AD192" s="31">
        <v>0</v>
      </c>
      <c r="AE192" s="31">
        <v>0</v>
      </c>
      <c r="AF192" t="s">
        <v>302</v>
      </c>
      <c r="AG192" s="32">
        <v>7</v>
      </c>
      <c r="AH192"/>
    </row>
    <row r="193" spans="1:34" x14ac:dyDescent="0.25">
      <c r="A193" t="s">
        <v>1353</v>
      </c>
      <c r="B193" t="s">
        <v>964</v>
      </c>
      <c r="C193" t="s">
        <v>1042</v>
      </c>
      <c r="D193" t="s">
        <v>1232</v>
      </c>
      <c r="E193" s="31">
        <v>46.206521739130437</v>
      </c>
      <c r="F193" s="31">
        <v>4.4757751117384146</v>
      </c>
      <c r="G193" s="31">
        <v>4.2369560103505064</v>
      </c>
      <c r="H193" s="31">
        <v>0.68384380145848034</v>
      </c>
      <c r="I193" s="31">
        <v>0.4450247000705716</v>
      </c>
      <c r="J193" s="31">
        <v>206.81</v>
      </c>
      <c r="K193" s="31">
        <v>195.77500000000003</v>
      </c>
      <c r="L193" s="31">
        <v>31.59804347826087</v>
      </c>
      <c r="M193" s="31">
        <v>20.56304347826087</v>
      </c>
      <c r="N193" s="31">
        <v>5.7597826086956516</v>
      </c>
      <c r="O193" s="31">
        <v>5.2752173913043494</v>
      </c>
      <c r="P193" s="31">
        <v>28.20652173913043</v>
      </c>
      <c r="Q193" s="31">
        <v>28.20652173913043</v>
      </c>
      <c r="R193" s="31">
        <v>0</v>
      </c>
      <c r="S193" s="31">
        <v>147.00543478260872</v>
      </c>
      <c r="T193" s="31">
        <v>112.04130434782611</v>
      </c>
      <c r="U193" s="31">
        <v>0</v>
      </c>
      <c r="V193" s="31">
        <v>34.964130434782604</v>
      </c>
      <c r="W193" s="31">
        <v>11.076086956521742</v>
      </c>
      <c r="X193" s="31">
        <v>5.1630434782608692</v>
      </c>
      <c r="Y193" s="31">
        <v>0</v>
      </c>
      <c r="Z193" s="31">
        <v>0</v>
      </c>
      <c r="AA193" s="31">
        <v>0</v>
      </c>
      <c r="AB193" s="31">
        <v>0</v>
      </c>
      <c r="AC193" s="31">
        <v>0</v>
      </c>
      <c r="AD193" s="31">
        <v>0</v>
      </c>
      <c r="AE193" s="31">
        <v>5.9130434782608718</v>
      </c>
      <c r="AF193" t="s">
        <v>479</v>
      </c>
      <c r="AG193" s="32">
        <v>7</v>
      </c>
      <c r="AH193"/>
    </row>
    <row r="194" spans="1:34" x14ac:dyDescent="0.25">
      <c r="A194" t="s">
        <v>1353</v>
      </c>
      <c r="B194" t="s">
        <v>561</v>
      </c>
      <c r="C194" t="s">
        <v>1086</v>
      </c>
      <c r="D194" t="s">
        <v>1298</v>
      </c>
      <c r="E194" s="31">
        <v>66.076086956521735</v>
      </c>
      <c r="F194" s="31">
        <v>2.7213225859516368</v>
      </c>
      <c r="G194" s="31">
        <v>2.4303273564731041</v>
      </c>
      <c r="H194" s="31">
        <v>0.58554531995393988</v>
      </c>
      <c r="I194" s="31">
        <v>0.4478664253989143</v>
      </c>
      <c r="J194" s="31">
        <v>179.81434782608696</v>
      </c>
      <c r="K194" s="31">
        <v>160.58652173913043</v>
      </c>
      <c r="L194" s="31">
        <v>38.690543478260871</v>
      </c>
      <c r="M194" s="31">
        <v>29.593260869565217</v>
      </c>
      <c r="N194" s="31">
        <v>3.60358695652174</v>
      </c>
      <c r="O194" s="31">
        <v>5.4936956521739129</v>
      </c>
      <c r="P194" s="31">
        <v>26.349673913043475</v>
      </c>
      <c r="Q194" s="31">
        <v>16.21913043478261</v>
      </c>
      <c r="R194" s="31">
        <v>10.130543478260865</v>
      </c>
      <c r="S194" s="31">
        <v>114.77413043478262</v>
      </c>
      <c r="T194" s="31">
        <v>51.132826086956506</v>
      </c>
      <c r="U194" s="31">
        <v>30.224565217391319</v>
      </c>
      <c r="V194" s="31">
        <v>33.416739130434792</v>
      </c>
      <c r="W194" s="31">
        <v>21.925652173913043</v>
      </c>
      <c r="X194" s="31">
        <v>0.47282608695652173</v>
      </c>
      <c r="Y194" s="31">
        <v>0</v>
      </c>
      <c r="Z194" s="31">
        <v>0</v>
      </c>
      <c r="AA194" s="31">
        <v>0.30391304347826081</v>
      </c>
      <c r="AB194" s="31">
        <v>0</v>
      </c>
      <c r="AC194" s="31">
        <v>20.768478260869564</v>
      </c>
      <c r="AD194" s="31">
        <v>0</v>
      </c>
      <c r="AE194" s="31">
        <v>0.38043478260869568</v>
      </c>
      <c r="AF194" t="s">
        <v>67</v>
      </c>
      <c r="AG194" s="32">
        <v>7</v>
      </c>
      <c r="AH194"/>
    </row>
    <row r="195" spans="1:34" x14ac:dyDescent="0.25">
      <c r="A195" t="s">
        <v>1353</v>
      </c>
      <c r="B195" t="s">
        <v>707</v>
      </c>
      <c r="C195" t="s">
        <v>1086</v>
      </c>
      <c r="D195" t="s">
        <v>1298</v>
      </c>
      <c r="E195" s="31">
        <v>84.706521739130437</v>
      </c>
      <c r="F195" s="31">
        <v>2.4892775567817269</v>
      </c>
      <c r="G195" s="31">
        <v>2.3907609393045042</v>
      </c>
      <c r="H195" s="31">
        <v>0.20475554985243166</v>
      </c>
      <c r="I195" s="31">
        <v>0.12457205184139614</v>
      </c>
      <c r="J195" s="31">
        <v>210.85804347826087</v>
      </c>
      <c r="K195" s="31">
        <v>202.51304347826087</v>
      </c>
      <c r="L195" s="31">
        <v>17.34413043478261</v>
      </c>
      <c r="M195" s="31">
        <v>10.552065217391306</v>
      </c>
      <c r="N195" s="31">
        <v>1.5964130434782606</v>
      </c>
      <c r="O195" s="31">
        <v>5.1956521739130439</v>
      </c>
      <c r="P195" s="31">
        <v>46.686304347826088</v>
      </c>
      <c r="Q195" s="31">
        <v>45.133369565217393</v>
      </c>
      <c r="R195" s="31">
        <v>1.5529347826086961</v>
      </c>
      <c r="S195" s="31">
        <v>146.82760869565217</v>
      </c>
      <c r="T195" s="31">
        <v>146.82760869565217</v>
      </c>
      <c r="U195" s="31">
        <v>0</v>
      </c>
      <c r="V195" s="31">
        <v>0</v>
      </c>
      <c r="W195" s="31">
        <v>1.0282608695652176</v>
      </c>
      <c r="X195" s="31">
        <v>0</v>
      </c>
      <c r="Y195" s="31">
        <v>0</v>
      </c>
      <c r="Z195" s="31">
        <v>0</v>
      </c>
      <c r="AA195" s="31">
        <v>0</v>
      </c>
      <c r="AB195" s="31">
        <v>0</v>
      </c>
      <c r="AC195" s="31">
        <v>1.0282608695652176</v>
      </c>
      <c r="AD195" s="31">
        <v>0</v>
      </c>
      <c r="AE195" s="31">
        <v>0</v>
      </c>
      <c r="AF195" t="s">
        <v>216</v>
      </c>
      <c r="AG195" s="32">
        <v>7</v>
      </c>
      <c r="AH195"/>
    </row>
    <row r="196" spans="1:34" x14ac:dyDescent="0.25">
      <c r="A196" t="s">
        <v>1353</v>
      </c>
      <c r="B196" t="s">
        <v>609</v>
      </c>
      <c r="C196" t="s">
        <v>1071</v>
      </c>
      <c r="D196" t="s">
        <v>1232</v>
      </c>
      <c r="E196" s="31">
        <v>56.163043478260867</v>
      </c>
      <c r="F196" s="31">
        <v>1.9464389394232633</v>
      </c>
      <c r="G196" s="31">
        <v>1.7594832591445715</v>
      </c>
      <c r="H196" s="31">
        <v>0.48669440681246373</v>
      </c>
      <c r="I196" s="31">
        <v>0.29973872653377198</v>
      </c>
      <c r="J196" s="31">
        <v>109.3179347826087</v>
      </c>
      <c r="K196" s="31">
        <v>98.817934782608702</v>
      </c>
      <c r="L196" s="31">
        <v>27.334239130434781</v>
      </c>
      <c r="M196" s="31">
        <v>16.834239130434781</v>
      </c>
      <c r="N196" s="31">
        <v>0</v>
      </c>
      <c r="O196" s="31">
        <v>10.5</v>
      </c>
      <c r="P196" s="31">
        <v>14.315217391304348</v>
      </c>
      <c r="Q196" s="31">
        <v>14.315217391304348</v>
      </c>
      <c r="R196" s="31">
        <v>0</v>
      </c>
      <c r="S196" s="31">
        <v>67.668478260869563</v>
      </c>
      <c r="T196" s="31">
        <v>52.682065217391305</v>
      </c>
      <c r="U196" s="31">
        <v>0</v>
      </c>
      <c r="V196" s="31">
        <v>14.986413043478262</v>
      </c>
      <c r="W196" s="31">
        <v>0</v>
      </c>
      <c r="X196" s="31">
        <v>0</v>
      </c>
      <c r="Y196" s="31">
        <v>0</v>
      </c>
      <c r="Z196" s="31">
        <v>0</v>
      </c>
      <c r="AA196" s="31">
        <v>0</v>
      </c>
      <c r="AB196" s="31">
        <v>0</v>
      </c>
      <c r="AC196" s="31">
        <v>0</v>
      </c>
      <c r="AD196" s="31">
        <v>0</v>
      </c>
      <c r="AE196" s="31">
        <v>0</v>
      </c>
      <c r="AF196" t="s">
        <v>118</v>
      </c>
      <c r="AG196" s="32">
        <v>7</v>
      </c>
      <c r="AH196"/>
    </row>
    <row r="197" spans="1:34" x14ac:dyDescent="0.25">
      <c r="A197" t="s">
        <v>1353</v>
      </c>
      <c r="B197" t="s">
        <v>498</v>
      </c>
      <c r="C197" t="s">
        <v>1071</v>
      </c>
      <c r="D197" t="s">
        <v>1232</v>
      </c>
      <c r="E197" s="31">
        <v>131.34782608695653</v>
      </c>
      <c r="F197" s="31">
        <v>4.6561618669314795</v>
      </c>
      <c r="G197" s="31">
        <v>4.1337619993379677</v>
      </c>
      <c r="H197" s="31">
        <v>1.8035451837140017</v>
      </c>
      <c r="I197" s="31">
        <v>1.2811453161204898</v>
      </c>
      <c r="J197" s="31">
        <v>611.57673913043482</v>
      </c>
      <c r="K197" s="31">
        <v>542.9606521739131</v>
      </c>
      <c r="L197" s="31">
        <v>236.89173913043476</v>
      </c>
      <c r="M197" s="31">
        <v>168.27565217391304</v>
      </c>
      <c r="N197" s="31">
        <v>63.137826086956494</v>
      </c>
      <c r="O197" s="31">
        <v>5.4782608695652177</v>
      </c>
      <c r="P197" s="31">
        <v>62.947499999999984</v>
      </c>
      <c r="Q197" s="31">
        <v>62.947499999999984</v>
      </c>
      <c r="R197" s="31">
        <v>0</v>
      </c>
      <c r="S197" s="31">
        <v>311.73750000000001</v>
      </c>
      <c r="T197" s="31">
        <v>220.89663043478262</v>
      </c>
      <c r="U197" s="31">
        <v>0</v>
      </c>
      <c r="V197" s="31">
        <v>90.840869565217403</v>
      </c>
      <c r="W197" s="31">
        <v>0</v>
      </c>
      <c r="X197" s="31">
        <v>0</v>
      </c>
      <c r="Y197" s="31">
        <v>0</v>
      </c>
      <c r="Z197" s="31">
        <v>0</v>
      </c>
      <c r="AA197" s="31">
        <v>0</v>
      </c>
      <c r="AB197" s="31">
        <v>0</v>
      </c>
      <c r="AC197" s="31">
        <v>0</v>
      </c>
      <c r="AD197" s="31">
        <v>0</v>
      </c>
      <c r="AE197" s="31">
        <v>0</v>
      </c>
      <c r="AF197" t="s">
        <v>4</v>
      </c>
      <c r="AG197" s="32">
        <v>7</v>
      </c>
      <c r="AH197"/>
    </row>
    <row r="198" spans="1:34" x14ac:dyDescent="0.25">
      <c r="A198" t="s">
        <v>1353</v>
      </c>
      <c r="B198" t="s">
        <v>969</v>
      </c>
      <c r="C198" t="s">
        <v>1166</v>
      </c>
      <c r="D198" t="s">
        <v>1239</v>
      </c>
      <c r="E198" s="31">
        <v>59.358695652173914</v>
      </c>
      <c r="F198" s="31">
        <v>2.245524629188794</v>
      </c>
      <c r="G198" s="31">
        <v>2.245524629188794</v>
      </c>
      <c r="H198" s="31">
        <v>9.7405237136055631E-2</v>
      </c>
      <c r="I198" s="31">
        <v>9.7405237136055631E-2</v>
      </c>
      <c r="J198" s="31">
        <v>133.29141304347831</v>
      </c>
      <c r="K198" s="31">
        <v>133.29141304347831</v>
      </c>
      <c r="L198" s="31">
        <v>5.7818478260869544</v>
      </c>
      <c r="M198" s="31">
        <v>5.7818478260869544</v>
      </c>
      <c r="N198" s="31">
        <v>0</v>
      </c>
      <c r="O198" s="31">
        <v>0</v>
      </c>
      <c r="P198" s="31">
        <v>29.537826086956532</v>
      </c>
      <c r="Q198" s="31">
        <v>29.537826086956532</v>
      </c>
      <c r="R198" s="31">
        <v>0</v>
      </c>
      <c r="S198" s="31">
        <v>97.971739130434813</v>
      </c>
      <c r="T198" s="31">
        <v>70.304565217391328</v>
      </c>
      <c r="U198" s="31">
        <v>0</v>
      </c>
      <c r="V198" s="31">
        <v>27.667173913043488</v>
      </c>
      <c r="W198" s="31">
        <v>0</v>
      </c>
      <c r="X198" s="31">
        <v>0</v>
      </c>
      <c r="Y198" s="31">
        <v>0</v>
      </c>
      <c r="Z198" s="31">
        <v>0</v>
      </c>
      <c r="AA198" s="31">
        <v>0</v>
      </c>
      <c r="AB198" s="31">
        <v>0</v>
      </c>
      <c r="AC198" s="31">
        <v>0</v>
      </c>
      <c r="AD198" s="31">
        <v>0</v>
      </c>
      <c r="AE198" s="31">
        <v>0</v>
      </c>
      <c r="AF198" t="s">
        <v>484</v>
      </c>
      <c r="AG198" s="32">
        <v>7</v>
      </c>
      <c r="AH198"/>
    </row>
    <row r="199" spans="1:34" x14ac:dyDescent="0.25">
      <c r="A199" t="s">
        <v>1353</v>
      </c>
      <c r="B199" t="s">
        <v>935</v>
      </c>
      <c r="C199" t="s">
        <v>1082</v>
      </c>
      <c r="D199" t="s">
        <v>1260</v>
      </c>
      <c r="E199" s="31">
        <v>67.847826086956516</v>
      </c>
      <c r="F199" s="31">
        <v>2.7964867029798137</v>
      </c>
      <c r="G199" s="31">
        <v>2.6145257930150589</v>
      </c>
      <c r="H199" s="31">
        <v>0.3168327459147709</v>
      </c>
      <c r="I199" s="31">
        <v>0.15313521307273312</v>
      </c>
      <c r="J199" s="31">
        <v>189.73554347826084</v>
      </c>
      <c r="K199" s="31">
        <v>177.3898913043478</v>
      </c>
      <c r="L199" s="31">
        <v>21.49641304347826</v>
      </c>
      <c r="M199" s="31">
        <v>10.389891304347826</v>
      </c>
      <c r="N199" s="31">
        <v>6.4706521739130443</v>
      </c>
      <c r="O199" s="31">
        <v>4.6358695652173916</v>
      </c>
      <c r="P199" s="31">
        <v>67.773260869565206</v>
      </c>
      <c r="Q199" s="31">
        <v>66.534130434782597</v>
      </c>
      <c r="R199" s="31">
        <v>1.2391304347826086</v>
      </c>
      <c r="S199" s="31">
        <v>100.46586956521736</v>
      </c>
      <c r="T199" s="31">
        <v>72.231413043478227</v>
      </c>
      <c r="U199" s="31">
        <v>8.7154347826086962</v>
      </c>
      <c r="V199" s="31">
        <v>19.519021739130437</v>
      </c>
      <c r="W199" s="31">
        <v>0</v>
      </c>
      <c r="X199" s="31">
        <v>0</v>
      </c>
      <c r="Y199" s="31">
        <v>0</v>
      </c>
      <c r="Z199" s="31">
        <v>0</v>
      </c>
      <c r="AA199" s="31">
        <v>0</v>
      </c>
      <c r="AB199" s="31">
        <v>0</v>
      </c>
      <c r="AC199" s="31">
        <v>0</v>
      </c>
      <c r="AD199" s="31">
        <v>0</v>
      </c>
      <c r="AE199" s="31">
        <v>0</v>
      </c>
      <c r="AF199" t="s">
        <v>449</v>
      </c>
      <c r="AG199" s="32">
        <v>7</v>
      </c>
      <c r="AH199"/>
    </row>
    <row r="200" spans="1:34" x14ac:dyDescent="0.25">
      <c r="A200" t="s">
        <v>1353</v>
      </c>
      <c r="B200" t="s">
        <v>568</v>
      </c>
      <c r="C200" t="s">
        <v>1082</v>
      </c>
      <c r="D200" t="s">
        <v>1260</v>
      </c>
      <c r="E200" s="31">
        <v>107.09782608695652</v>
      </c>
      <c r="F200" s="31">
        <v>2.8844423018370042</v>
      </c>
      <c r="G200" s="31">
        <v>2.6629168781081907</v>
      </c>
      <c r="H200" s="31">
        <v>0.51769004364153048</v>
      </c>
      <c r="I200" s="31">
        <v>0.39005988023952093</v>
      </c>
      <c r="J200" s="31">
        <v>308.91750000000002</v>
      </c>
      <c r="K200" s="31">
        <v>285.19260869565221</v>
      </c>
      <c r="L200" s="31">
        <v>55.443478260869561</v>
      </c>
      <c r="M200" s="31">
        <v>41.774565217391299</v>
      </c>
      <c r="N200" s="31">
        <v>7.7558695652173926</v>
      </c>
      <c r="O200" s="31">
        <v>5.9130434782608692</v>
      </c>
      <c r="P200" s="31">
        <v>64.816086956521715</v>
      </c>
      <c r="Q200" s="31">
        <v>54.76010869565215</v>
      </c>
      <c r="R200" s="31">
        <v>10.055978260869566</v>
      </c>
      <c r="S200" s="31">
        <v>188.65793478260869</v>
      </c>
      <c r="T200" s="31">
        <v>142.81521739130434</v>
      </c>
      <c r="U200" s="31">
        <v>24.805217391304353</v>
      </c>
      <c r="V200" s="31">
        <v>21.037499999999998</v>
      </c>
      <c r="W200" s="31">
        <v>0.78260869565217395</v>
      </c>
      <c r="X200" s="31">
        <v>0</v>
      </c>
      <c r="Y200" s="31">
        <v>0</v>
      </c>
      <c r="Z200" s="31">
        <v>0.78260869565217395</v>
      </c>
      <c r="AA200" s="31">
        <v>0</v>
      </c>
      <c r="AB200" s="31">
        <v>0</v>
      </c>
      <c r="AC200" s="31">
        <v>0</v>
      </c>
      <c r="AD200" s="31">
        <v>0</v>
      </c>
      <c r="AE200" s="31">
        <v>0</v>
      </c>
      <c r="AF200" t="s">
        <v>74</v>
      </c>
      <c r="AG200" s="32">
        <v>7</v>
      </c>
      <c r="AH200"/>
    </row>
    <row r="201" spans="1:34" x14ac:dyDescent="0.25">
      <c r="A201" t="s">
        <v>1353</v>
      </c>
      <c r="B201" t="s">
        <v>621</v>
      </c>
      <c r="C201" t="s">
        <v>996</v>
      </c>
      <c r="D201" t="s">
        <v>1240</v>
      </c>
      <c r="E201" s="31">
        <v>71.695652173913047</v>
      </c>
      <c r="F201" s="31">
        <v>2.9423059429957554</v>
      </c>
      <c r="G201" s="31">
        <v>2.7580533656761674</v>
      </c>
      <c r="H201" s="31">
        <v>0.45226197695573078</v>
      </c>
      <c r="I201" s="31">
        <v>0.33954517889630081</v>
      </c>
      <c r="J201" s="31">
        <v>210.9505434782609</v>
      </c>
      <c r="K201" s="31">
        <v>197.7404347826087</v>
      </c>
      <c r="L201" s="31">
        <v>32.425217391304351</v>
      </c>
      <c r="M201" s="31">
        <v>24.343913043478263</v>
      </c>
      <c r="N201" s="31">
        <v>4.912826086956521</v>
      </c>
      <c r="O201" s="31">
        <v>3.1684782608695654</v>
      </c>
      <c r="P201" s="31">
        <v>41.172717391304346</v>
      </c>
      <c r="Q201" s="31">
        <v>36.043913043478263</v>
      </c>
      <c r="R201" s="31">
        <v>5.1288043478260867</v>
      </c>
      <c r="S201" s="31">
        <v>137.35260869565218</v>
      </c>
      <c r="T201" s="31">
        <v>101.88108695652177</v>
      </c>
      <c r="U201" s="31">
        <v>8.5268478260869554</v>
      </c>
      <c r="V201" s="31">
        <v>26.94467391304347</v>
      </c>
      <c r="W201" s="31">
        <v>0.34510869565217389</v>
      </c>
      <c r="X201" s="31">
        <v>0</v>
      </c>
      <c r="Y201" s="31">
        <v>0.34510869565217389</v>
      </c>
      <c r="Z201" s="31">
        <v>0</v>
      </c>
      <c r="AA201" s="31">
        <v>0</v>
      </c>
      <c r="AB201" s="31">
        <v>0</v>
      </c>
      <c r="AC201" s="31">
        <v>0</v>
      </c>
      <c r="AD201" s="31">
        <v>0</v>
      </c>
      <c r="AE201" s="31">
        <v>0</v>
      </c>
      <c r="AF201" t="s">
        <v>130</v>
      </c>
      <c r="AG201" s="32">
        <v>7</v>
      </c>
      <c r="AH201"/>
    </row>
    <row r="202" spans="1:34" x14ac:dyDescent="0.25">
      <c r="A202" t="s">
        <v>1353</v>
      </c>
      <c r="B202" t="s">
        <v>495</v>
      </c>
      <c r="C202" t="s">
        <v>1069</v>
      </c>
      <c r="D202" t="s">
        <v>1291</v>
      </c>
      <c r="E202" s="31">
        <v>47.630434782608695</v>
      </c>
      <c r="F202" s="31">
        <v>4.107021907804655</v>
      </c>
      <c r="G202" s="31">
        <v>3.8988977635782747</v>
      </c>
      <c r="H202" s="31">
        <v>0.72771565495207668</v>
      </c>
      <c r="I202" s="31">
        <v>0.51959151072569598</v>
      </c>
      <c r="J202" s="31">
        <v>195.61923913043478</v>
      </c>
      <c r="K202" s="31">
        <v>185.7061956521739</v>
      </c>
      <c r="L202" s="31">
        <v>34.661413043478262</v>
      </c>
      <c r="M202" s="31">
        <v>24.748369565217391</v>
      </c>
      <c r="N202" s="31">
        <v>4.6086956521739131</v>
      </c>
      <c r="O202" s="31">
        <v>5.3043478260869561</v>
      </c>
      <c r="P202" s="31">
        <v>27.62097826086956</v>
      </c>
      <c r="Q202" s="31">
        <v>27.62097826086956</v>
      </c>
      <c r="R202" s="31">
        <v>0</v>
      </c>
      <c r="S202" s="31">
        <v>133.33684782608694</v>
      </c>
      <c r="T202" s="31">
        <v>87.427934782608673</v>
      </c>
      <c r="U202" s="31">
        <v>30.985326086956523</v>
      </c>
      <c r="V202" s="31">
        <v>14.923586956521737</v>
      </c>
      <c r="W202" s="31">
        <v>0</v>
      </c>
      <c r="X202" s="31">
        <v>0</v>
      </c>
      <c r="Y202" s="31">
        <v>0</v>
      </c>
      <c r="Z202" s="31">
        <v>0</v>
      </c>
      <c r="AA202" s="31">
        <v>0</v>
      </c>
      <c r="AB202" s="31">
        <v>0</v>
      </c>
      <c r="AC202" s="31">
        <v>0</v>
      </c>
      <c r="AD202" s="31">
        <v>0</v>
      </c>
      <c r="AE202" s="31">
        <v>0</v>
      </c>
      <c r="AF202" t="s">
        <v>1</v>
      </c>
      <c r="AG202" s="32">
        <v>7</v>
      </c>
      <c r="AH202"/>
    </row>
    <row r="203" spans="1:34" x14ac:dyDescent="0.25">
      <c r="A203" t="s">
        <v>1353</v>
      </c>
      <c r="B203" t="s">
        <v>892</v>
      </c>
      <c r="C203" t="s">
        <v>1198</v>
      </c>
      <c r="D203" t="s">
        <v>1309</v>
      </c>
      <c r="E203" s="31">
        <v>34.739130434782609</v>
      </c>
      <c r="F203" s="31">
        <v>3.5747403003754687</v>
      </c>
      <c r="G203" s="31">
        <v>3.4375719649561947</v>
      </c>
      <c r="H203" s="31">
        <v>0.36290362953692112</v>
      </c>
      <c r="I203" s="31">
        <v>0.24259699624530662</v>
      </c>
      <c r="J203" s="31">
        <v>124.18336956521738</v>
      </c>
      <c r="K203" s="31">
        <v>119.4182608695652</v>
      </c>
      <c r="L203" s="31">
        <v>12.60695652173913</v>
      </c>
      <c r="M203" s="31">
        <v>8.4276086956521734</v>
      </c>
      <c r="N203" s="31">
        <v>9.2391304347826081E-2</v>
      </c>
      <c r="O203" s="31">
        <v>4.0869565217391308</v>
      </c>
      <c r="P203" s="31">
        <v>22.766304347826082</v>
      </c>
      <c r="Q203" s="31">
        <v>22.180543478260866</v>
      </c>
      <c r="R203" s="31">
        <v>0.58576086956521745</v>
      </c>
      <c r="S203" s="31">
        <v>88.810108695652161</v>
      </c>
      <c r="T203" s="31">
        <v>60.435434782608688</v>
      </c>
      <c r="U203" s="31">
        <v>15.432391304347826</v>
      </c>
      <c r="V203" s="31">
        <v>12.942282608695653</v>
      </c>
      <c r="W203" s="31">
        <v>34.888804347826081</v>
      </c>
      <c r="X203" s="31">
        <v>0.52217391304347827</v>
      </c>
      <c r="Y203" s="31">
        <v>0</v>
      </c>
      <c r="Z203" s="31">
        <v>0</v>
      </c>
      <c r="AA203" s="31">
        <v>8.010108695652173</v>
      </c>
      <c r="AB203" s="31">
        <v>0</v>
      </c>
      <c r="AC203" s="31">
        <v>23.993260869565212</v>
      </c>
      <c r="AD203" s="31">
        <v>0</v>
      </c>
      <c r="AE203" s="31">
        <v>2.3632608695652171</v>
      </c>
      <c r="AF203" t="s">
        <v>406</v>
      </c>
      <c r="AG203" s="32">
        <v>7</v>
      </c>
      <c r="AH203"/>
    </row>
    <row r="204" spans="1:34" x14ac:dyDescent="0.25">
      <c r="A204" t="s">
        <v>1353</v>
      </c>
      <c r="B204" t="s">
        <v>741</v>
      </c>
      <c r="C204" t="s">
        <v>1048</v>
      </c>
      <c r="D204" t="s">
        <v>1315</v>
      </c>
      <c r="E204" s="31">
        <v>21.597826086956523</v>
      </c>
      <c r="F204" s="31">
        <v>3.612541519879215</v>
      </c>
      <c r="G204" s="31">
        <v>3.337317564167086</v>
      </c>
      <c r="H204" s="31">
        <v>0.70089582284851537</v>
      </c>
      <c r="I204" s="31">
        <v>0.42567186713638649</v>
      </c>
      <c r="J204" s="31">
        <v>78.023043478260874</v>
      </c>
      <c r="K204" s="31">
        <v>72.078804347826093</v>
      </c>
      <c r="L204" s="31">
        <v>15.137826086956522</v>
      </c>
      <c r="M204" s="31">
        <v>9.1935869565217399</v>
      </c>
      <c r="N204" s="31">
        <v>2.7268478260869569</v>
      </c>
      <c r="O204" s="31">
        <v>3.2173913043478262</v>
      </c>
      <c r="P204" s="31">
        <v>17.346413043478261</v>
      </c>
      <c r="Q204" s="31">
        <v>17.346413043478261</v>
      </c>
      <c r="R204" s="31">
        <v>0</v>
      </c>
      <c r="S204" s="31">
        <v>45.538804347826094</v>
      </c>
      <c r="T204" s="31">
        <v>37.452391304347834</v>
      </c>
      <c r="U204" s="31">
        <v>0</v>
      </c>
      <c r="V204" s="31">
        <v>8.0864130434782613</v>
      </c>
      <c r="W204" s="31">
        <v>18.029673913043478</v>
      </c>
      <c r="X204" s="31">
        <v>1.2230434782608695</v>
      </c>
      <c r="Y204" s="31">
        <v>0</v>
      </c>
      <c r="Z204" s="31">
        <v>0</v>
      </c>
      <c r="AA204" s="31">
        <v>0.8696739130434783</v>
      </c>
      <c r="AB204" s="31">
        <v>0</v>
      </c>
      <c r="AC204" s="31">
        <v>14.778152173913044</v>
      </c>
      <c r="AD204" s="31">
        <v>0</v>
      </c>
      <c r="AE204" s="31">
        <v>1.158804347826087</v>
      </c>
      <c r="AF204" t="s">
        <v>251</v>
      </c>
      <c r="AG204" s="32">
        <v>7</v>
      </c>
      <c r="AH204"/>
    </row>
    <row r="205" spans="1:34" x14ac:dyDescent="0.25">
      <c r="A205" t="s">
        <v>1353</v>
      </c>
      <c r="B205" t="s">
        <v>886</v>
      </c>
      <c r="C205" t="s">
        <v>1042</v>
      </c>
      <c r="D205" t="s">
        <v>1232</v>
      </c>
      <c r="E205" s="31">
        <v>40.978260869565219</v>
      </c>
      <c r="F205" s="31">
        <v>0.15251989389920426</v>
      </c>
      <c r="G205" s="31">
        <v>0.14615384615384616</v>
      </c>
      <c r="H205" s="31">
        <v>5.4111405835543767E-2</v>
      </c>
      <c r="I205" s="31">
        <v>4.7745358090185673E-2</v>
      </c>
      <c r="J205" s="31">
        <v>6.2500000000000009</v>
      </c>
      <c r="K205" s="31">
        <v>5.9891304347826093</v>
      </c>
      <c r="L205" s="31">
        <v>2.2173913043478262</v>
      </c>
      <c r="M205" s="31">
        <v>1.9565217391304348</v>
      </c>
      <c r="N205" s="31">
        <v>0.2608695652173913</v>
      </c>
      <c r="O205" s="31">
        <v>0</v>
      </c>
      <c r="P205" s="31">
        <v>2.7391304347826089</v>
      </c>
      <c r="Q205" s="31">
        <v>2.7391304347826089</v>
      </c>
      <c r="R205" s="31">
        <v>0</v>
      </c>
      <c r="S205" s="31">
        <v>1.2934782608695652</v>
      </c>
      <c r="T205" s="31">
        <v>1.2934782608695652</v>
      </c>
      <c r="U205" s="31">
        <v>0</v>
      </c>
      <c r="V205" s="31">
        <v>0</v>
      </c>
      <c r="W205" s="31">
        <v>5.9891304347826093</v>
      </c>
      <c r="X205" s="31">
        <v>1.9565217391304348</v>
      </c>
      <c r="Y205" s="31">
        <v>0</v>
      </c>
      <c r="Z205" s="31">
        <v>0</v>
      </c>
      <c r="AA205" s="31">
        <v>2.7391304347826089</v>
      </c>
      <c r="AB205" s="31">
        <v>0</v>
      </c>
      <c r="AC205" s="31">
        <v>1.2934782608695652</v>
      </c>
      <c r="AD205" s="31">
        <v>0</v>
      </c>
      <c r="AE205" s="31">
        <v>0</v>
      </c>
      <c r="AF205" t="s">
        <v>400</v>
      </c>
      <c r="AG205" s="32">
        <v>7</v>
      </c>
      <c r="AH205"/>
    </row>
    <row r="206" spans="1:34" x14ac:dyDescent="0.25">
      <c r="A206" t="s">
        <v>1353</v>
      </c>
      <c r="B206" t="s">
        <v>551</v>
      </c>
      <c r="C206" t="s">
        <v>1085</v>
      </c>
      <c r="D206" t="s">
        <v>1276</v>
      </c>
      <c r="E206" s="31">
        <v>56.978260869565219</v>
      </c>
      <c r="F206" s="31">
        <v>4.2256085463563533</v>
      </c>
      <c r="G206" s="31">
        <v>3.973405188859215</v>
      </c>
      <c r="H206" s="31">
        <v>0.33028805799313227</v>
      </c>
      <c r="I206" s="31">
        <v>0.24983212514307504</v>
      </c>
      <c r="J206" s="31">
        <v>240.76782608695657</v>
      </c>
      <c r="K206" s="31">
        <v>226.39771739130441</v>
      </c>
      <c r="L206" s="31">
        <v>18.819239130434777</v>
      </c>
      <c r="M206" s="31">
        <v>14.234999999999994</v>
      </c>
      <c r="N206" s="31">
        <v>0</v>
      </c>
      <c r="O206" s="31">
        <v>4.5842391304347823</v>
      </c>
      <c r="P206" s="31">
        <v>76.489130434782652</v>
      </c>
      <c r="Q206" s="31">
        <v>66.703260869565256</v>
      </c>
      <c r="R206" s="31">
        <v>9.7858695652173893</v>
      </c>
      <c r="S206" s="31">
        <v>145.45945652173916</v>
      </c>
      <c r="T206" s="31">
        <v>78.013804347826081</v>
      </c>
      <c r="U206" s="31">
        <v>23.409891304347838</v>
      </c>
      <c r="V206" s="31">
        <v>44.035760869565237</v>
      </c>
      <c r="W206" s="31">
        <v>1.7423913043478261</v>
      </c>
      <c r="X206" s="31">
        <v>0</v>
      </c>
      <c r="Y206" s="31">
        <v>0</v>
      </c>
      <c r="Z206" s="31">
        <v>0</v>
      </c>
      <c r="AA206" s="31">
        <v>0.36739130434782608</v>
      </c>
      <c r="AB206" s="31">
        <v>0</v>
      </c>
      <c r="AC206" s="31">
        <v>1.375</v>
      </c>
      <c r="AD206" s="31">
        <v>0</v>
      </c>
      <c r="AE206" s="31">
        <v>0</v>
      </c>
      <c r="AF206" t="s">
        <v>57</v>
      </c>
      <c r="AG206" s="32">
        <v>7</v>
      </c>
      <c r="AH206"/>
    </row>
    <row r="207" spans="1:34" x14ac:dyDescent="0.25">
      <c r="A207" t="s">
        <v>1353</v>
      </c>
      <c r="B207" t="s">
        <v>860</v>
      </c>
      <c r="C207" t="s">
        <v>1065</v>
      </c>
      <c r="D207" t="s">
        <v>1262</v>
      </c>
      <c r="E207" s="31">
        <v>37.336956521739133</v>
      </c>
      <c r="F207" s="31">
        <v>2.7215836972343519</v>
      </c>
      <c r="G207" s="31">
        <v>2.3632780203784569</v>
      </c>
      <c r="H207" s="31">
        <v>0.44638719068413385</v>
      </c>
      <c r="I207" s="31">
        <v>0.25234934497816591</v>
      </c>
      <c r="J207" s="31">
        <v>101.61565217391303</v>
      </c>
      <c r="K207" s="31">
        <v>88.23760869565217</v>
      </c>
      <c r="L207" s="31">
        <v>16.666739130434781</v>
      </c>
      <c r="M207" s="31">
        <v>9.4219565217391299</v>
      </c>
      <c r="N207" s="31">
        <v>0</v>
      </c>
      <c r="O207" s="31">
        <v>7.2447826086956519</v>
      </c>
      <c r="P207" s="31">
        <v>14.970434782608695</v>
      </c>
      <c r="Q207" s="31">
        <v>8.8371739130434772</v>
      </c>
      <c r="R207" s="31">
        <v>6.1332608695652171</v>
      </c>
      <c r="S207" s="31">
        <v>69.978478260869565</v>
      </c>
      <c r="T207" s="31">
        <v>42.258804347826086</v>
      </c>
      <c r="U207" s="31">
        <v>17.575326086956522</v>
      </c>
      <c r="V207" s="31">
        <v>10.144347826086957</v>
      </c>
      <c r="W207" s="31">
        <v>0</v>
      </c>
      <c r="X207" s="31">
        <v>0</v>
      </c>
      <c r="Y207" s="31">
        <v>0</v>
      </c>
      <c r="Z207" s="31">
        <v>0</v>
      </c>
      <c r="AA207" s="31">
        <v>0</v>
      </c>
      <c r="AB207" s="31">
        <v>0</v>
      </c>
      <c r="AC207" s="31">
        <v>0</v>
      </c>
      <c r="AD207" s="31">
        <v>0</v>
      </c>
      <c r="AE207" s="31">
        <v>0</v>
      </c>
      <c r="AF207" t="s">
        <v>374</v>
      </c>
      <c r="AG207" s="32">
        <v>7</v>
      </c>
      <c r="AH207"/>
    </row>
    <row r="208" spans="1:34" x14ac:dyDescent="0.25">
      <c r="A208" t="s">
        <v>1353</v>
      </c>
      <c r="B208" t="s">
        <v>779</v>
      </c>
      <c r="C208" t="s">
        <v>1167</v>
      </c>
      <c r="D208" t="s">
        <v>1283</v>
      </c>
      <c r="E208" s="31">
        <v>46.619565217391305</v>
      </c>
      <c r="F208" s="31">
        <v>2.9885148053159245</v>
      </c>
      <c r="G208" s="31">
        <v>2.7914991839589649</v>
      </c>
      <c r="H208" s="31">
        <v>0.2787945908137095</v>
      </c>
      <c r="I208" s="31">
        <v>0.1795290277453952</v>
      </c>
      <c r="J208" s="31">
        <v>139.32326086956522</v>
      </c>
      <c r="K208" s="31">
        <v>130.13847826086956</v>
      </c>
      <c r="L208" s="31">
        <v>12.997282608695652</v>
      </c>
      <c r="M208" s="31">
        <v>8.3695652173913047</v>
      </c>
      <c r="N208" s="31">
        <v>1.6711956521739131</v>
      </c>
      <c r="O208" s="31">
        <v>2.9565217391304346</v>
      </c>
      <c r="P208" s="31">
        <v>25.078804347826086</v>
      </c>
      <c r="Q208" s="31">
        <v>20.521739130434781</v>
      </c>
      <c r="R208" s="31">
        <v>4.5570652173913047</v>
      </c>
      <c r="S208" s="31">
        <v>101.24717391304348</v>
      </c>
      <c r="T208" s="31">
        <v>73.426630434782609</v>
      </c>
      <c r="U208" s="31">
        <v>14.595000000000001</v>
      </c>
      <c r="V208" s="31">
        <v>13.225543478260869</v>
      </c>
      <c r="W208" s="31">
        <v>19.369565217391305</v>
      </c>
      <c r="X208" s="31">
        <v>0</v>
      </c>
      <c r="Y208" s="31">
        <v>0</v>
      </c>
      <c r="Z208" s="31">
        <v>0</v>
      </c>
      <c r="AA208" s="31">
        <v>5.4429347826086953</v>
      </c>
      <c r="AB208" s="31">
        <v>0</v>
      </c>
      <c r="AC208" s="31">
        <v>13.926630434782609</v>
      </c>
      <c r="AD208" s="31">
        <v>0</v>
      </c>
      <c r="AE208" s="31">
        <v>0</v>
      </c>
      <c r="AF208" t="s">
        <v>290</v>
      </c>
      <c r="AG208" s="32">
        <v>7</v>
      </c>
      <c r="AH208"/>
    </row>
    <row r="209" spans="1:34" x14ac:dyDescent="0.25">
      <c r="A209" t="s">
        <v>1353</v>
      </c>
      <c r="B209" t="s">
        <v>884</v>
      </c>
      <c r="C209" t="s">
        <v>1056</v>
      </c>
      <c r="D209" t="s">
        <v>1223</v>
      </c>
      <c r="E209" s="31">
        <v>40.163043478260867</v>
      </c>
      <c r="F209" s="31">
        <v>3.3526387009472258</v>
      </c>
      <c r="G209" s="31">
        <v>3.1356562922868743</v>
      </c>
      <c r="H209" s="31">
        <v>0.31190798376184031</v>
      </c>
      <c r="I209" s="31">
        <v>0.19106901217861977</v>
      </c>
      <c r="J209" s="31">
        <v>134.65217391304347</v>
      </c>
      <c r="K209" s="31">
        <v>125.9375</v>
      </c>
      <c r="L209" s="31">
        <v>12.527173913043477</v>
      </c>
      <c r="M209" s="31">
        <v>7.6739130434782608</v>
      </c>
      <c r="N209" s="31">
        <v>3.2119565217391304</v>
      </c>
      <c r="O209" s="31">
        <v>1.6413043478260869</v>
      </c>
      <c r="P209" s="31">
        <v>27.611413043478262</v>
      </c>
      <c r="Q209" s="31">
        <v>23.75</v>
      </c>
      <c r="R209" s="31">
        <v>3.8614130434782608</v>
      </c>
      <c r="S209" s="31">
        <v>94.513586956521735</v>
      </c>
      <c r="T209" s="31">
        <v>71.127717391304344</v>
      </c>
      <c r="U209" s="31">
        <v>5.1875</v>
      </c>
      <c r="V209" s="31">
        <v>18.198369565217391</v>
      </c>
      <c r="W209" s="31">
        <v>0</v>
      </c>
      <c r="X209" s="31">
        <v>0</v>
      </c>
      <c r="Y209" s="31">
        <v>0</v>
      </c>
      <c r="Z209" s="31">
        <v>0</v>
      </c>
      <c r="AA209" s="31">
        <v>0</v>
      </c>
      <c r="AB209" s="31">
        <v>0</v>
      </c>
      <c r="AC209" s="31">
        <v>0</v>
      </c>
      <c r="AD209" s="31">
        <v>0</v>
      </c>
      <c r="AE209" s="31">
        <v>0</v>
      </c>
      <c r="AF209" t="s">
        <v>398</v>
      </c>
      <c r="AG209" s="32">
        <v>7</v>
      </c>
      <c r="AH209"/>
    </row>
    <row r="210" spans="1:34" x14ac:dyDescent="0.25">
      <c r="A210" t="s">
        <v>1353</v>
      </c>
      <c r="B210" t="s">
        <v>771</v>
      </c>
      <c r="C210" t="s">
        <v>1165</v>
      </c>
      <c r="D210" t="s">
        <v>1288</v>
      </c>
      <c r="E210" s="31">
        <v>36.782608695652172</v>
      </c>
      <c r="F210" s="31">
        <v>4.7931028368794326</v>
      </c>
      <c r="G210" s="31">
        <v>4.64298463356974</v>
      </c>
      <c r="H210" s="31">
        <v>0.81004432624113476</v>
      </c>
      <c r="I210" s="31">
        <v>0.65992612293144215</v>
      </c>
      <c r="J210" s="31">
        <v>176.30282608695651</v>
      </c>
      <c r="K210" s="31">
        <v>170.78108695652173</v>
      </c>
      <c r="L210" s="31">
        <v>29.795543478260868</v>
      </c>
      <c r="M210" s="31">
        <v>24.273804347826086</v>
      </c>
      <c r="N210" s="31">
        <v>0</v>
      </c>
      <c r="O210" s="31">
        <v>5.5217391304347823</v>
      </c>
      <c r="P210" s="31">
        <v>22.146956521739124</v>
      </c>
      <c r="Q210" s="31">
        <v>22.146956521739124</v>
      </c>
      <c r="R210" s="31">
        <v>0</v>
      </c>
      <c r="S210" s="31">
        <v>124.3603260869565</v>
      </c>
      <c r="T210" s="31">
        <v>91.054565217391286</v>
      </c>
      <c r="U210" s="31">
        <v>16.351413043478267</v>
      </c>
      <c r="V210" s="31">
        <v>16.954347826086963</v>
      </c>
      <c r="W210" s="31">
        <v>0</v>
      </c>
      <c r="X210" s="31">
        <v>0</v>
      </c>
      <c r="Y210" s="31">
        <v>0</v>
      </c>
      <c r="Z210" s="31">
        <v>0</v>
      </c>
      <c r="AA210" s="31">
        <v>0</v>
      </c>
      <c r="AB210" s="31">
        <v>0</v>
      </c>
      <c r="AC210" s="31">
        <v>0</v>
      </c>
      <c r="AD210" s="31">
        <v>0</v>
      </c>
      <c r="AE210" s="31">
        <v>0</v>
      </c>
      <c r="AF210" t="s">
        <v>282</v>
      </c>
      <c r="AG210" s="32">
        <v>7</v>
      </c>
      <c r="AH210"/>
    </row>
    <row r="211" spans="1:34" x14ac:dyDescent="0.25">
      <c r="A211" t="s">
        <v>1353</v>
      </c>
      <c r="B211" t="s">
        <v>642</v>
      </c>
      <c r="C211" t="s">
        <v>1081</v>
      </c>
      <c r="D211" t="s">
        <v>1261</v>
      </c>
      <c r="E211" s="31">
        <v>8.0978260869565215</v>
      </c>
      <c r="F211" s="31">
        <v>9.4711409395973156</v>
      </c>
      <c r="G211" s="31">
        <v>7.4909395973154353</v>
      </c>
      <c r="H211" s="31">
        <v>5.1687919463087244</v>
      </c>
      <c r="I211" s="31">
        <v>3.1885906040268455</v>
      </c>
      <c r="J211" s="31">
        <v>76.695652173913047</v>
      </c>
      <c r="K211" s="31">
        <v>60.660326086956516</v>
      </c>
      <c r="L211" s="31">
        <v>41.855978260869563</v>
      </c>
      <c r="M211" s="31">
        <v>25.820652173913043</v>
      </c>
      <c r="N211" s="31">
        <v>11.546195652173912</v>
      </c>
      <c r="O211" s="31">
        <v>4.4891304347826084</v>
      </c>
      <c r="P211" s="31">
        <v>20.630434782608695</v>
      </c>
      <c r="Q211" s="31">
        <v>20.630434782608695</v>
      </c>
      <c r="R211" s="31">
        <v>0</v>
      </c>
      <c r="S211" s="31">
        <v>14.209239130434783</v>
      </c>
      <c r="T211" s="31">
        <v>14.209239130434783</v>
      </c>
      <c r="U211" s="31">
        <v>0</v>
      </c>
      <c r="V211" s="31">
        <v>0</v>
      </c>
      <c r="W211" s="31">
        <v>0</v>
      </c>
      <c r="X211" s="31">
        <v>0</v>
      </c>
      <c r="Y211" s="31">
        <v>0</v>
      </c>
      <c r="Z211" s="31">
        <v>0</v>
      </c>
      <c r="AA211" s="31">
        <v>0</v>
      </c>
      <c r="AB211" s="31">
        <v>0</v>
      </c>
      <c r="AC211" s="31">
        <v>0</v>
      </c>
      <c r="AD211" s="31">
        <v>0</v>
      </c>
      <c r="AE211" s="31">
        <v>0</v>
      </c>
      <c r="AF211" t="s">
        <v>151</v>
      </c>
      <c r="AG211" s="32">
        <v>7</v>
      </c>
      <c r="AH211"/>
    </row>
    <row r="212" spans="1:34" x14ac:dyDescent="0.25">
      <c r="A212" t="s">
        <v>1353</v>
      </c>
      <c r="B212" t="s">
        <v>662</v>
      </c>
      <c r="C212" t="s">
        <v>990</v>
      </c>
      <c r="D212" t="s">
        <v>1277</v>
      </c>
      <c r="E212" s="31">
        <v>83.663043478260875</v>
      </c>
      <c r="F212" s="31">
        <v>3.0650487202806285</v>
      </c>
      <c r="G212" s="31">
        <v>2.8953722229440042</v>
      </c>
      <c r="H212" s="31">
        <v>0.37405092893335062</v>
      </c>
      <c r="I212" s="31">
        <v>0.24328569572560738</v>
      </c>
      <c r="J212" s="31">
        <v>256.43130434782609</v>
      </c>
      <c r="K212" s="31">
        <v>242.23565217391305</v>
      </c>
      <c r="L212" s="31">
        <v>31.294239130434782</v>
      </c>
      <c r="M212" s="31">
        <v>20.354021739130435</v>
      </c>
      <c r="N212" s="31">
        <v>5.6521739130434785</v>
      </c>
      <c r="O212" s="31">
        <v>5.2880434782608692</v>
      </c>
      <c r="P212" s="31">
        <v>39.173478260869572</v>
      </c>
      <c r="Q212" s="31">
        <v>35.918043478260877</v>
      </c>
      <c r="R212" s="31">
        <v>3.2554347826086958</v>
      </c>
      <c r="S212" s="31">
        <v>185.96358695652174</v>
      </c>
      <c r="T212" s="31">
        <v>110.94184782608697</v>
      </c>
      <c r="U212" s="31">
        <v>25.021739130434781</v>
      </c>
      <c r="V212" s="31">
        <v>50</v>
      </c>
      <c r="W212" s="31">
        <v>45.727499999999992</v>
      </c>
      <c r="X212" s="31">
        <v>0.1366304347826087</v>
      </c>
      <c r="Y212" s="31">
        <v>0</v>
      </c>
      <c r="Z212" s="31">
        <v>0</v>
      </c>
      <c r="AA212" s="31">
        <v>9.7332608695652159</v>
      </c>
      <c r="AB212" s="31">
        <v>0</v>
      </c>
      <c r="AC212" s="31">
        <v>35.857608695652168</v>
      </c>
      <c r="AD212" s="31">
        <v>0</v>
      </c>
      <c r="AE212" s="31">
        <v>0</v>
      </c>
      <c r="AF212" t="s">
        <v>171</v>
      </c>
      <c r="AG212" s="32">
        <v>7</v>
      </c>
      <c r="AH212"/>
    </row>
    <row r="213" spans="1:34" x14ac:dyDescent="0.25">
      <c r="A213" t="s">
        <v>1353</v>
      </c>
      <c r="B213" t="s">
        <v>702</v>
      </c>
      <c r="C213" t="s">
        <v>1033</v>
      </c>
      <c r="D213" t="s">
        <v>1309</v>
      </c>
      <c r="E213" s="31">
        <v>43.467391304347828</v>
      </c>
      <c r="F213" s="31">
        <v>2.8004501125281318</v>
      </c>
      <c r="G213" s="31">
        <v>2.3335208802200551</v>
      </c>
      <c r="H213" s="31">
        <v>0.25393848462115526</v>
      </c>
      <c r="I213" s="31">
        <v>0.10108777194298574</v>
      </c>
      <c r="J213" s="31">
        <v>121.72826086956522</v>
      </c>
      <c r="K213" s="31">
        <v>101.43206521739131</v>
      </c>
      <c r="L213" s="31">
        <v>11.038043478260869</v>
      </c>
      <c r="M213" s="31">
        <v>4.3940217391304346</v>
      </c>
      <c r="N213" s="31">
        <v>0.90489130434782605</v>
      </c>
      <c r="O213" s="31">
        <v>5.7391304347826084</v>
      </c>
      <c r="P213" s="31">
        <v>32.516304347826086</v>
      </c>
      <c r="Q213" s="31">
        <v>18.864130434782609</v>
      </c>
      <c r="R213" s="31">
        <v>13.652173913043478</v>
      </c>
      <c r="S213" s="31">
        <v>78.173913043478251</v>
      </c>
      <c r="T213" s="31">
        <v>38.894021739130437</v>
      </c>
      <c r="U213" s="31">
        <v>17.576086956521738</v>
      </c>
      <c r="V213" s="31">
        <v>21.703804347826086</v>
      </c>
      <c r="W213" s="31">
        <v>0</v>
      </c>
      <c r="X213" s="31">
        <v>0</v>
      </c>
      <c r="Y213" s="31">
        <v>0</v>
      </c>
      <c r="Z213" s="31">
        <v>0</v>
      </c>
      <c r="AA213" s="31">
        <v>0</v>
      </c>
      <c r="AB213" s="31">
        <v>0</v>
      </c>
      <c r="AC213" s="31">
        <v>0</v>
      </c>
      <c r="AD213" s="31">
        <v>0</v>
      </c>
      <c r="AE213" s="31">
        <v>0</v>
      </c>
      <c r="AF213" t="s">
        <v>211</v>
      </c>
      <c r="AG213" s="32">
        <v>7</v>
      </c>
      <c r="AH213"/>
    </row>
    <row r="214" spans="1:34" x14ac:dyDescent="0.25">
      <c r="A214" t="s">
        <v>1353</v>
      </c>
      <c r="B214" t="s">
        <v>592</v>
      </c>
      <c r="C214" t="s">
        <v>1061</v>
      </c>
      <c r="D214" t="s">
        <v>1307</v>
      </c>
      <c r="E214" s="31">
        <v>95.728260869565219</v>
      </c>
      <c r="F214" s="31">
        <v>2.5348722607017145</v>
      </c>
      <c r="G214" s="31">
        <v>2.4217804019529914</v>
      </c>
      <c r="H214" s="31">
        <v>0.20983535823776533</v>
      </c>
      <c r="I214" s="31">
        <v>0.15442488929260809</v>
      </c>
      <c r="J214" s="31">
        <v>242.65891304347824</v>
      </c>
      <c r="K214" s="31">
        <v>231.83282608695649</v>
      </c>
      <c r="L214" s="31">
        <v>20.087173913043472</v>
      </c>
      <c r="M214" s="31">
        <v>14.782826086956517</v>
      </c>
      <c r="N214" s="31">
        <v>5.3043478260869561</v>
      </c>
      <c r="O214" s="31">
        <v>0</v>
      </c>
      <c r="P214" s="31">
        <v>50.291739130434763</v>
      </c>
      <c r="Q214" s="31">
        <v>44.769999999999982</v>
      </c>
      <c r="R214" s="31">
        <v>5.5217391304347823</v>
      </c>
      <c r="S214" s="31">
        <v>172.28</v>
      </c>
      <c r="T214" s="31">
        <v>145.61630434782609</v>
      </c>
      <c r="U214" s="31">
        <v>0</v>
      </c>
      <c r="V214" s="31">
        <v>26.663695652173914</v>
      </c>
      <c r="W214" s="31">
        <v>16.831086956521741</v>
      </c>
      <c r="X214" s="31">
        <v>1.8771739130434781</v>
      </c>
      <c r="Y214" s="31">
        <v>0</v>
      </c>
      <c r="Z214" s="31">
        <v>0</v>
      </c>
      <c r="AA214" s="31">
        <v>4.669130434782609</v>
      </c>
      <c r="AB214" s="31">
        <v>0</v>
      </c>
      <c r="AC214" s="31">
        <v>8.9732608695652196</v>
      </c>
      <c r="AD214" s="31">
        <v>0</v>
      </c>
      <c r="AE214" s="31">
        <v>1.3115217391304348</v>
      </c>
      <c r="AF214" t="s">
        <v>99</v>
      </c>
      <c r="AG214" s="32">
        <v>7</v>
      </c>
      <c r="AH214"/>
    </row>
    <row r="215" spans="1:34" x14ac:dyDescent="0.25">
      <c r="A215" t="s">
        <v>1353</v>
      </c>
      <c r="B215" t="s">
        <v>839</v>
      </c>
      <c r="C215" t="s">
        <v>1187</v>
      </c>
      <c r="D215" t="s">
        <v>1219</v>
      </c>
      <c r="E215" s="31">
        <v>51</v>
      </c>
      <c r="F215" s="31">
        <v>2.3430839727195223</v>
      </c>
      <c r="G215" s="31">
        <v>2.152653452685422</v>
      </c>
      <c r="H215" s="31">
        <v>0.52781329923273657</v>
      </c>
      <c r="I215" s="31">
        <v>0.33738277919863596</v>
      </c>
      <c r="J215" s="31">
        <v>119.49728260869564</v>
      </c>
      <c r="K215" s="31">
        <v>109.78532608695652</v>
      </c>
      <c r="L215" s="31">
        <v>26.918478260869563</v>
      </c>
      <c r="M215" s="31">
        <v>17.206521739130434</v>
      </c>
      <c r="N215" s="31">
        <v>5.3125</v>
      </c>
      <c r="O215" s="31">
        <v>4.3994565217391308</v>
      </c>
      <c r="P215" s="31">
        <v>20.918478260869566</v>
      </c>
      <c r="Q215" s="31">
        <v>20.918478260869566</v>
      </c>
      <c r="R215" s="31">
        <v>0</v>
      </c>
      <c r="S215" s="31">
        <v>71.660326086956516</v>
      </c>
      <c r="T215" s="31">
        <v>43.073369565217391</v>
      </c>
      <c r="U215" s="31">
        <v>4.8668478260869561</v>
      </c>
      <c r="V215" s="31">
        <v>23.720108695652176</v>
      </c>
      <c r="W215" s="31">
        <v>1.4429347826086958</v>
      </c>
      <c r="X215" s="31">
        <v>0</v>
      </c>
      <c r="Y215" s="31">
        <v>0</v>
      </c>
      <c r="Z215" s="31">
        <v>0</v>
      </c>
      <c r="AA215" s="31">
        <v>1.361413043478261</v>
      </c>
      <c r="AB215" s="31">
        <v>0</v>
      </c>
      <c r="AC215" s="31">
        <v>8.1521739130434784E-2</v>
      </c>
      <c r="AD215" s="31">
        <v>0</v>
      </c>
      <c r="AE215" s="31">
        <v>0</v>
      </c>
      <c r="AF215" t="s">
        <v>351</v>
      </c>
      <c r="AG215" s="32">
        <v>7</v>
      </c>
      <c r="AH215"/>
    </row>
    <row r="216" spans="1:34" x14ac:dyDescent="0.25">
      <c r="A216" t="s">
        <v>1353</v>
      </c>
      <c r="B216" t="s">
        <v>880</v>
      </c>
      <c r="C216" t="s">
        <v>1008</v>
      </c>
      <c r="D216" t="s">
        <v>1326</v>
      </c>
      <c r="E216" s="31">
        <v>74.076086956521735</v>
      </c>
      <c r="F216" s="31">
        <v>2.8526969919295673</v>
      </c>
      <c r="G216" s="31">
        <v>2.5879471753484959</v>
      </c>
      <c r="H216" s="31">
        <v>0.21046661775495226</v>
      </c>
      <c r="I216" s="31">
        <v>0.13416434336023472</v>
      </c>
      <c r="J216" s="31">
        <v>211.31663043478261</v>
      </c>
      <c r="K216" s="31">
        <v>191.70499999999998</v>
      </c>
      <c r="L216" s="31">
        <v>15.590543478260866</v>
      </c>
      <c r="M216" s="31">
        <v>9.9383695652173873</v>
      </c>
      <c r="N216" s="31">
        <v>0</v>
      </c>
      <c r="O216" s="31">
        <v>5.6521739130434785</v>
      </c>
      <c r="P216" s="31">
        <v>55.617065217391307</v>
      </c>
      <c r="Q216" s="31">
        <v>41.657608695652172</v>
      </c>
      <c r="R216" s="31">
        <v>13.959456521739133</v>
      </c>
      <c r="S216" s="31">
        <v>140.10902173913041</v>
      </c>
      <c r="T216" s="31">
        <v>104.79989130434781</v>
      </c>
      <c r="U216" s="31">
        <v>21.532717391304349</v>
      </c>
      <c r="V216" s="31">
        <v>13.776413043478259</v>
      </c>
      <c r="W216" s="31">
        <v>9.4097826086956537</v>
      </c>
      <c r="X216" s="31">
        <v>0</v>
      </c>
      <c r="Y216" s="31">
        <v>0</v>
      </c>
      <c r="Z216" s="31">
        <v>0</v>
      </c>
      <c r="AA216" s="31">
        <v>0.125</v>
      </c>
      <c r="AB216" s="31">
        <v>0</v>
      </c>
      <c r="AC216" s="31">
        <v>9.2847826086956537</v>
      </c>
      <c r="AD216" s="31">
        <v>0</v>
      </c>
      <c r="AE216" s="31">
        <v>0</v>
      </c>
      <c r="AF216" t="s">
        <v>394</v>
      </c>
      <c r="AG216" s="32">
        <v>7</v>
      </c>
      <c r="AH216"/>
    </row>
    <row r="217" spans="1:34" x14ac:dyDescent="0.25">
      <c r="A217" t="s">
        <v>1353</v>
      </c>
      <c r="B217" t="s">
        <v>849</v>
      </c>
      <c r="C217" t="s">
        <v>1020</v>
      </c>
      <c r="D217" t="s">
        <v>1227</v>
      </c>
      <c r="E217" s="31">
        <v>43.815217391304351</v>
      </c>
      <c r="F217" s="31">
        <v>3.4236368146861826</v>
      </c>
      <c r="G217" s="31">
        <v>3.3005904242123552</v>
      </c>
      <c r="H217" s="31">
        <v>0.30849665095509793</v>
      </c>
      <c r="I217" s="31">
        <v>0.18545026048127014</v>
      </c>
      <c r="J217" s="31">
        <v>150.00739130434786</v>
      </c>
      <c r="K217" s="31">
        <v>144.6160869565218</v>
      </c>
      <c r="L217" s="31">
        <v>13.516847826086956</v>
      </c>
      <c r="M217" s="31">
        <v>8.1255434782608695</v>
      </c>
      <c r="N217" s="31">
        <v>0</v>
      </c>
      <c r="O217" s="31">
        <v>5.3913043478260869</v>
      </c>
      <c r="P217" s="31">
        <v>11.560869565217386</v>
      </c>
      <c r="Q217" s="31">
        <v>11.560869565217386</v>
      </c>
      <c r="R217" s="31">
        <v>0</v>
      </c>
      <c r="S217" s="31">
        <v>124.92967391304353</v>
      </c>
      <c r="T217" s="31">
        <v>99.555434782608742</v>
      </c>
      <c r="U217" s="31">
        <v>3.8249999999999997</v>
      </c>
      <c r="V217" s="31">
        <v>21.549239130434788</v>
      </c>
      <c r="W217" s="31">
        <v>41.457065217391303</v>
      </c>
      <c r="X217" s="31">
        <v>4.6385869565217392</v>
      </c>
      <c r="Y217" s="31">
        <v>0</v>
      </c>
      <c r="Z217" s="31">
        <v>0</v>
      </c>
      <c r="AA217" s="31">
        <v>5.9456521739130439</v>
      </c>
      <c r="AB217" s="31">
        <v>0</v>
      </c>
      <c r="AC217" s="31">
        <v>28.799456521739131</v>
      </c>
      <c r="AD217" s="31">
        <v>0</v>
      </c>
      <c r="AE217" s="31">
        <v>2.0733695652173911</v>
      </c>
      <c r="AF217" t="s">
        <v>363</v>
      </c>
      <c r="AG217" s="32">
        <v>7</v>
      </c>
      <c r="AH217"/>
    </row>
    <row r="218" spans="1:34" x14ac:dyDescent="0.25">
      <c r="A218" t="s">
        <v>1353</v>
      </c>
      <c r="B218" t="s">
        <v>793</v>
      </c>
      <c r="C218" t="s">
        <v>1173</v>
      </c>
      <c r="D218" t="s">
        <v>1325</v>
      </c>
      <c r="E218" s="31">
        <v>47.913043478260867</v>
      </c>
      <c r="F218" s="31">
        <v>2.521154718693285</v>
      </c>
      <c r="G218" s="31">
        <v>2.3995576225045374</v>
      </c>
      <c r="H218" s="31">
        <v>0.30563747731397456</v>
      </c>
      <c r="I218" s="31">
        <v>0.18404038112522686</v>
      </c>
      <c r="J218" s="31">
        <v>120.79619565217392</v>
      </c>
      <c r="K218" s="31">
        <v>114.97010869565219</v>
      </c>
      <c r="L218" s="31">
        <v>14.644021739130434</v>
      </c>
      <c r="M218" s="31">
        <v>8.8179347826086953</v>
      </c>
      <c r="N218" s="31">
        <v>0</v>
      </c>
      <c r="O218" s="31">
        <v>5.8260869565217392</v>
      </c>
      <c r="P218" s="31">
        <v>21.252717391304348</v>
      </c>
      <c r="Q218" s="31">
        <v>21.252717391304348</v>
      </c>
      <c r="R218" s="31">
        <v>0</v>
      </c>
      <c r="S218" s="31">
        <v>84.89945652173914</v>
      </c>
      <c r="T218" s="31">
        <v>77.173913043478265</v>
      </c>
      <c r="U218" s="31">
        <v>0</v>
      </c>
      <c r="V218" s="31">
        <v>7.7255434782608692</v>
      </c>
      <c r="W218" s="31">
        <v>0</v>
      </c>
      <c r="X218" s="31">
        <v>0</v>
      </c>
      <c r="Y218" s="31">
        <v>0</v>
      </c>
      <c r="Z218" s="31">
        <v>0</v>
      </c>
      <c r="AA218" s="31">
        <v>0</v>
      </c>
      <c r="AB218" s="31">
        <v>0</v>
      </c>
      <c r="AC218" s="31">
        <v>0</v>
      </c>
      <c r="AD218" s="31">
        <v>0</v>
      </c>
      <c r="AE218" s="31">
        <v>0</v>
      </c>
      <c r="AF218" t="s">
        <v>304</v>
      </c>
      <c r="AG218" s="32">
        <v>7</v>
      </c>
      <c r="AH218"/>
    </row>
    <row r="219" spans="1:34" x14ac:dyDescent="0.25">
      <c r="A219" t="s">
        <v>1353</v>
      </c>
      <c r="B219" t="s">
        <v>506</v>
      </c>
      <c r="C219" t="s">
        <v>1021</v>
      </c>
      <c r="D219" t="s">
        <v>1292</v>
      </c>
      <c r="E219" s="31">
        <v>98.782608695652172</v>
      </c>
      <c r="F219" s="31">
        <v>2.5483791813380283</v>
      </c>
      <c r="G219" s="31">
        <v>2.3313919454225354</v>
      </c>
      <c r="H219" s="31">
        <v>0.23016505281690147</v>
      </c>
      <c r="I219" s="31">
        <v>7.3865536971830986E-2</v>
      </c>
      <c r="J219" s="31">
        <v>251.73554347826087</v>
      </c>
      <c r="K219" s="31">
        <v>230.30097826086956</v>
      </c>
      <c r="L219" s="31">
        <v>22.736304347826092</v>
      </c>
      <c r="M219" s="31">
        <v>7.2966304347826085</v>
      </c>
      <c r="N219" s="31">
        <v>9.7005434782608724</v>
      </c>
      <c r="O219" s="31">
        <v>5.7391304347826084</v>
      </c>
      <c r="P219" s="31">
        <v>59.117282608695646</v>
      </c>
      <c r="Q219" s="31">
        <v>53.122391304347822</v>
      </c>
      <c r="R219" s="31">
        <v>5.9948913043478269</v>
      </c>
      <c r="S219" s="31">
        <v>169.88195652173914</v>
      </c>
      <c r="T219" s="31">
        <v>104.07521739130435</v>
      </c>
      <c r="U219" s="31">
        <v>36.401413043478271</v>
      </c>
      <c r="V219" s="31">
        <v>29.405326086956507</v>
      </c>
      <c r="W219" s="31">
        <v>0</v>
      </c>
      <c r="X219" s="31">
        <v>0</v>
      </c>
      <c r="Y219" s="31">
        <v>0</v>
      </c>
      <c r="Z219" s="31">
        <v>0</v>
      </c>
      <c r="AA219" s="31">
        <v>0</v>
      </c>
      <c r="AB219" s="31">
        <v>0</v>
      </c>
      <c r="AC219" s="31">
        <v>0</v>
      </c>
      <c r="AD219" s="31">
        <v>0</v>
      </c>
      <c r="AE219" s="31">
        <v>0</v>
      </c>
      <c r="AF219" t="s">
        <v>12</v>
      </c>
      <c r="AG219" s="32">
        <v>7</v>
      </c>
      <c r="AH219"/>
    </row>
    <row r="220" spans="1:34" x14ac:dyDescent="0.25">
      <c r="A220" t="s">
        <v>1353</v>
      </c>
      <c r="B220" t="s">
        <v>641</v>
      </c>
      <c r="C220" t="s">
        <v>1021</v>
      </c>
      <c r="D220" t="s">
        <v>1292</v>
      </c>
      <c r="E220" s="31">
        <v>51.815217391304351</v>
      </c>
      <c r="F220" s="31">
        <v>2.7292007551919446</v>
      </c>
      <c r="G220" s="31">
        <v>2.4643947975666038</v>
      </c>
      <c r="H220" s="31">
        <v>0.31633312355779303</v>
      </c>
      <c r="I220" s="31">
        <v>0.22235368156072993</v>
      </c>
      <c r="J220" s="31">
        <v>141.41413043478261</v>
      </c>
      <c r="K220" s="31">
        <v>127.69315217391306</v>
      </c>
      <c r="L220" s="31">
        <v>16.390869565217386</v>
      </c>
      <c r="M220" s="31">
        <v>11.521304347826083</v>
      </c>
      <c r="N220" s="31">
        <v>0</v>
      </c>
      <c r="O220" s="31">
        <v>4.8695652173913047</v>
      </c>
      <c r="P220" s="31">
        <v>36.428043478260868</v>
      </c>
      <c r="Q220" s="31">
        <v>27.576630434782604</v>
      </c>
      <c r="R220" s="31">
        <v>8.8514130434782619</v>
      </c>
      <c r="S220" s="31">
        <v>88.595217391304374</v>
      </c>
      <c r="T220" s="31">
        <v>48.97076086956524</v>
      </c>
      <c r="U220" s="31">
        <v>28.713152173913041</v>
      </c>
      <c r="V220" s="31">
        <v>10.911304347826084</v>
      </c>
      <c r="W220" s="31">
        <v>10.622282608695652</v>
      </c>
      <c r="X220" s="31">
        <v>3.3260869565217392</v>
      </c>
      <c r="Y220" s="31">
        <v>0</v>
      </c>
      <c r="Z220" s="31">
        <v>0</v>
      </c>
      <c r="AA220" s="31">
        <v>0.94021739130434778</v>
      </c>
      <c r="AB220" s="31">
        <v>0</v>
      </c>
      <c r="AC220" s="31">
        <v>6.3559782608695654</v>
      </c>
      <c r="AD220" s="31">
        <v>0</v>
      </c>
      <c r="AE220" s="31">
        <v>0</v>
      </c>
      <c r="AF220" t="s">
        <v>150</v>
      </c>
      <c r="AG220" s="32">
        <v>7</v>
      </c>
      <c r="AH220"/>
    </row>
    <row r="221" spans="1:34" x14ac:dyDescent="0.25">
      <c r="A221" t="s">
        <v>1353</v>
      </c>
      <c r="B221" t="s">
        <v>694</v>
      </c>
      <c r="C221" t="s">
        <v>1071</v>
      </c>
      <c r="D221" t="s">
        <v>1232</v>
      </c>
      <c r="E221" s="31">
        <v>8.1847826086956523</v>
      </c>
      <c r="F221" s="31">
        <v>6.862403718459495</v>
      </c>
      <c r="G221" s="31">
        <v>5.9839176626826029</v>
      </c>
      <c r="H221" s="31">
        <v>2.1680345285524565</v>
      </c>
      <c r="I221" s="31">
        <v>1.4701593625498004</v>
      </c>
      <c r="J221" s="31">
        <v>56.16728260869565</v>
      </c>
      <c r="K221" s="31">
        <v>48.977065217391306</v>
      </c>
      <c r="L221" s="31">
        <v>17.744891304347824</v>
      </c>
      <c r="M221" s="31">
        <v>12.032934782608693</v>
      </c>
      <c r="N221" s="31">
        <v>0.14673913043478262</v>
      </c>
      <c r="O221" s="31">
        <v>5.5652173913043477</v>
      </c>
      <c r="P221" s="31">
        <v>15.3845652173913</v>
      </c>
      <c r="Q221" s="31">
        <v>13.906304347826083</v>
      </c>
      <c r="R221" s="31">
        <v>1.4782608695652173</v>
      </c>
      <c r="S221" s="31">
        <v>23.037826086956528</v>
      </c>
      <c r="T221" s="31">
        <v>12.077826086956525</v>
      </c>
      <c r="U221" s="31">
        <v>0</v>
      </c>
      <c r="V221" s="31">
        <v>10.960000000000003</v>
      </c>
      <c r="W221" s="31">
        <v>0.14673913043478262</v>
      </c>
      <c r="X221" s="31">
        <v>0</v>
      </c>
      <c r="Y221" s="31">
        <v>0.14673913043478262</v>
      </c>
      <c r="Z221" s="31">
        <v>0</v>
      </c>
      <c r="AA221" s="31">
        <v>0</v>
      </c>
      <c r="AB221" s="31">
        <v>0</v>
      </c>
      <c r="AC221" s="31">
        <v>0</v>
      </c>
      <c r="AD221" s="31">
        <v>0</v>
      </c>
      <c r="AE221" s="31">
        <v>0</v>
      </c>
      <c r="AF221" t="s">
        <v>203</v>
      </c>
      <c r="AG221" s="32">
        <v>7</v>
      </c>
      <c r="AH221"/>
    </row>
    <row r="222" spans="1:34" x14ac:dyDescent="0.25">
      <c r="A222" t="s">
        <v>1353</v>
      </c>
      <c r="B222" t="s">
        <v>775</v>
      </c>
      <c r="C222" t="s">
        <v>1023</v>
      </c>
      <c r="D222" t="s">
        <v>1242</v>
      </c>
      <c r="E222" s="31">
        <v>29.184782608695652</v>
      </c>
      <c r="F222" s="31">
        <v>6.5274636871508385</v>
      </c>
      <c r="G222" s="31">
        <v>5.6453668528864061</v>
      </c>
      <c r="H222" s="31">
        <v>1.407728119180633</v>
      </c>
      <c r="I222" s="31">
        <v>0.68188081936685285</v>
      </c>
      <c r="J222" s="31">
        <v>190.50260869565219</v>
      </c>
      <c r="K222" s="31">
        <v>164.7588043478261</v>
      </c>
      <c r="L222" s="31">
        <v>41.084239130434781</v>
      </c>
      <c r="M222" s="31">
        <v>19.900543478260868</v>
      </c>
      <c r="N222" s="31">
        <v>17.854130434782604</v>
      </c>
      <c r="O222" s="31">
        <v>3.3295652173913082</v>
      </c>
      <c r="P222" s="31">
        <v>38.818804347826088</v>
      </c>
      <c r="Q222" s="31">
        <v>34.258695652173913</v>
      </c>
      <c r="R222" s="31">
        <v>4.5601086956521746</v>
      </c>
      <c r="S222" s="31">
        <v>110.59956521739132</v>
      </c>
      <c r="T222" s="31">
        <v>80.377717391304358</v>
      </c>
      <c r="U222" s="31">
        <v>0</v>
      </c>
      <c r="V222" s="31">
        <v>30.221847826086954</v>
      </c>
      <c r="W222" s="31">
        <v>0</v>
      </c>
      <c r="X222" s="31">
        <v>0</v>
      </c>
      <c r="Y222" s="31">
        <v>0</v>
      </c>
      <c r="Z222" s="31">
        <v>0</v>
      </c>
      <c r="AA222" s="31">
        <v>0</v>
      </c>
      <c r="AB222" s="31">
        <v>0</v>
      </c>
      <c r="AC222" s="31">
        <v>0</v>
      </c>
      <c r="AD222" s="31">
        <v>0</v>
      </c>
      <c r="AE222" s="31">
        <v>0</v>
      </c>
      <c r="AF222" t="s">
        <v>286</v>
      </c>
      <c r="AG222" s="32">
        <v>7</v>
      </c>
      <c r="AH222"/>
    </row>
    <row r="223" spans="1:34" x14ac:dyDescent="0.25">
      <c r="A223" t="s">
        <v>1353</v>
      </c>
      <c r="B223" t="s">
        <v>664</v>
      </c>
      <c r="C223" t="s">
        <v>1072</v>
      </c>
      <c r="D223" t="s">
        <v>1229</v>
      </c>
      <c r="E223" s="31">
        <v>153.47826086956522</v>
      </c>
      <c r="F223" s="31">
        <v>5.2124645892351273E-2</v>
      </c>
      <c r="G223" s="31">
        <v>5.2124645892351273E-2</v>
      </c>
      <c r="H223" s="31">
        <v>5.2124645892351273E-2</v>
      </c>
      <c r="I223" s="31">
        <v>5.2124645892351273E-2</v>
      </c>
      <c r="J223" s="31">
        <v>8</v>
      </c>
      <c r="K223" s="31">
        <v>8</v>
      </c>
      <c r="L223" s="31">
        <v>8</v>
      </c>
      <c r="M223" s="31">
        <v>8</v>
      </c>
      <c r="N223" s="31">
        <v>0</v>
      </c>
      <c r="O223" s="31">
        <v>0</v>
      </c>
      <c r="P223" s="31">
        <v>0</v>
      </c>
      <c r="Q223" s="31">
        <v>0</v>
      </c>
      <c r="R223" s="31">
        <v>0</v>
      </c>
      <c r="S223" s="31">
        <v>0</v>
      </c>
      <c r="T223" s="31">
        <v>0</v>
      </c>
      <c r="U223" s="31">
        <v>0</v>
      </c>
      <c r="V223" s="31">
        <v>0</v>
      </c>
      <c r="W223" s="31">
        <v>0</v>
      </c>
      <c r="X223" s="31">
        <v>0</v>
      </c>
      <c r="Y223" s="31">
        <v>0</v>
      </c>
      <c r="Z223" s="31">
        <v>0</v>
      </c>
      <c r="AA223" s="31">
        <v>0</v>
      </c>
      <c r="AB223" s="31">
        <v>0</v>
      </c>
      <c r="AC223" s="31">
        <v>0</v>
      </c>
      <c r="AD223" s="31">
        <v>0</v>
      </c>
      <c r="AE223" s="31">
        <v>0</v>
      </c>
      <c r="AF223" t="s">
        <v>173</v>
      </c>
      <c r="AG223" s="32">
        <v>7</v>
      </c>
      <c r="AH223"/>
    </row>
    <row r="224" spans="1:34" x14ac:dyDescent="0.25">
      <c r="A224" t="s">
        <v>1353</v>
      </c>
      <c r="B224" t="s">
        <v>517</v>
      </c>
      <c r="C224" t="s">
        <v>1074</v>
      </c>
      <c r="D224" t="s">
        <v>1286</v>
      </c>
      <c r="E224" s="31">
        <v>82.836956521739125</v>
      </c>
      <c r="F224" s="31">
        <v>2.5084739535494034</v>
      </c>
      <c r="G224" s="31">
        <v>2.3118147224773655</v>
      </c>
      <c r="H224" s="31">
        <v>0.4084319643091458</v>
      </c>
      <c r="I224" s="31">
        <v>0.21177273323710799</v>
      </c>
      <c r="J224" s="31">
        <v>207.79434782608698</v>
      </c>
      <c r="K224" s="31">
        <v>191.50369565217392</v>
      </c>
      <c r="L224" s="31">
        <v>33.833260869565216</v>
      </c>
      <c r="M224" s="31">
        <v>17.542608695652174</v>
      </c>
      <c r="N224" s="31">
        <v>10.877608695652171</v>
      </c>
      <c r="O224" s="31">
        <v>5.4130434782608692</v>
      </c>
      <c r="P224" s="31">
        <v>56.068152173913049</v>
      </c>
      <c r="Q224" s="31">
        <v>56.068152173913049</v>
      </c>
      <c r="R224" s="31">
        <v>0</v>
      </c>
      <c r="S224" s="31">
        <v>117.89293478260868</v>
      </c>
      <c r="T224" s="31">
        <v>75.967608695652174</v>
      </c>
      <c r="U224" s="31">
        <v>6.2590217391304339</v>
      </c>
      <c r="V224" s="31">
        <v>35.666304347826078</v>
      </c>
      <c r="W224" s="31">
        <v>20.536630434782609</v>
      </c>
      <c r="X224" s="31">
        <v>1.763586956521739</v>
      </c>
      <c r="Y224" s="31">
        <v>0</v>
      </c>
      <c r="Z224" s="31">
        <v>0</v>
      </c>
      <c r="AA224" s="31">
        <v>0.25815217391304346</v>
      </c>
      <c r="AB224" s="31">
        <v>0</v>
      </c>
      <c r="AC224" s="31">
        <v>17.490434782608698</v>
      </c>
      <c r="AD224" s="31">
        <v>0</v>
      </c>
      <c r="AE224" s="31">
        <v>1.0244565217391304</v>
      </c>
      <c r="AF224" t="s">
        <v>23</v>
      </c>
      <c r="AG224" s="32">
        <v>7</v>
      </c>
      <c r="AH224"/>
    </row>
    <row r="225" spans="1:34" x14ac:dyDescent="0.25">
      <c r="A225" t="s">
        <v>1353</v>
      </c>
      <c r="B225" t="s">
        <v>599</v>
      </c>
      <c r="C225" t="s">
        <v>1013</v>
      </c>
      <c r="D225" t="s">
        <v>1283</v>
      </c>
      <c r="E225" s="31">
        <v>53.195652173913047</v>
      </c>
      <c r="F225" s="31">
        <v>3.549397221087045</v>
      </c>
      <c r="G225" s="31">
        <v>3.2764098896608083</v>
      </c>
      <c r="H225" s="31">
        <v>0.50173682059664892</v>
      </c>
      <c r="I225" s="31">
        <v>0.29857989374744581</v>
      </c>
      <c r="J225" s="31">
        <v>188.8125</v>
      </c>
      <c r="K225" s="31">
        <v>174.29076086956519</v>
      </c>
      <c r="L225" s="31">
        <v>26.690217391304348</v>
      </c>
      <c r="M225" s="31">
        <v>15.883152173913043</v>
      </c>
      <c r="N225" s="31">
        <v>5.9429347826086953</v>
      </c>
      <c r="O225" s="31">
        <v>4.8641304347826084</v>
      </c>
      <c r="P225" s="31">
        <v>38.345108695652172</v>
      </c>
      <c r="Q225" s="31">
        <v>34.630434782608695</v>
      </c>
      <c r="R225" s="31">
        <v>3.714673913043478</v>
      </c>
      <c r="S225" s="31">
        <v>123.77717391304347</v>
      </c>
      <c r="T225" s="31">
        <v>76.116847826086953</v>
      </c>
      <c r="U225" s="31">
        <v>22.510869565217391</v>
      </c>
      <c r="V225" s="31">
        <v>25.149456521739129</v>
      </c>
      <c r="W225" s="31">
        <v>11.538043478260869</v>
      </c>
      <c r="X225" s="31">
        <v>0</v>
      </c>
      <c r="Y225" s="31">
        <v>0</v>
      </c>
      <c r="Z225" s="31">
        <v>0</v>
      </c>
      <c r="AA225" s="31">
        <v>5.0842391304347823</v>
      </c>
      <c r="AB225" s="31">
        <v>0</v>
      </c>
      <c r="AC225" s="31">
        <v>6.4538043478260869</v>
      </c>
      <c r="AD225" s="31">
        <v>0</v>
      </c>
      <c r="AE225" s="31">
        <v>0</v>
      </c>
      <c r="AF225" t="s">
        <v>107</v>
      </c>
      <c r="AG225" s="32">
        <v>7</v>
      </c>
      <c r="AH225"/>
    </row>
    <row r="226" spans="1:34" x14ac:dyDescent="0.25">
      <c r="A226" t="s">
        <v>1353</v>
      </c>
      <c r="B226" t="s">
        <v>939</v>
      </c>
      <c r="C226" t="s">
        <v>1032</v>
      </c>
      <c r="D226" t="s">
        <v>1225</v>
      </c>
      <c r="E226" s="31">
        <v>103.46739130434783</v>
      </c>
      <c r="F226" s="31">
        <v>2.3077203487761317</v>
      </c>
      <c r="G226" s="31">
        <v>2.1618825506880976</v>
      </c>
      <c r="H226" s="31">
        <v>0.37305389221556889</v>
      </c>
      <c r="I226" s="31">
        <v>0.22845046748608044</v>
      </c>
      <c r="J226" s="31">
        <v>238.77380434782609</v>
      </c>
      <c r="K226" s="31">
        <v>223.68434782608696</v>
      </c>
      <c r="L226" s="31">
        <v>38.598913043478262</v>
      </c>
      <c r="M226" s="31">
        <v>23.637173913043476</v>
      </c>
      <c r="N226" s="31">
        <v>9.3965217391304368</v>
      </c>
      <c r="O226" s="31">
        <v>5.5652173913043477</v>
      </c>
      <c r="P226" s="31">
        <v>55.199673913043483</v>
      </c>
      <c r="Q226" s="31">
        <v>55.071956521739132</v>
      </c>
      <c r="R226" s="31">
        <v>0.12771739130434784</v>
      </c>
      <c r="S226" s="31">
        <v>144.97521739130437</v>
      </c>
      <c r="T226" s="31">
        <v>108.17739130434784</v>
      </c>
      <c r="U226" s="31">
        <v>5.2385869565217389</v>
      </c>
      <c r="V226" s="31">
        <v>31.559239130434786</v>
      </c>
      <c r="W226" s="31">
        <v>3.3505434782608696</v>
      </c>
      <c r="X226" s="31">
        <v>0</v>
      </c>
      <c r="Y226" s="31">
        <v>3.222826086956522</v>
      </c>
      <c r="Z226" s="31">
        <v>0</v>
      </c>
      <c r="AA226" s="31">
        <v>0</v>
      </c>
      <c r="AB226" s="31">
        <v>0.12771739130434784</v>
      </c>
      <c r="AC226" s="31">
        <v>0</v>
      </c>
      <c r="AD226" s="31">
        <v>0</v>
      </c>
      <c r="AE226" s="31">
        <v>0</v>
      </c>
      <c r="AF226" t="s">
        <v>453</v>
      </c>
      <c r="AG226" s="32">
        <v>7</v>
      </c>
      <c r="AH226"/>
    </row>
    <row r="227" spans="1:34" x14ac:dyDescent="0.25">
      <c r="A227" t="s">
        <v>1353</v>
      </c>
      <c r="B227" t="s">
        <v>588</v>
      </c>
      <c r="C227" t="s">
        <v>1091</v>
      </c>
      <c r="D227" t="s">
        <v>1290</v>
      </c>
      <c r="E227" s="31">
        <v>80.641304347826093</v>
      </c>
      <c r="F227" s="31">
        <v>3.4538185739317964</v>
      </c>
      <c r="G227" s="31">
        <v>3.0289311227928293</v>
      </c>
      <c r="H227" s="31">
        <v>0.44318641326324298</v>
      </c>
      <c r="I227" s="31">
        <v>0.20272273891360021</v>
      </c>
      <c r="J227" s="31">
        <v>278.52043478260867</v>
      </c>
      <c r="K227" s="31">
        <v>244.25695652173914</v>
      </c>
      <c r="L227" s="31">
        <v>35.739130434782609</v>
      </c>
      <c r="M227" s="31">
        <v>16.347826086956523</v>
      </c>
      <c r="N227" s="31">
        <v>14.260869565217391</v>
      </c>
      <c r="O227" s="31">
        <v>5.1304347826086953</v>
      </c>
      <c r="P227" s="31">
        <v>92.248152173913056</v>
      </c>
      <c r="Q227" s="31">
        <v>77.375978260869573</v>
      </c>
      <c r="R227" s="31">
        <v>14.872173913043483</v>
      </c>
      <c r="S227" s="31">
        <v>150.53315217391304</v>
      </c>
      <c r="T227" s="31">
        <v>136.69163043478261</v>
      </c>
      <c r="U227" s="31">
        <v>0</v>
      </c>
      <c r="V227" s="31">
        <v>13.841521739130433</v>
      </c>
      <c r="W227" s="31">
        <v>57.119239130434771</v>
      </c>
      <c r="X227" s="31">
        <v>0</v>
      </c>
      <c r="Y227" s="31">
        <v>0</v>
      </c>
      <c r="Z227" s="31">
        <v>0</v>
      </c>
      <c r="AA227" s="31">
        <v>4.5602173913043478</v>
      </c>
      <c r="AB227" s="31">
        <v>0</v>
      </c>
      <c r="AC227" s="31">
        <v>51.527065217391289</v>
      </c>
      <c r="AD227" s="31">
        <v>0</v>
      </c>
      <c r="AE227" s="31">
        <v>1.0319565217391304</v>
      </c>
      <c r="AF227" t="s">
        <v>95</v>
      </c>
      <c r="AG227" s="32">
        <v>7</v>
      </c>
      <c r="AH227"/>
    </row>
    <row r="228" spans="1:34" x14ac:dyDescent="0.25">
      <c r="A228" t="s">
        <v>1353</v>
      </c>
      <c r="B228" t="s">
        <v>627</v>
      </c>
      <c r="C228" t="s">
        <v>1024</v>
      </c>
      <c r="D228" t="s">
        <v>1274</v>
      </c>
      <c r="E228" s="31">
        <v>89.152173913043484</v>
      </c>
      <c r="F228" s="31">
        <v>3.1665106071689828</v>
      </c>
      <c r="G228" s="31">
        <v>2.9829809802487199</v>
      </c>
      <c r="H228" s="31">
        <v>0.51549378200438911</v>
      </c>
      <c r="I228" s="31">
        <v>0.38177029992684708</v>
      </c>
      <c r="J228" s="31">
        <v>282.30130434782609</v>
      </c>
      <c r="K228" s="31">
        <v>265.93923913043483</v>
      </c>
      <c r="L228" s="31">
        <v>45.957391304347823</v>
      </c>
      <c r="M228" s="31">
        <v>34.035652173913043</v>
      </c>
      <c r="N228" s="31">
        <v>10.530434782608696</v>
      </c>
      <c r="O228" s="31">
        <v>1.3913043478260869</v>
      </c>
      <c r="P228" s="31">
        <v>56.807608695652178</v>
      </c>
      <c r="Q228" s="31">
        <v>52.36728260869566</v>
      </c>
      <c r="R228" s="31">
        <v>4.4403260869565209</v>
      </c>
      <c r="S228" s="31">
        <v>179.53630434782607</v>
      </c>
      <c r="T228" s="31">
        <v>109.55000000000003</v>
      </c>
      <c r="U228" s="31">
        <v>31.672065217391289</v>
      </c>
      <c r="V228" s="31">
        <v>38.314239130434778</v>
      </c>
      <c r="W228" s="31">
        <v>37.238260869565217</v>
      </c>
      <c r="X228" s="31">
        <v>11.433043478260869</v>
      </c>
      <c r="Y228" s="31">
        <v>0</v>
      </c>
      <c r="Z228" s="31">
        <v>0</v>
      </c>
      <c r="AA228" s="31">
        <v>7.1991304347826084</v>
      </c>
      <c r="AB228" s="31">
        <v>0</v>
      </c>
      <c r="AC228" s="31">
        <v>18.606086956521739</v>
      </c>
      <c r="AD228" s="31">
        <v>0</v>
      </c>
      <c r="AE228" s="31">
        <v>0</v>
      </c>
      <c r="AF228" t="s">
        <v>136</v>
      </c>
      <c r="AG228" s="32">
        <v>7</v>
      </c>
      <c r="AH228"/>
    </row>
    <row r="229" spans="1:34" x14ac:dyDescent="0.25">
      <c r="A229" t="s">
        <v>1353</v>
      </c>
      <c r="B229" t="s">
        <v>533</v>
      </c>
      <c r="C229" t="s">
        <v>1076</v>
      </c>
      <c r="D229" t="s">
        <v>1293</v>
      </c>
      <c r="E229" s="31">
        <v>94.195652173913047</v>
      </c>
      <c r="F229" s="31">
        <v>3.5998361412416338</v>
      </c>
      <c r="G229" s="31">
        <v>3.3059681513962609</v>
      </c>
      <c r="H229" s="31">
        <v>0.72131202400184635</v>
      </c>
      <c r="I229" s="31">
        <v>0.49466997461343193</v>
      </c>
      <c r="J229" s="31">
        <v>339.08891304347827</v>
      </c>
      <c r="K229" s="31">
        <v>311.4078260869565</v>
      </c>
      <c r="L229" s="31">
        <v>67.944456521739141</v>
      </c>
      <c r="M229" s="31">
        <v>46.595760869565233</v>
      </c>
      <c r="N229" s="31">
        <v>15.870434782608696</v>
      </c>
      <c r="O229" s="31">
        <v>5.4782608695652177</v>
      </c>
      <c r="P229" s="31">
        <v>95.936956521739134</v>
      </c>
      <c r="Q229" s="31">
        <v>89.604565217391311</v>
      </c>
      <c r="R229" s="31">
        <v>6.3323913043478237</v>
      </c>
      <c r="S229" s="31">
        <v>175.20749999999998</v>
      </c>
      <c r="T229" s="31">
        <v>166.83586956521737</v>
      </c>
      <c r="U229" s="31">
        <v>0.08</v>
      </c>
      <c r="V229" s="31">
        <v>8.2916304347826095</v>
      </c>
      <c r="W229" s="31">
        <v>57.740978260869575</v>
      </c>
      <c r="X229" s="31">
        <v>6.0543478260869579</v>
      </c>
      <c r="Y229" s="31">
        <v>2.9347826086956523</v>
      </c>
      <c r="Z229" s="31">
        <v>0</v>
      </c>
      <c r="AA229" s="31">
        <v>23.799891304347831</v>
      </c>
      <c r="AB229" s="31">
        <v>0</v>
      </c>
      <c r="AC229" s="31">
        <v>17.565000000000001</v>
      </c>
      <c r="AD229" s="31">
        <v>0</v>
      </c>
      <c r="AE229" s="31">
        <v>7.3869565217391306</v>
      </c>
      <c r="AF229" t="s">
        <v>39</v>
      </c>
      <c r="AG229" s="32">
        <v>7</v>
      </c>
      <c r="AH229"/>
    </row>
    <row r="230" spans="1:34" x14ac:dyDescent="0.25">
      <c r="A230" t="s">
        <v>1353</v>
      </c>
      <c r="B230" t="s">
        <v>563</v>
      </c>
      <c r="C230" t="s">
        <v>1010</v>
      </c>
      <c r="D230" t="s">
        <v>1248</v>
      </c>
      <c r="E230" s="31">
        <v>56.25</v>
      </c>
      <c r="F230" s="31">
        <v>3.5970048309178733</v>
      </c>
      <c r="G230" s="31">
        <v>3.2687188405797092</v>
      </c>
      <c r="H230" s="31">
        <v>0.33288888888888885</v>
      </c>
      <c r="I230" s="31">
        <v>0.14356714975845408</v>
      </c>
      <c r="J230" s="31">
        <v>202.33152173913038</v>
      </c>
      <c r="K230" s="31">
        <v>183.86543478260865</v>
      </c>
      <c r="L230" s="31">
        <v>18.724999999999998</v>
      </c>
      <c r="M230" s="31">
        <v>8.075652173913042</v>
      </c>
      <c r="N230" s="31">
        <v>6.3884782608695652</v>
      </c>
      <c r="O230" s="31">
        <v>4.2608695652173916</v>
      </c>
      <c r="P230" s="31">
        <v>50.230652173913057</v>
      </c>
      <c r="Q230" s="31">
        <v>42.413913043478274</v>
      </c>
      <c r="R230" s="31">
        <v>7.816739130434784</v>
      </c>
      <c r="S230" s="31">
        <v>133.37586956521736</v>
      </c>
      <c r="T230" s="31">
        <v>105.48836956521735</v>
      </c>
      <c r="U230" s="31">
        <v>10.858043478260868</v>
      </c>
      <c r="V230" s="31">
        <v>17.029456521739128</v>
      </c>
      <c r="W230" s="31">
        <v>32.819021739130434</v>
      </c>
      <c r="X230" s="31">
        <v>2.0484782608695653</v>
      </c>
      <c r="Y230" s="31">
        <v>0</v>
      </c>
      <c r="Z230" s="31">
        <v>0</v>
      </c>
      <c r="AA230" s="31">
        <v>15.257826086956516</v>
      </c>
      <c r="AB230" s="31">
        <v>0</v>
      </c>
      <c r="AC230" s="31">
        <v>10.935652173913045</v>
      </c>
      <c r="AD230" s="31">
        <v>0</v>
      </c>
      <c r="AE230" s="31">
        <v>4.5770652173913051</v>
      </c>
      <c r="AF230" t="s">
        <v>69</v>
      </c>
      <c r="AG230" s="32">
        <v>7</v>
      </c>
      <c r="AH230"/>
    </row>
    <row r="231" spans="1:34" x14ac:dyDescent="0.25">
      <c r="A231" t="s">
        <v>1353</v>
      </c>
      <c r="B231" t="s">
        <v>596</v>
      </c>
      <c r="C231" t="s">
        <v>1113</v>
      </c>
      <c r="D231" t="s">
        <v>1232</v>
      </c>
      <c r="E231" s="31">
        <v>101.43478260869566</v>
      </c>
      <c r="F231" s="31">
        <v>3.3494320617231028</v>
      </c>
      <c r="G231" s="31">
        <v>3.1092756108015429</v>
      </c>
      <c r="H231" s="31">
        <v>0.33642627518216894</v>
      </c>
      <c r="I231" s="31">
        <v>0.22766073724817834</v>
      </c>
      <c r="J231" s="31">
        <v>339.74891304347824</v>
      </c>
      <c r="K231" s="31">
        <v>315.38869565217391</v>
      </c>
      <c r="L231" s="31">
        <v>34.125326086956527</v>
      </c>
      <c r="M231" s="31">
        <v>23.092717391304351</v>
      </c>
      <c r="N231" s="31">
        <v>5.3043478260869561</v>
      </c>
      <c r="O231" s="31">
        <v>5.7282608695652177</v>
      </c>
      <c r="P231" s="31">
        <v>110.29967391304342</v>
      </c>
      <c r="Q231" s="31">
        <v>96.972065217391247</v>
      </c>
      <c r="R231" s="31">
        <v>13.327608695652168</v>
      </c>
      <c r="S231" s="31">
        <v>195.32391304347826</v>
      </c>
      <c r="T231" s="31">
        <v>163.92076086956524</v>
      </c>
      <c r="U231" s="31">
        <v>0</v>
      </c>
      <c r="V231" s="31">
        <v>31.403152173913025</v>
      </c>
      <c r="W231" s="31">
        <v>80.612717391304358</v>
      </c>
      <c r="X231" s="31">
        <v>0</v>
      </c>
      <c r="Y231" s="31">
        <v>0</v>
      </c>
      <c r="Z231" s="31">
        <v>0</v>
      </c>
      <c r="AA231" s="31">
        <v>21.4570652173913</v>
      </c>
      <c r="AB231" s="31">
        <v>0</v>
      </c>
      <c r="AC231" s="31">
        <v>55.721195652173918</v>
      </c>
      <c r="AD231" s="31">
        <v>0</v>
      </c>
      <c r="AE231" s="31">
        <v>3.4344565217391301</v>
      </c>
      <c r="AF231" t="s">
        <v>103</v>
      </c>
      <c r="AG231" s="32">
        <v>7</v>
      </c>
      <c r="AH231"/>
    </row>
    <row r="232" spans="1:34" x14ac:dyDescent="0.25">
      <c r="A232" t="s">
        <v>1353</v>
      </c>
      <c r="B232" t="s">
        <v>759</v>
      </c>
      <c r="C232" t="s">
        <v>1061</v>
      </c>
      <c r="D232" t="s">
        <v>1307</v>
      </c>
      <c r="E232" s="31">
        <v>79.478260869565219</v>
      </c>
      <c r="F232" s="31">
        <v>4.0593312363238496</v>
      </c>
      <c r="G232" s="31">
        <v>3.7523755470459501</v>
      </c>
      <c r="H232" s="31">
        <v>0.43141001094091902</v>
      </c>
      <c r="I232" s="31">
        <v>0.27276668490153172</v>
      </c>
      <c r="J232" s="31">
        <v>322.62858695652164</v>
      </c>
      <c r="K232" s="31">
        <v>298.23228260869553</v>
      </c>
      <c r="L232" s="31">
        <v>34.287717391304348</v>
      </c>
      <c r="M232" s="31">
        <v>21.679021739130434</v>
      </c>
      <c r="N232" s="31">
        <v>9.304347826086957</v>
      </c>
      <c r="O232" s="31">
        <v>3.3043478260869565</v>
      </c>
      <c r="P232" s="31">
        <v>92.037282608695634</v>
      </c>
      <c r="Q232" s="31">
        <v>80.249673913043452</v>
      </c>
      <c r="R232" s="31">
        <v>11.787608695652176</v>
      </c>
      <c r="S232" s="31">
        <v>196.30358695652168</v>
      </c>
      <c r="T232" s="31">
        <v>165.52032608695646</v>
      </c>
      <c r="U232" s="31">
        <v>0</v>
      </c>
      <c r="V232" s="31">
        <v>30.783260869565225</v>
      </c>
      <c r="W232" s="31">
        <v>135.64826086956523</v>
      </c>
      <c r="X232" s="31">
        <v>0</v>
      </c>
      <c r="Y232" s="31">
        <v>0</v>
      </c>
      <c r="Z232" s="31">
        <v>0</v>
      </c>
      <c r="AA232" s="31">
        <v>52.835000000000015</v>
      </c>
      <c r="AB232" s="31">
        <v>0</v>
      </c>
      <c r="AC232" s="31">
        <v>74.509891304347818</v>
      </c>
      <c r="AD232" s="31">
        <v>0</v>
      </c>
      <c r="AE232" s="31">
        <v>8.3033695652173929</v>
      </c>
      <c r="AF232" t="s">
        <v>270</v>
      </c>
      <c r="AG232" s="32">
        <v>7</v>
      </c>
      <c r="AH232"/>
    </row>
    <row r="233" spans="1:34" x14ac:dyDescent="0.25">
      <c r="A233" t="s">
        <v>1353</v>
      </c>
      <c r="B233" t="s">
        <v>585</v>
      </c>
      <c r="C233" t="s">
        <v>1016</v>
      </c>
      <c r="D233" t="s">
        <v>1218</v>
      </c>
      <c r="E233" s="31">
        <v>63.728260869565219</v>
      </c>
      <c r="F233" s="31">
        <v>3.1896742282108139</v>
      </c>
      <c r="G233" s="31">
        <v>2.8950571379839678</v>
      </c>
      <c r="H233" s="31">
        <v>0.3983711410540679</v>
      </c>
      <c r="I233" s="31">
        <v>0.14756097560975609</v>
      </c>
      <c r="J233" s="31">
        <v>203.27239130434785</v>
      </c>
      <c r="K233" s="31">
        <v>184.49695652173918</v>
      </c>
      <c r="L233" s="31">
        <v>25.387500000000003</v>
      </c>
      <c r="M233" s="31">
        <v>9.4038043478260871</v>
      </c>
      <c r="N233" s="31">
        <v>10.25</v>
      </c>
      <c r="O233" s="31">
        <v>5.7336956521739131</v>
      </c>
      <c r="P233" s="31">
        <v>63.399673913043486</v>
      </c>
      <c r="Q233" s="31">
        <v>60.607934782608702</v>
      </c>
      <c r="R233" s="31">
        <v>2.7917391304347823</v>
      </c>
      <c r="S233" s="31">
        <v>114.48521739130437</v>
      </c>
      <c r="T233" s="31">
        <v>93.192826086956543</v>
      </c>
      <c r="U233" s="31">
        <v>15.669891304347827</v>
      </c>
      <c r="V233" s="31">
        <v>5.6224999999999987</v>
      </c>
      <c r="W233" s="31">
        <v>28.507608695652173</v>
      </c>
      <c r="X233" s="31">
        <v>0</v>
      </c>
      <c r="Y233" s="31">
        <v>0</v>
      </c>
      <c r="Z233" s="31">
        <v>0</v>
      </c>
      <c r="AA233" s="31">
        <v>15.64586956521739</v>
      </c>
      <c r="AB233" s="31">
        <v>0</v>
      </c>
      <c r="AC233" s="31">
        <v>12.532826086956524</v>
      </c>
      <c r="AD233" s="31">
        <v>0</v>
      </c>
      <c r="AE233" s="31">
        <v>0.32891304347826089</v>
      </c>
      <c r="AF233" t="s">
        <v>92</v>
      </c>
      <c r="AG233" s="32">
        <v>7</v>
      </c>
      <c r="AH233"/>
    </row>
    <row r="234" spans="1:34" x14ac:dyDescent="0.25">
      <c r="A234" t="s">
        <v>1353</v>
      </c>
      <c r="B234" t="s">
        <v>608</v>
      </c>
      <c r="C234" t="s">
        <v>1117</v>
      </c>
      <c r="D234" t="s">
        <v>1245</v>
      </c>
      <c r="E234" s="31">
        <v>56.532608695652172</v>
      </c>
      <c r="F234" s="31">
        <v>3.2314458757931175</v>
      </c>
      <c r="G234" s="31">
        <v>2.8772428379157864</v>
      </c>
      <c r="H234" s="31">
        <v>0.47531436262257276</v>
      </c>
      <c r="I234" s="31">
        <v>0.21327052489905798</v>
      </c>
      <c r="J234" s="31">
        <v>182.68206521739134</v>
      </c>
      <c r="K234" s="31">
        <v>162.65804347826091</v>
      </c>
      <c r="L234" s="31">
        <v>26.870760869565228</v>
      </c>
      <c r="M234" s="31">
        <v>12.056739130434789</v>
      </c>
      <c r="N234" s="31">
        <v>9.6808695652173942</v>
      </c>
      <c r="O234" s="31">
        <v>5.1331521739130439</v>
      </c>
      <c r="P234" s="31">
        <v>49.632717391304354</v>
      </c>
      <c r="Q234" s="31">
        <v>44.422717391304353</v>
      </c>
      <c r="R234" s="31">
        <v>5.2099999999999991</v>
      </c>
      <c r="S234" s="31">
        <v>106.17858695652178</v>
      </c>
      <c r="T234" s="31">
        <v>83.781086956521776</v>
      </c>
      <c r="U234" s="31">
        <v>3.0221739130434786</v>
      </c>
      <c r="V234" s="31">
        <v>19.375326086956537</v>
      </c>
      <c r="W234" s="31">
        <v>16.682282608695655</v>
      </c>
      <c r="X234" s="31">
        <v>0</v>
      </c>
      <c r="Y234" s="31">
        <v>0</v>
      </c>
      <c r="Z234" s="31">
        <v>0</v>
      </c>
      <c r="AA234" s="31">
        <v>4.7511956521739123</v>
      </c>
      <c r="AB234" s="31">
        <v>0</v>
      </c>
      <c r="AC234" s="31">
        <v>11.377934782608698</v>
      </c>
      <c r="AD234" s="31">
        <v>0</v>
      </c>
      <c r="AE234" s="31">
        <v>0.5531521739130435</v>
      </c>
      <c r="AF234" t="s">
        <v>116</v>
      </c>
      <c r="AG234" s="32">
        <v>7</v>
      </c>
      <c r="AH234"/>
    </row>
    <row r="235" spans="1:34" x14ac:dyDescent="0.25">
      <c r="A235" t="s">
        <v>1353</v>
      </c>
      <c r="B235" t="s">
        <v>858</v>
      </c>
      <c r="C235" t="s">
        <v>1017</v>
      </c>
      <c r="D235" t="s">
        <v>1237</v>
      </c>
      <c r="E235" s="31">
        <v>47.336956521739133</v>
      </c>
      <c r="F235" s="31">
        <v>3.3706016073478757</v>
      </c>
      <c r="G235" s="31">
        <v>3.0595292766934552</v>
      </c>
      <c r="H235" s="31">
        <v>0.64781171067738241</v>
      </c>
      <c r="I235" s="31">
        <v>0.44632606199770375</v>
      </c>
      <c r="J235" s="31">
        <v>159.55402173913043</v>
      </c>
      <c r="K235" s="31">
        <v>144.82880434782606</v>
      </c>
      <c r="L235" s="31">
        <v>30.665434782608699</v>
      </c>
      <c r="M235" s="31">
        <v>21.127717391304348</v>
      </c>
      <c r="N235" s="31">
        <v>4.6929347826086953</v>
      </c>
      <c r="O235" s="31">
        <v>4.8447826086956542</v>
      </c>
      <c r="P235" s="31">
        <v>28.176630434782609</v>
      </c>
      <c r="Q235" s="31">
        <v>22.989130434782609</v>
      </c>
      <c r="R235" s="31">
        <v>5.1875</v>
      </c>
      <c r="S235" s="31">
        <v>100.71195652173914</v>
      </c>
      <c r="T235" s="31">
        <v>85.418478260869563</v>
      </c>
      <c r="U235" s="31">
        <v>3.0788043478260869</v>
      </c>
      <c r="V235" s="31">
        <v>12.214673913043478</v>
      </c>
      <c r="W235" s="31">
        <v>0</v>
      </c>
      <c r="X235" s="31">
        <v>0</v>
      </c>
      <c r="Y235" s="31">
        <v>0</v>
      </c>
      <c r="Z235" s="31">
        <v>0</v>
      </c>
      <c r="AA235" s="31">
        <v>0</v>
      </c>
      <c r="AB235" s="31">
        <v>0</v>
      </c>
      <c r="AC235" s="31">
        <v>0</v>
      </c>
      <c r="AD235" s="31">
        <v>0</v>
      </c>
      <c r="AE235" s="31">
        <v>0</v>
      </c>
      <c r="AF235" t="s">
        <v>372</v>
      </c>
      <c r="AG235" s="32">
        <v>7</v>
      </c>
      <c r="AH235"/>
    </row>
    <row r="236" spans="1:34" x14ac:dyDescent="0.25">
      <c r="A236" t="s">
        <v>1353</v>
      </c>
      <c r="B236" t="s">
        <v>644</v>
      </c>
      <c r="C236" t="s">
        <v>981</v>
      </c>
      <c r="D236" t="s">
        <v>1249</v>
      </c>
      <c r="E236" s="31">
        <v>69.880434782608702</v>
      </c>
      <c r="F236" s="31">
        <v>2.5550427749261151</v>
      </c>
      <c r="G236" s="31">
        <v>2.2831700108881625</v>
      </c>
      <c r="H236" s="31">
        <v>0.43536630891273909</v>
      </c>
      <c r="I236" s="31">
        <v>0.30905739617358846</v>
      </c>
      <c r="J236" s="31">
        <v>178.54749999999996</v>
      </c>
      <c r="K236" s="31">
        <v>159.54891304347825</v>
      </c>
      <c r="L236" s="31">
        <v>30.423586956521739</v>
      </c>
      <c r="M236" s="31">
        <v>21.597065217391307</v>
      </c>
      <c r="N236" s="31">
        <v>2.6545652173913044</v>
      </c>
      <c r="O236" s="31">
        <v>6.1719565217391281</v>
      </c>
      <c r="P236" s="31">
        <v>45.124999999999993</v>
      </c>
      <c r="Q236" s="31">
        <v>34.952934782608693</v>
      </c>
      <c r="R236" s="31">
        <v>10.1720652173913</v>
      </c>
      <c r="S236" s="31">
        <v>102.99891304347828</v>
      </c>
      <c r="T236" s="31">
        <v>61.372282608695663</v>
      </c>
      <c r="U236" s="31">
        <v>30.079347826086959</v>
      </c>
      <c r="V236" s="31">
        <v>11.547282608695649</v>
      </c>
      <c r="W236" s="31">
        <v>8.1521739130434784E-2</v>
      </c>
      <c r="X236" s="31">
        <v>0</v>
      </c>
      <c r="Y236" s="31">
        <v>0</v>
      </c>
      <c r="Z236" s="31">
        <v>0</v>
      </c>
      <c r="AA236" s="31">
        <v>0</v>
      </c>
      <c r="AB236" s="31">
        <v>0</v>
      </c>
      <c r="AC236" s="31">
        <v>8.1521739130434784E-2</v>
      </c>
      <c r="AD236" s="31">
        <v>0</v>
      </c>
      <c r="AE236" s="31">
        <v>0</v>
      </c>
      <c r="AF236" t="s">
        <v>153</v>
      </c>
      <c r="AG236" s="32">
        <v>7</v>
      </c>
      <c r="AH236"/>
    </row>
    <row r="237" spans="1:34" x14ac:dyDescent="0.25">
      <c r="A237" t="s">
        <v>1353</v>
      </c>
      <c r="B237" t="s">
        <v>937</v>
      </c>
      <c r="C237" t="s">
        <v>1209</v>
      </c>
      <c r="D237" t="s">
        <v>1225</v>
      </c>
      <c r="E237" s="31">
        <v>36.065217391304351</v>
      </c>
      <c r="F237" s="31">
        <v>4.2166696805304387</v>
      </c>
      <c r="G237" s="31">
        <v>3.679599156118142</v>
      </c>
      <c r="H237" s="31">
        <v>0.91944544906570203</v>
      </c>
      <c r="I237" s="31">
        <v>0.49328511151295956</v>
      </c>
      <c r="J237" s="31">
        <v>152.07510869565215</v>
      </c>
      <c r="K237" s="31">
        <v>132.70554347826084</v>
      </c>
      <c r="L237" s="31">
        <v>33.159999999999997</v>
      </c>
      <c r="M237" s="31">
        <v>17.790434782608695</v>
      </c>
      <c r="N237" s="31">
        <v>9.9782608695652169</v>
      </c>
      <c r="O237" s="31">
        <v>5.3913043478260869</v>
      </c>
      <c r="P237" s="31">
        <v>34.506413043478261</v>
      </c>
      <c r="Q237" s="31">
        <v>30.506413043478258</v>
      </c>
      <c r="R237" s="31">
        <v>4</v>
      </c>
      <c r="S237" s="31">
        <v>84.408695652173904</v>
      </c>
      <c r="T237" s="31">
        <v>77.422282608695639</v>
      </c>
      <c r="U237" s="31">
        <v>0</v>
      </c>
      <c r="V237" s="31">
        <v>6.9864130434782608</v>
      </c>
      <c r="W237" s="31">
        <v>0</v>
      </c>
      <c r="X237" s="31">
        <v>0</v>
      </c>
      <c r="Y237" s="31">
        <v>0</v>
      </c>
      <c r="Z237" s="31">
        <v>0</v>
      </c>
      <c r="AA237" s="31">
        <v>0</v>
      </c>
      <c r="AB237" s="31">
        <v>0</v>
      </c>
      <c r="AC237" s="31">
        <v>0</v>
      </c>
      <c r="AD237" s="31">
        <v>0</v>
      </c>
      <c r="AE237" s="31">
        <v>0</v>
      </c>
      <c r="AF237" t="s">
        <v>451</v>
      </c>
      <c r="AG237" s="32">
        <v>7</v>
      </c>
      <c r="AH237"/>
    </row>
    <row r="238" spans="1:34" x14ac:dyDescent="0.25">
      <c r="A238" t="s">
        <v>1353</v>
      </c>
      <c r="B238" t="s">
        <v>603</v>
      </c>
      <c r="C238" t="s">
        <v>1047</v>
      </c>
      <c r="D238" t="s">
        <v>1281</v>
      </c>
      <c r="E238" s="31">
        <v>35.239130434782609</v>
      </c>
      <c r="F238" s="31">
        <v>3.524065391733497</v>
      </c>
      <c r="G238" s="31">
        <v>3.3872671190623067</v>
      </c>
      <c r="H238" s="31">
        <v>0.45851326341764348</v>
      </c>
      <c r="I238" s="31">
        <v>0.32171499074645282</v>
      </c>
      <c r="J238" s="31">
        <v>124.18499999999997</v>
      </c>
      <c r="K238" s="31">
        <v>119.36434782608694</v>
      </c>
      <c r="L238" s="31">
        <v>16.157608695652176</v>
      </c>
      <c r="M238" s="31">
        <v>11.336956521739131</v>
      </c>
      <c r="N238" s="31">
        <v>0</v>
      </c>
      <c r="O238" s="31">
        <v>4.8206521739130439</v>
      </c>
      <c r="P238" s="31">
        <v>40.010869565217391</v>
      </c>
      <c r="Q238" s="31">
        <v>40.010869565217391</v>
      </c>
      <c r="R238" s="31">
        <v>0</v>
      </c>
      <c r="S238" s="31">
        <v>68.01652173913044</v>
      </c>
      <c r="T238" s="31">
        <v>43.505652173913042</v>
      </c>
      <c r="U238" s="31">
        <v>11.317934782608695</v>
      </c>
      <c r="V238" s="31">
        <v>13.192934782608695</v>
      </c>
      <c r="W238" s="31">
        <v>0</v>
      </c>
      <c r="X238" s="31">
        <v>0</v>
      </c>
      <c r="Y238" s="31">
        <v>0</v>
      </c>
      <c r="Z238" s="31">
        <v>0</v>
      </c>
      <c r="AA238" s="31">
        <v>0</v>
      </c>
      <c r="AB238" s="31">
        <v>0</v>
      </c>
      <c r="AC238" s="31">
        <v>0</v>
      </c>
      <c r="AD238" s="31">
        <v>0</v>
      </c>
      <c r="AE238" s="31">
        <v>0</v>
      </c>
      <c r="AF238" t="s">
        <v>111</v>
      </c>
      <c r="AG238" s="32">
        <v>7</v>
      </c>
      <c r="AH238"/>
    </row>
    <row r="239" spans="1:34" x14ac:dyDescent="0.25">
      <c r="A239" t="s">
        <v>1353</v>
      </c>
      <c r="B239" t="s">
        <v>807</v>
      </c>
      <c r="C239" t="s">
        <v>986</v>
      </c>
      <c r="D239" t="s">
        <v>1244</v>
      </c>
      <c r="E239" s="31">
        <v>65.934782608695656</v>
      </c>
      <c r="F239" s="31">
        <v>3.9809676887570062</v>
      </c>
      <c r="G239" s="31">
        <v>3.8057698648203098</v>
      </c>
      <c r="H239" s="31">
        <v>0.42478569073524558</v>
      </c>
      <c r="I239" s="31">
        <v>0.2693702604681833</v>
      </c>
      <c r="J239" s="31">
        <v>262.48423913043479</v>
      </c>
      <c r="K239" s="31">
        <v>250.93260869565216</v>
      </c>
      <c r="L239" s="31">
        <v>28.008152173913043</v>
      </c>
      <c r="M239" s="31">
        <v>17.760869565217391</v>
      </c>
      <c r="N239" s="31">
        <v>4.5081521739130439</v>
      </c>
      <c r="O239" s="31">
        <v>5.7391304347826084</v>
      </c>
      <c r="P239" s="31">
        <v>97.463043478260872</v>
      </c>
      <c r="Q239" s="31">
        <v>96.158695652173918</v>
      </c>
      <c r="R239" s="31">
        <v>1.3043478260869565</v>
      </c>
      <c r="S239" s="31">
        <v>137.01304347826087</v>
      </c>
      <c r="T239" s="31">
        <v>111.00217391304346</v>
      </c>
      <c r="U239" s="31">
        <v>8.320652173913043</v>
      </c>
      <c r="V239" s="31">
        <v>17.690217391304348</v>
      </c>
      <c r="W239" s="31">
        <v>86.4375</v>
      </c>
      <c r="X239" s="31">
        <v>0.14130434782608695</v>
      </c>
      <c r="Y239" s="31">
        <v>0</v>
      </c>
      <c r="Z239" s="31">
        <v>3.9130434782608696</v>
      </c>
      <c r="AA239" s="31">
        <v>30.127717391304348</v>
      </c>
      <c r="AB239" s="31">
        <v>0</v>
      </c>
      <c r="AC239" s="31">
        <v>46.138586956521742</v>
      </c>
      <c r="AD239" s="31">
        <v>0</v>
      </c>
      <c r="AE239" s="31">
        <v>6.1168478260869561</v>
      </c>
      <c r="AF239" t="s">
        <v>318</v>
      </c>
      <c r="AG239" s="32">
        <v>7</v>
      </c>
      <c r="AH239"/>
    </row>
    <row r="240" spans="1:34" x14ac:dyDescent="0.25">
      <c r="A240" t="s">
        <v>1353</v>
      </c>
      <c r="B240" t="s">
        <v>878</v>
      </c>
      <c r="C240" t="s">
        <v>1172</v>
      </c>
      <c r="D240" t="s">
        <v>1278</v>
      </c>
      <c r="E240" s="31">
        <v>63.065217391304351</v>
      </c>
      <c r="F240" s="31">
        <v>4.9356342640468815</v>
      </c>
      <c r="G240" s="31">
        <v>4.6954067562909341</v>
      </c>
      <c r="H240" s="31">
        <v>1.1098414339882801</v>
      </c>
      <c r="I240" s="31">
        <v>0.86961392623233369</v>
      </c>
      <c r="J240" s="31">
        <v>311.26684782608703</v>
      </c>
      <c r="K240" s="31">
        <v>296.11684782608694</v>
      </c>
      <c r="L240" s="31">
        <v>69.992391304347834</v>
      </c>
      <c r="M240" s="31">
        <v>54.842391304347828</v>
      </c>
      <c r="N240" s="31">
        <v>7.75</v>
      </c>
      <c r="O240" s="31">
        <v>7.3999999999999995</v>
      </c>
      <c r="P240" s="31">
        <v>88.855978260869563</v>
      </c>
      <c r="Q240" s="31">
        <v>88.855978260869563</v>
      </c>
      <c r="R240" s="31">
        <v>0</v>
      </c>
      <c r="S240" s="31">
        <v>152.41847826086956</v>
      </c>
      <c r="T240" s="31">
        <v>139.20923913043478</v>
      </c>
      <c r="U240" s="31">
        <v>0</v>
      </c>
      <c r="V240" s="31">
        <v>13.209239130434783</v>
      </c>
      <c r="W240" s="31">
        <v>122.51086956521738</v>
      </c>
      <c r="X240" s="31">
        <v>23.217391304347824</v>
      </c>
      <c r="Y240" s="31">
        <v>1.1467391304347827</v>
      </c>
      <c r="Z240" s="31">
        <v>3.652173913043478</v>
      </c>
      <c r="AA240" s="31">
        <v>19.763586956521738</v>
      </c>
      <c r="AB240" s="31">
        <v>0</v>
      </c>
      <c r="AC240" s="31">
        <v>62.173913043478258</v>
      </c>
      <c r="AD240" s="31">
        <v>0</v>
      </c>
      <c r="AE240" s="31">
        <v>12.557065217391305</v>
      </c>
      <c r="AF240" t="s">
        <v>392</v>
      </c>
      <c r="AG240" s="32">
        <v>7</v>
      </c>
      <c r="AH240"/>
    </row>
    <row r="241" spans="1:34" x14ac:dyDescent="0.25">
      <c r="A241" t="s">
        <v>1353</v>
      </c>
      <c r="B241" t="s">
        <v>765</v>
      </c>
      <c r="C241" t="s">
        <v>1015</v>
      </c>
      <c r="D241" t="s">
        <v>1265</v>
      </c>
      <c r="E241" s="31">
        <v>32.065217391304351</v>
      </c>
      <c r="F241" s="31">
        <v>4.4058271186440683</v>
      </c>
      <c r="G241" s="31">
        <v>4.2441322033898308</v>
      </c>
      <c r="H241" s="31">
        <v>0.34875932203389831</v>
      </c>
      <c r="I241" s="31">
        <v>0.18706440677966099</v>
      </c>
      <c r="J241" s="31">
        <v>141.27380434782611</v>
      </c>
      <c r="K241" s="31">
        <v>136.08902173913046</v>
      </c>
      <c r="L241" s="31">
        <v>11.183043478260871</v>
      </c>
      <c r="M241" s="31">
        <v>5.9982608695652173</v>
      </c>
      <c r="N241" s="31">
        <v>0</v>
      </c>
      <c r="O241" s="31">
        <v>5.1847826086956523</v>
      </c>
      <c r="P241" s="31">
        <v>28.336630434782627</v>
      </c>
      <c r="Q241" s="31">
        <v>28.336630434782627</v>
      </c>
      <c r="R241" s="31">
        <v>0</v>
      </c>
      <c r="S241" s="31">
        <v>101.75413043478261</v>
      </c>
      <c r="T241" s="31">
        <v>72.171195652173921</v>
      </c>
      <c r="U241" s="31">
        <v>8.1301086956521722</v>
      </c>
      <c r="V241" s="31">
        <v>21.452826086956527</v>
      </c>
      <c r="W241" s="31">
        <v>0</v>
      </c>
      <c r="X241" s="31">
        <v>0</v>
      </c>
      <c r="Y241" s="31">
        <v>0</v>
      </c>
      <c r="Z241" s="31">
        <v>0</v>
      </c>
      <c r="AA241" s="31">
        <v>0</v>
      </c>
      <c r="AB241" s="31">
        <v>0</v>
      </c>
      <c r="AC241" s="31">
        <v>0</v>
      </c>
      <c r="AD241" s="31">
        <v>0</v>
      </c>
      <c r="AE241" s="31">
        <v>0</v>
      </c>
      <c r="AF241" t="s">
        <v>276</v>
      </c>
      <c r="AG241" s="32">
        <v>7</v>
      </c>
      <c r="AH241"/>
    </row>
    <row r="242" spans="1:34" x14ac:dyDescent="0.25">
      <c r="A242" t="s">
        <v>1353</v>
      </c>
      <c r="B242" t="s">
        <v>538</v>
      </c>
      <c r="C242" t="s">
        <v>1009</v>
      </c>
      <c r="D242" t="s">
        <v>1223</v>
      </c>
      <c r="E242" s="31">
        <v>76.326086956521735</v>
      </c>
      <c r="F242" s="31">
        <v>5.7690173739675297</v>
      </c>
      <c r="G242" s="31">
        <v>5.3476317288521775</v>
      </c>
      <c r="H242" s="31">
        <v>0.92173739675306188</v>
      </c>
      <c r="I242" s="31">
        <v>0.50035175163771017</v>
      </c>
      <c r="J242" s="31">
        <v>440.32652173913033</v>
      </c>
      <c r="K242" s="31">
        <v>408.16380434782599</v>
      </c>
      <c r="L242" s="31">
        <v>70.352608695652179</v>
      </c>
      <c r="M242" s="31">
        <v>38.189891304347832</v>
      </c>
      <c r="N242" s="31">
        <v>21.124782608695647</v>
      </c>
      <c r="O242" s="31">
        <v>11.037934782608698</v>
      </c>
      <c r="P242" s="31">
        <v>69.751086956521732</v>
      </c>
      <c r="Q242" s="31">
        <v>69.751086956521732</v>
      </c>
      <c r="R242" s="31">
        <v>0</v>
      </c>
      <c r="S242" s="31">
        <v>300.22282608695645</v>
      </c>
      <c r="T242" s="31">
        <v>188.34130434782605</v>
      </c>
      <c r="U242" s="31">
        <v>3.2608695652173912E-2</v>
      </c>
      <c r="V242" s="31">
        <v>111.84891304347822</v>
      </c>
      <c r="W242" s="31">
        <v>0</v>
      </c>
      <c r="X242" s="31">
        <v>0</v>
      </c>
      <c r="Y242" s="31">
        <v>0</v>
      </c>
      <c r="Z242" s="31">
        <v>0</v>
      </c>
      <c r="AA242" s="31">
        <v>0</v>
      </c>
      <c r="AB242" s="31">
        <v>0</v>
      </c>
      <c r="AC242" s="31">
        <v>0</v>
      </c>
      <c r="AD242" s="31">
        <v>0</v>
      </c>
      <c r="AE242" s="31">
        <v>0</v>
      </c>
      <c r="AF242" t="s">
        <v>44</v>
      </c>
      <c r="AG242" s="32">
        <v>7</v>
      </c>
      <c r="AH242"/>
    </row>
    <row r="243" spans="1:34" x14ac:dyDescent="0.25">
      <c r="A243" t="s">
        <v>1353</v>
      </c>
      <c r="B243" t="s">
        <v>808</v>
      </c>
      <c r="C243" t="s">
        <v>1072</v>
      </c>
      <c r="D243" t="s">
        <v>1229</v>
      </c>
      <c r="E243" s="31">
        <v>49.586956521739133</v>
      </c>
      <c r="F243" s="31">
        <v>4.0195374835598416</v>
      </c>
      <c r="G243" s="31">
        <v>3.618814116615519</v>
      </c>
      <c r="H243" s="31">
        <v>0.333702323542306</v>
      </c>
      <c r="I243" s="31">
        <v>0.12781674704077159</v>
      </c>
      <c r="J243" s="31">
        <v>199.31663043478258</v>
      </c>
      <c r="K243" s="31">
        <v>179.44597826086954</v>
      </c>
      <c r="L243" s="31">
        <v>16.547282608695653</v>
      </c>
      <c r="M243" s="31">
        <v>6.3380434782608699</v>
      </c>
      <c r="N243" s="31">
        <v>4.8913043478260869</v>
      </c>
      <c r="O243" s="31">
        <v>5.3179347826086953</v>
      </c>
      <c r="P243" s="31">
        <v>58.876086956521739</v>
      </c>
      <c r="Q243" s="31">
        <v>49.214673913043477</v>
      </c>
      <c r="R243" s="31">
        <v>9.6614130434782606</v>
      </c>
      <c r="S243" s="31">
        <v>123.89326086956518</v>
      </c>
      <c r="T243" s="31">
        <v>107.56043478260867</v>
      </c>
      <c r="U243" s="31">
        <v>0</v>
      </c>
      <c r="V243" s="31">
        <v>16.332826086956523</v>
      </c>
      <c r="W243" s="31">
        <v>0</v>
      </c>
      <c r="X243" s="31">
        <v>0</v>
      </c>
      <c r="Y243" s="31">
        <v>0</v>
      </c>
      <c r="Z243" s="31">
        <v>0</v>
      </c>
      <c r="AA243" s="31">
        <v>0</v>
      </c>
      <c r="AB243" s="31">
        <v>0</v>
      </c>
      <c r="AC243" s="31">
        <v>0</v>
      </c>
      <c r="AD243" s="31">
        <v>0</v>
      </c>
      <c r="AE243" s="31">
        <v>0</v>
      </c>
      <c r="AF243" t="s">
        <v>319</v>
      </c>
      <c r="AG243" s="32">
        <v>7</v>
      </c>
      <c r="AH243"/>
    </row>
    <row r="244" spans="1:34" x14ac:dyDescent="0.25">
      <c r="A244" t="s">
        <v>1353</v>
      </c>
      <c r="B244" t="s">
        <v>754</v>
      </c>
      <c r="C244" t="s">
        <v>1159</v>
      </c>
      <c r="D244" t="s">
        <v>1290</v>
      </c>
      <c r="E244" s="31">
        <v>101.77173913043478</v>
      </c>
      <c r="F244" s="31">
        <v>4.3501537968599839</v>
      </c>
      <c r="G244" s="31">
        <v>3.8505874185624283</v>
      </c>
      <c r="H244" s="31">
        <v>0.87919256648510136</v>
      </c>
      <c r="I244" s="31">
        <v>0.47040371675744957</v>
      </c>
      <c r="J244" s="31">
        <v>442.72271739130463</v>
      </c>
      <c r="K244" s="31">
        <v>391.88097826086971</v>
      </c>
      <c r="L244" s="31">
        <v>89.476956521739169</v>
      </c>
      <c r="M244" s="31">
        <v>47.873804347826088</v>
      </c>
      <c r="N244" s="31">
        <v>39.52141304347829</v>
      </c>
      <c r="O244" s="31">
        <v>2.081739130434785</v>
      </c>
      <c r="P244" s="31">
        <v>79.920108695652175</v>
      </c>
      <c r="Q244" s="31">
        <v>70.681521739130446</v>
      </c>
      <c r="R244" s="31">
        <v>9.2385869565217362</v>
      </c>
      <c r="S244" s="31">
        <v>273.32565217391323</v>
      </c>
      <c r="T244" s="31">
        <v>198.66293478260886</v>
      </c>
      <c r="U244" s="31">
        <v>0</v>
      </c>
      <c r="V244" s="31">
        <v>74.662717391304369</v>
      </c>
      <c r="W244" s="31">
        <v>51.004673913043483</v>
      </c>
      <c r="X244" s="31">
        <v>13.269021739130435</v>
      </c>
      <c r="Y244" s="31">
        <v>0</v>
      </c>
      <c r="Z244" s="31">
        <v>0</v>
      </c>
      <c r="AA244" s="31">
        <v>2.3695652173913045E-2</v>
      </c>
      <c r="AB244" s="31">
        <v>0</v>
      </c>
      <c r="AC244" s="31">
        <v>37.711956521739133</v>
      </c>
      <c r="AD244" s="31">
        <v>0</v>
      </c>
      <c r="AE244" s="31">
        <v>0</v>
      </c>
      <c r="AF244" t="s">
        <v>264</v>
      </c>
      <c r="AG244" s="32">
        <v>7</v>
      </c>
      <c r="AH244"/>
    </row>
    <row r="245" spans="1:34" x14ac:dyDescent="0.25">
      <c r="A245" t="s">
        <v>1353</v>
      </c>
      <c r="B245" t="s">
        <v>486</v>
      </c>
      <c r="C245" t="s">
        <v>1076</v>
      </c>
      <c r="D245" t="s">
        <v>1293</v>
      </c>
      <c r="E245" s="31">
        <v>186.60869565217391</v>
      </c>
      <c r="F245" s="31">
        <v>3.9995048928238579</v>
      </c>
      <c r="G245" s="31">
        <v>3.780346575023299</v>
      </c>
      <c r="H245" s="31">
        <v>0.82480661696178914</v>
      </c>
      <c r="I245" s="31">
        <v>0.63200838769804268</v>
      </c>
      <c r="J245" s="31">
        <v>746.34239130434776</v>
      </c>
      <c r="K245" s="31">
        <v>705.44554347826079</v>
      </c>
      <c r="L245" s="31">
        <v>153.9160869565217</v>
      </c>
      <c r="M245" s="31">
        <v>117.93826086956517</v>
      </c>
      <c r="N245" s="31">
        <v>30.412608695652171</v>
      </c>
      <c r="O245" s="31">
        <v>5.5652173913043477</v>
      </c>
      <c r="P245" s="31">
        <v>148.58750000000001</v>
      </c>
      <c r="Q245" s="31">
        <v>143.66847826086956</v>
      </c>
      <c r="R245" s="31">
        <v>4.9190217391304341</v>
      </c>
      <c r="S245" s="31">
        <v>443.83880434782611</v>
      </c>
      <c r="T245" s="31">
        <v>394.2721739130435</v>
      </c>
      <c r="U245" s="31">
        <v>11.232608695652175</v>
      </c>
      <c r="V245" s="31">
        <v>38.334021739130414</v>
      </c>
      <c r="W245" s="31">
        <v>1.8461956521739131</v>
      </c>
      <c r="X245" s="31">
        <v>0</v>
      </c>
      <c r="Y245" s="31">
        <v>0</v>
      </c>
      <c r="Z245" s="31">
        <v>0</v>
      </c>
      <c r="AA245" s="31">
        <v>0.9411956521739131</v>
      </c>
      <c r="AB245" s="31">
        <v>0</v>
      </c>
      <c r="AC245" s="31">
        <v>0.90500000000000003</v>
      </c>
      <c r="AD245" s="31">
        <v>0</v>
      </c>
      <c r="AE245" s="31">
        <v>0</v>
      </c>
      <c r="AF245" t="s">
        <v>106</v>
      </c>
      <c r="AG245" s="32">
        <v>7</v>
      </c>
      <c r="AH245"/>
    </row>
    <row r="246" spans="1:34" x14ac:dyDescent="0.25">
      <c r="A246" t="s">
        <v>1353</v>
      </c>
      <c r="B246" t="s">
        <v>862</v>
      </c>
      <c r="C246" t="s">
        <v>1044</v>
      </c>
      <c r="D246" t="s">
        <v>1247</v>
      </c>
      <c r="E246" s="31">
        <v>59.858695652173914</v>
      </c>
      <c r="F246" s="31">
        <v>5.884922825494824</v>
      </c>
      <c r="G246" s="31">
        <v>5.482776466315598</v>
      </c>
      <c r="H246" s="31">
        <v>1.1246577083711637</v>
      </c>
      <c r="I246" s="31">
        <v>1.0578336662429633</v>
      </c>
      <c r="J246" s="31">
        <v>352.26380434782607</v>
      </c>
      <c r="K246" s="31">
        <v>328.19184782608693</v>
      </c>
      <c r="L246" s="31">
        <v>67.320543478260859</v>
      </c>
      <c r="M246" s="31">
        <v>63.320543478260859</v>
      </c>
      <c r="N246" s="31">
        <v>0</v>
      </c>
      <c r="O246" s="31">
        <v>4</v>
      </c>
      <c r="P246" s="31">
        <v>108.57521739130431</v>
      </c>
      <c r="Q246" s="31">
        <v>88.503260869565182</v>
      </c>
      <c r="R246" s="31">
        <v>20.071956521739128</v>
      </c>
      <c r="S246" s="31">
        <v>176.36804347826086</v>
      </c>
      <c r="T246" s="31">
        <v>146.56728260869565</v>
      </c>
      <c r="U246" s="31">
        <v>4.0665217391304358</v>
      </c>
      <c r="V246" s="31">
        <v>25.734239130434784</v>
      </c>
      <c r="W246" s="31">
        <v>64.098913043478248</v>
      </c>
      <c r="X246" s="31">
        <v>8.6956521739130432E-2</v>
      </c>
      <c r="Y246" s="31">
        <v>0</v>
      </c>
      <c r="Z246" s="31">
        <v>0</v>
      </c>
      <c r="AA246" s="31">
        <v>5.159782608695652</v>
      </c>
      <c r="AB246" s="31">
        <v>0</v>
      </c>
      <c r="AC246" s="31">
        <v>56.533695652173897</v>
      </c>
      <c r="AD246" s="31">
        <v>0</v>
      </c>
      <c r="AE246" s="31">
        <v>2.3184782608695653</v>
      </c>
      <c r="AF246" t="s">
        <v>376</v>
      </c>
      <c r="AG246" s="32">
        <v>7</v>
      </c>
      <c r="AH246"/>
    </row>
    <row r="247" spans="1:34" x14ac:dyDescent="0.25">
      <c r="A247" t="s">
        <v>1353</v>
      </c>
      <c r="B247" t="s">
        <v>864</v>
      </c>
      <c r="C247" t="s">
        <v>1074</v>
      </c>
      <c r="D247" t="s">
        <v>1286</v>
      </c>
      <c r="E247" s="31">
        <v>28.086956521739129</v>
      </c>
      <c r="F247" s="31">
        <v>5.2094930340557273</v>
      </c>
      <c r="G247" s="31">
        <v>4.9879760061919507</v>
      </c>
      <c r="H247" s="31">
        <v>0.89254256965944234</v>
      </c>
      <c r="I247" s="31">
        <v>0.70687693498451998</v>
      </c>
      <c r="J247" s="31">
        <v>146.31880434782607</v>
      </c>
      <c r="K247" s="31">
        <v>140.0970652173913</v>
      </c>
      <c r="L247" s="31">
        <v>25.068804347826074</v>
      </c>
      <c r="M247" s="31">
        <v>19.854021739130431</v>
      </c>
      <c r="N247" s="31">
        <v>3.4253260869565163</v>
      </c>
      <c r="O247" s="31">
        <v>1.7894565217391278</v>
      </c>
      <c r="P247" s="31">
        <v>31.595543478260861</v>
      </c>
      <c r="Q247" s="31">
        <v>30.588586956521731</v>
      </c>
      <c r="R247" s="31">
        <v>1.0069565217391294</v>
      </c>
      <c r="S247" s="31">
        <v>89.654456521739149</v>
      </c>
      <c r="T247" s="31">
        <v>89.200652173913056</v>
      </c>
      <c r="U247" s="31">
        <v>0</v>
      </c>
      <c r="V247" s="31">
        <v>0.45380434782608697</v>
      </c>
      <c r="W247" s="31">
        <v>45.747391304347829</v>
      </c>
      <c r="X247" s="31">
        <v>0.86956521739130432</v>
      </c>
      <c r="Y247" s="31">
        <v>0</v>
      </c>
      <c r="Z247" s="31">
        <v>0</v>
      </c>
      <c r="AA247" s="31">
        <v>9.5691304347826058</v>
      </c>
      <c r="AB247" s="31">
        <v>0</v>
      </c>
      <c r="AC247" s="31">
        <v>35.308695652173917</v>
      </c>
      <c r="AD247" s="31">
        <v>0</v>
      </c>
      <c r="AE247" s="31">
        <v>0</v>
      </c>
      <c r="AF247" t="s">
        <v>378</v>
      </c>
      <c r="AG247" s="32">
        <v>7</v>
      </c>
      <c r="AH247"/>
    </row>
    <row r="248" spans="1:34" x14ac:dyDescent="0.25">
      <c r="A248" t="s">
        <v>1353</v>
      </c>
      <c r="B248" t="s">
        <v>896</v>
      </c>
      <c r="C248" t="s">
        <v>1111</v>
      </c>
      <c r="D248" t="s">
        <v>1290</v>
      </c>
      <c r="E248" s="31">
        <v>45.097826086956523</v>
      </c>
      <c r="F248" s="31">
        <v>6.5239744516751044</v>
      </c>
      <c r="G248" s="31">
        <v>5.8285659194986765</v>
      </c>
      <c r="H248" s="31">
        <v>1.3802410219329959</v>
      </c>
      <c r="I248" s="31">
        <v>0.89801638949144391</v>
      </c>
      <c r="J248" s="31">
        <v>294.21706521739139</v>
      </c>
      <c r="K248" s="31">
        <v>262.85565217391314</v>
      </c>
      <c r="L248" s="31">
        <v>62.245869565217397</v>
      </c>
      <c r="M248" s="31">
        <v>40.498586956521748</v>
      </c>
      <c r="N248" s="31">
        <v>19.021739130434785</v>
      </c>
      <c r="O248" s="31">
        <v>2.7255434782608696</v>
      </c>
      <c r="P248" s="31">
        <v>61.971086956521738</v>
      </c>
      <c r="Q248" s="31">
        <v>52.356956521739129</v>
      </c>
      <c r="R248" s="31">
        <v>9.6141304347826093</v>
      </c>
      <c r="S248" s="31">
        <v>170.00010869565224</v>
      </c>
      <c r="T248" s="31">
        <v>145.10630434782615</v>
      </c>
      <c r="U248" s="31">
        <v>0</v>
      </c>
      <c r="V248" s="31">
        <v>24.893804347826098</v>
      </c>
      <c r="W248" s="31">
        <v>0</v>
      </c>
      <c r="X248" s="31">
        <v>0</v>
      </c>
      <c r="Y248" s="31">
        <v>0</v>
      </c>
      <c r="Z248" s="31">
        <v>0</v>
      </c>
      <c r="AA248" s="31">
        <v>0</v>
      </c>
      <c r="AB248" s="31">
        <v>0</v>
      </c>
      <c r="AC248" s="31">
        <v>0</v>
      </c>
      <c r="AD248" s="31">
        <v>0</v>
      </c>
      <c r="AE248" s="31">
        <v>0</v>
      </c>
      <c r="AF248" t="s">
        <v>410</v>
      </c>
      <c r="AG248" s="32">
        <v>7</v>
      </c>
      <c r="AH248"/>
    </row>
    <row r="249" spans="1:34" x14ac:dyDescent="0.25">
      <c r="A249" t="s">
        <v>1353</v>
      </c>
      <c r="B249" t="s">
        <v>519</v>
      </c>
      <c r="C249" t="s">
        <v>1009</v>
      </c>
      <c r="D249" t="s">
        <v>1223</v>
      </c>
      <c r="E249" s="31">
        <v>36.152173913043477</v>
      </c>
      <c r="F249" s="31">
        <v>3.2745429945880939</v>
      </c>
      <c r="G249" s="31">
        <v>3.0095850871918222</v>
      </c>
      <c r="H249" s="31">
        <v>0.91371016235718583</v>
      </c>
      <c r="I249" s="31">
        <v>0.64875225496091404</v>
      </c>
      <c r="J249" s="31">
        <v>118.38184782608695</v>
      </c>
      <c r="K249" s="31">
        <v>108.80304347826088</v>
      </c>
      <c r="L249" s="31">
        <v>33.032608695652172</v>
      </c>
      <c r="M249" s="31">
        <v>23.453804347826086</v>
      </c>
      <c r="N249" s="31">
        <v>4.4483695652173916</v>
      </c>
      <c r="O249" s="31">
        <v>5.1304347826086953</v>
      </c>
      <c r="P249" s="31">
        <v>22.211956521739129</v>
      </c>
      <c r="Q249" s="31">
        <v>22.211956521739129</v>
      </c>
      <c r="R249" s="31">
        <v>0</v>
      </c>
      <c r="S249" s="31">
        <v>63.137282608695649</v>
      </c>
      <c r="T249" s="31">
        <v>42.995978260869563</v>
      </c>
      <c r="U249" s="31">
        <v>5.7989130434782608</v>
      </c>
      <c r="V249" s="31">
        <v>14.342391304347826</v>
      </c>
      <c r="W249" s="31">
        <v>0</v>
      </c>
      <c r="X249" s="31">
        <v>0</v>
      </c>
      <c r="Y249" s="31">
        <v>0</v>
      </c>
      <c r="Z249" s="31">
        <v>0</v>
      </c>
      <c r="AA249" s="31">
        <v>0</v>
      </c>
      <c r="AB249" s="31">
        <v>0</v>
      </c>
      <c r="AC249" s="31">
        <v>0</v>
      </c>
      <c r="AD249" s="31">
        <v>0</v>
      </c>
      <c r="AE249" s="31">
        <v>0</v>
      </c>
      <c r="AF249" t="s">
        <v>25</v>
      </c>
      <c r="AG249" s="32">
        <v>7</v>
      </c>
      <c r="AH249"/>
    </row>
    <row r="250" spans="1:34" x14ac:dyDescent="0.25">
      <c r="A250" t="s">
        <v>1353</v>
      </c>
      <c r="B250" t="s">
        <v>729</v>
      </c>
      <c r="C250" t="s">
        <v>1142</v>
      </c>
      <c r="D250" t="s">
        <v>1222</v>
      </c>
      <c r="E250" s="31">
        <v>63.282608695652172</v>
      </c>
      <c r="F250" s="31">
        <v>3.5656269323256615</v>
      </c>
      <c r="G250" s="31">
        <v>3.3245413947097222</v>
      </c>
      <c r="H250" s="31">
        <v>0.7857059429749228</v>
      </c>
      <c r="I250" s="31">
        <v>0.54462040535898337</v>
      </c>
      <c r="J250" s="31">
        <v>225.64217391304348</v>
      </c>
      <c r="K250" s="31">
        <v>210.38565217391306</v>
      </c>
      <c r="L250" s="31">
        <v>49.721521739130438</v>
      </c>
      <c r="M250" s="31">
        <v>34.465000000000011</v>
      </c>
      <c r="N250" s="31">
        <v>10.70869565217391</v>
      </c>
      <c r="O250" s="31">
        <v>4.5478260869565199</v>
      </c>
      <c r="P250" s="31">
        <v>31.264239130434781</v>
      </c>
      <c r="Q250" s="31">
        <v>31.264239130434781</v>
      </c>
      <c r="R250" s="31">
        <v>0</v>
      </c>
      <c r="S250" s="31">
        <v>144.65641304347827</v>
      </c>
      <c r="T250" s="31">
        <v>123.14250000000001</v>
      </c>
      <c r="U250" s="31">
        <v>7.3239130434782558</v>
      </c>
      <c r="V250" s="31">
        <v>14.189999999999992</v>
      </c>
      <c r="W250" s="31">
        <v>0</v>
      </c>
      <c r="X250" s="31">
        <v>0</v>
      </c>
      <c r="Y250" s="31">
        <v>0</v>
      </c>
      <c r="Z250" s="31">
        <v>0</v>
      </c>
      <c r="AA250" s="31">
        <v>0</v>
      </c>
      <c r="AB250" s="31">
        <v>0</v>
      </c>
      <c r="AC250" s="31">
        <v>0</v>
      </c>
      <c r="AD250" s="31">
        <v>0</v>
      </c>
      <c r="AE250" s="31">
        <v>0</v>
      </c>
      <c r="AF250" t="s">
        <v>239</v>
      </c>
      <c r="AG250" s="32">
        <v>7</v>
      </c>
      <c r="AH250"/>
    </row>
    <row r="251" spans="1:34" x14ac:dyDescent="0.25">
      <c r="A251" t="s">
        <v>1353</v>
      </c>
      <c r="B251" t="s">
        <v>835</v>
      </c>
      <c r="C251" t="s">
        <v>996</v>
      </c>
      <c r="D251" t="s">
        <v>1240</v>
      </c>
      <c r="E251" s="31">
        <v>77.728260869565219</v>
      </c>
      <c r="F251" s="31">
        <v>2.7712697524821701</v>
      </c>
      <c r="G251" s="31">
        <v>2.5239686757096909</v>
      </c>
      <c r="H251" s="31">
        <v>0.46397426933296038</v>
      </c>
      <c r="I251" s="31">
        <v>0.26925325129352529</v>
      </c>
      <c r="J251" s="31">
        <v>215.40597826086955</v>
      </c>
      <c r="K251" s="31">
        <v>196.1836956521739</v>
      </c>
      <c r="L251" s="31">
        <v>36.063913043478259</v>
      </c>
      <c r="M251" s="31">
        <v>20.928586956521734</v>
      </c>
      <c r="N251" s="31">
        <v>11.917934782608697</v>
      </c>
      <c r="O251" s="31">
        <v>3.2173913043478262</v>
      </c>
      <c r="P251" s="31">
        <v>52.70326086956522</v>
      </c>
      <c r="Q251" s="31">
        <v>48.616304347826087</v>
      </c>
      <c r="R251" s="31">
        <v>4.0869565217391308</v>
      </c>
      <c r="S251" s="31">
        <v>126.63880434782608</v>
      </c>
      <c r="T251" s="31">
        <v>109.79217391304347</v>
      </c>
      <c r="U251" s="31">
        <v>16.846630434782611</v>
      </c>
      <c r="V251" s="31">
        <v>0</v>
      </c>
      <c r="W251" s="31">
        <v>0.4652173913043478</v>
      </c>
      <c r="X251" s="31">
        <v>0</v>
      </c>
      <c r="Y251" s="31">
        <v>0.4652173913043478</v>
      </c>
      <c r="Z251" s="31">
        <v>0</v>
      </c>
      <c r="AA251" s="31">
        <v>0</v>
      </c>
      <c r="AB251" s="31">
        <v>0</v>
      </c>
      <c r="AC251" s="31">
        <v>0</v>
      </c>
      <c r="AD251" s="31">
        <v>0</v>
      </c>
      <c r="AE251" s="31">
        <v>0</v>
      </c>
      <c r="AF251" t="s">
        <v>347</v>
      </c>
      <c r="AG251" s="32">
        <v>7</v>
      </c>
      <c r="AH251"/>
    </row>
    <row r="252" spans="1:34" x14ac:dyDescent="0.25">
      <c r="A252" t="s">
        <v>1353</v>
      </c>
      <c r="B252" t="s">
        <v>895</v>
      </c>
      <c r="C252" t="s">
        <v>996</v>
      </c>
      <c r="D252" t="s">
        <v>1240</v>
      </c>
      <c r="E252" s="31">
        <v>90.956521739130437</v>
      </c>
      <c r="F252" s="31">
        <v>4.6201505736137678</v>
      </c>
      <c r="G252" s="31">
        <v>4.2540069311663489</v>
      </c>
      <c r="H252" s="31">
        <v>0.78325286806883354</v>
      </c>
      <c r="I252" s="31">
        <v>0.53838073613766713</v>
      </c>
      <c r="J252" s="31">
        <v>420.23282608695661</v>
      </c>
      <c r="K252" s="31">
        <v>386.92967391304359</v>
      </c>
      <c r="L252" s="31">
        <v>71.241956521739127</v>
      </c>
      <c r="M252" s="31">
        <v>48.969239130434772</v>
      </c>
      <c r="N252" s="31">
        <v>16.707500000000003</v>
      </c>
      <c r="O252" s="31">
        <v>5.5652173913043477</v>
      </c>
      <c r="P252" s="31">
        <v>85.224673913043489</v>
      </c>
      <c r="Q252" s="31">
        <v>74.194239130434795</v>
      </c>
      <c r="R252" s="31">
        <v>11.030434782608694</v>
      </c>
      <c r="S252" s="31">
        <v>263.76619565217396</v>
      </c>
      <c r="T252" s="31">
        <v>243.91163043478267</v>
      </c>
      <c r="U252" s="31">
        <v>0</v>
      </c>
      <c r="V252" s="31">
        <v>19.854565217391315</v>
      </c>
      <c r="W252" s="31">
        <v>0</v>
      </c>
      <c r="X252" s="31">
        <v>0</v>
      </c>
      <c r="Y252" s="31">
        <v>0</v>
      </c>
      <c r="Z252" s="31">
        <v>0</v>
      </c>
      <c r="AA252" s="31">
        <v>0</v>
      </c>
      <c r="AB252" s="31">
        <v>0</v>
      </c>
      <c r="AC252" s="31">
        <v>0</v>
      </c>
      <c r="AD252" s="31">
        <v>0</v>
      </c>
      <c r="AE252" s="31">
        <v>0</v>
      </c>
      <c r="AF252" t="s">
        <v>409</v>
      </c>
      <c r="AG252" s="32">
        <v>7</v>
      </c>
      <c r="AH252"/>
    </row>
    <row r="253" spans="1:34" x14ac:dyDescent="0.25">
      <c r="A253" t="s">
        <v>1353</v>
      </c>
      <c r="B253" t="s">
        <v>916</v>
      </c>
      <c r="C253" t="s">
        <v>1205</v>
      </c>
      <c r="D253" t="s">
        <v>1290</v>
      </c>
      <c r="E253" s="31">
        <v>44.782608695652172</v>
      </c>
      <c r="F253" s="31">
        <v>5.0060970873786426</v>
      </c>
      <c r="G253" s="31">
        <v>4.5168737864077686</v>
      </c>
      <c r="H253" s="31">
        <v>0.31936893203883499</v>
      </c>
      <c r="I253" s="31">
        <v>0.2068446601941748</v>
      </c>
      <c r="J253" s="31">
        <v>224.18608695652179</v>
      </c>
      <c r="K253" s="31">
        <v>202.27739130434787</v>
      </c>
      <c r="L253" s="31">
        <v>14.302173913043479</v>
      </c>
      <c r="M253" s="31">
        <v>9.2630434782608706</v>
      </c>
      <c r="N253" s="31">
        <v>3.2217391304347829</v>
      </c>
      <c r="O253" s="31">
        <v>1.8173913043478265</v>
      </c>
      <c r="P253" s="31">
        <v>53.090217391304321</v>
      </c>
      <c r="Q253" s="31">
        <v>36.220652173913017</v>
      </c>
      <c r="R253" s="31">
        <v>16.869565217391308</v>
      </c>
      <c r="S253" s="31">
        <v>156.79369565217399</v>
      </c>
      <c r="T253" s="31">
        <v>130.03065217391313</v>
      </c>
      <c r="U253" s="31">
        <v>0</v>
      </c>
      <c r="V253" s="31">
        <v>26.763043478260872</v>
      </c>
      <c r="W253" s="31">
        <v>35.773043478260853</v>
      </c>
      <c r="X253" s="31">
        <v>0</v>
      </c>
      <c r="Y253" s="31">
        <v>0</v>
      </c>
      <c r="Z253" s="31">
        <v>0</v>
      </c>
      <c r="AA253" s="31">
        <v>4.0032608695652154</v>
      </c>
      <c r="AB253" s="31">
        <v>0</v>
      </c>
      <c r="AC253" s="31">
        <v>31.769782608695639</v>
      </c>
      <c r="AD253" s="31">
        <v>0</v>
      </c>
      <c r="AE253" s="31">
        <v>0</v>
      </c>
      <c r="AF253" t="s">
        <v>430</v>
      </c>
      <c r="AG253" s="32">
        <v>7</v>
      </c>
      <c r="AH253"/>
    </row>
    <row r="254" spans="1:34" x14ac:dyDescent="0.25">
      <c r="A254" t="s">
        <v>1353</v>
      </c>
      <c r="B254" t="s">
        <v>650</v>
      </c>
      <c r="C254" t="s">
        <v>1084</v>
      </c>
      <c r="D254" t="s">
        <v>1231</v>
      </c>
      <c r="E254" s="31">
        <v>55.630434782608695</v>
      </c>
      <c r="F254" s="31">
        <v>3.1969480265728798</v>
      </c>
      <c r="G254" s="31">
        <v>2.9129992184447047</v>
      </c>
      <c r="H254" s="31">
        <v>0.37920085971082457</v>
      </c>
      <c r="I254" s="31">
        <v>0.19299531066822978</v>
      </c>
      <c r="J254" s="31">
        <v>177.84760869565216</v>
      </c>
      <c r="K254" s="31">
        <v>162.05141304347825</v>
      </c>
      <c r="L254" s="31">
        <v>21.095108695652176</v>
      </c>
      <c r="M254" s="31">
        <v>10.736413043478262</v>
      </c>
      <c r="N254" s="31">
        <v>4.6195652173913047</v>
      </c>
      <c r="O254" s="31">
        <v>5.7391304347826084</v>
      </c>
      <c r="P254" s="31">
        <v>54.891304347826086</v>
      </c>
      <c r="Q254" s="31">
        <v>49.453804347826086</v>
      </c>
      <c r="R254" s="31">
        <v>5.4375</v>
      </c>
      <c r="S254" s="31">
        <v>101.8611956521739</v>
      </c>
      <c r="T254" s="31">
        <v>65.956304347826077</v>
      </c>
      <c r="U254" s="31">
        <v>20.277173913043477</v>
      </c>
      <c r="V254" s="31">
        <v>15.627717391304348</v>
      </c>
      <c r="W254" s="31">
        <v>0</v>
      </c>
      <c r="X254" s="31">
        <v>0</v>
      </c>
      <c r="Y254" s="31">
        <v>0</v>
      </c>
      <c r="Z254" s="31">
        <v>0</v>
      </c>
      <c r="AA254" s="31">
        <v>0</v>
      </c>
      <c r="AB254" s="31">
        <v>0</v>
      </c>
      <c r="AC254" s="31">
        <v>0</v>
      </c>
      <c r="AD254" s="31">
        <v>0</v>
      </c>
      <c r="AE254" s="31">
        <v>0</v>
      </c>
      <c r="AF254" t="s">
        <v>159</v>
      </c>
      <c r="AG254" s="32">
        <v>7</v>
      </c>
      <c r="AH254"/>
    </row>
    <row r="255" spans="1:34" x14ac:dyDescent="0.25">
      <c r="A255" t="s">
        <v>1353</v>
      </c>
      <c r="B255" t="s">
        <v>842</v>
      </c>
      <c r="C255" t="s">
        <v>1188</v>
      </c>
      <c r="D255" t="s">
        <v>1234</v>
      </c>
      <c r="E255" s="31">
        <v>46.663043478260867</v>
      </c>
      <c r="F255" s="31">
        <v>3.3266946191474496</v>
      </c>
      <c r="G255" s="31">
        <v>3.1339972047519216</v>
      </c>
      <c r="H255" s="31">
        <v>0.37007919869555095</v>
      </c>
      <c r="I255" s="31">
        <v>0.27044025157232704</v>
      </c>
      <c r="J255" s="31">
        <v>155.23369565217391</v>
      </c>
      <c r="K255" s="31">
        <v>146.24184782608694</v>
      </c>
      <c r="L255" s="31">
        <v>17.269021739130437</v>
      </c>
      <c r="M255" s="31">
        <v>12.619565217391305</v>
      </c>
      <c r="N255" s="31">
        <v>0.20923913043478262</v>
      </c>
      <c r="O255" s="31">
        <v>4.4402173913043477</v>
      </c>
      <c r="P255" s="31">
        <v>41.192934782608695</v>
      </c>
      <c r="Q255" s="31">
        <v>36.850543478260867</v>
      </c>
      <c r="R255" s="31">
        <v>4.3423913043478262</v>
      </c>
      <c r="S255" s="31">
        <v>96.771739130434796</v>
      </c>
      <c r="T255" s="31">
        <v>84.442934782608702</v>
      </c>
      <c r="U255" s="31">
        <v>0.36141304347826086</v>
      </c>
      <c r="V255" s="31">
        <v>11.967391304347826</v>
      </c>
      <c r="W255" s="31">
        <v>0</v>
      </c>
      <c r="X255" s="31">
        <v>0</v>
      </c>
      <c r="Y255" s="31">
        <v>0</v>
      </c>
      <c r="Z255" s="31">
        <v>0</v>
      </c>
      <c r="AA255" s="31">
        <v>0</v>
      </c>
      <c r="AB255" s="31">
        <v>0</v>
      </c>
      <c r="AC255" s="31">
        <v>0</v>
      </c>
      <c r="AD255" s="31">
        <v>0</v>
      </c>
      <c r="AE255" s="31">
        <v>0</v>
      </c>
      <c r="AF255" t="s">
        <v>354</v>
      </c>
      <c r="AG255" s="32">
        <v>7</v>
      </c>
      <c r="AH255"/>
    </row>
    <row r="256" spans="1:34" x14ac:dyDescent="0.25">
      <c r="A256" t="s">
        <v>1353</v>
      </c>
      <c r="B256" t="s">
        <v>728</v>
      </c>
      <c r="C256" t="s">
        <v>996</v>
      </c>
      <c r="D256" t="s">
        <v>1240</v>
      </c>
      <c r="E256" s="31">
        <v>79.195652173913047</v>
      </c>
      <c r="F256" s="31">
        <v>2.7297680483118301</v>
      </c>
      <c r="G256" s="31">
        <v>2.4749588251441113</v>
      </c>
      <c r="H256" s="31">
        <v>0.34187071095251165</v>
      </c>
      <c r="I256" s="31">
        <v>0.14278204776283285</v>
      </c>
      <c r="J256" s="31">
        <v>216.18576086956514</v>
      </c>
      <c r="K256" s="31">
        <v>196.00597826086951</v>
      </c>
      <c r="L256" s="31">
        <v>27.07467391304348</v>
      </c>
      <c r="M256" s="31">
        <v>11.307717391304349</v>
      </c>
      <c r="N256" s="31">
        <v>10.375652173913045</v>
      </c>
      <c r="O256" s="31">
        <v>5.3913043478260869</v>
      </c>
      <c r="P256" s="31">
        <v>64.222826086956502</v>
      </c>
      <c r="Q256" s="31">
        <v>59.809999999999974</v>
      </c>
      <c r="R256" s="31">
        <v>4.4128260869565228</v>
      </c>
      <c r="S256" s="31">
        <v>124.88826086956516</v>
      </c>
      <c r="T256" s="31">
        <v>124.17663043478255</v>
      </c>
      <c r="U256" s="31">
        <v>0.71163043478260868</v>
      </c>
      <c r="V256" s="31">
        <v>0</v>
      </c>
      <c r="W256" s="31">
        <v>0.27173913043478259</v>
      </c>
      <c r="X256" s="31">
        <v>0</v>
      </c>
      <c r="Y256" s="31">
        <v>0.27173913043478259</v>
      </c>
      <c r="Z256" s="31">
        <v>0</v>
      </c>
      <c r="AA256" s="31">
        <v>0</v>
      </c>
      <c r="AB256" s="31">
        <v>0</v>
      </c>
      <c r="AC256" s="31">
        <v>0</v>
      </c>
      <c r="AD256" s="31">
        <v>0</v>
      </c>
      <c r="AE256" s="31">
        <v>0</v>
      </c>
      <c r="AF256" t="s">
        <v>238</v>
      </c>
      <c r="AG256" s="32">
        <v>7</v>
      </c>
      <c r="AH256"/>
    </row>
    <row r="257" spans="1:34" x14ac:dyDescent="0.25">
      <c r="A257" t="s">
        <v>1353</v>
      </c>
      <c r="B257" t="s">
        <v>670</v>
      </c>
      <c r="C257" t="s">
        <v>996</v>
      </c>
      <c r="D257" t="s">
        <v>1240</v>
      </c>
      <c r="E257" s="31">
        <v>74.206521739130437</v>
      </c>
      <c r="F257" s="31">
        <v>3.6836106635418195</v>
      </c>
      <c r="G257" s="31">
        <v>3.5324461696206244</v>
      </c>
      <c r="H257" s="31">
        <v>0.52722425662809425</v>
      </c>
      <c r="I257" s="31">
        <v>0.39480884722425658</v>
      </c>
      <c r="J257" s="31">
        <v>273.34793478260872</v>
      </c>
      <c r="K257" s="31">
        <v>262.1305434782609</v>
      </c>
      <c r="L257" s="31">
        <v>39.123478260869561</v>
      </c>
      <c r="M257" s="31">
        <v>29.297391304347823</v>
      </c>
      <c r="N257" s="31">
        <v>4.3478260869565215</v>
      </c>
      <c r="O257" s="31">
        <v>5.4782608695652177</v>
      </c>
      <c r="P257" s="31">
        <v>45.858695652173907</v>
      </c>
      <c r="Q257" s="31">
        <v>44.467391304347821</v>
      </c>
      <c r="R257" s="31">
        <v>1.3913043478260869</v>
      </c>
      <c r="S257" s="31">
        <v>188.36576086956526</v>
      </c>
      <c r="T257" s="31">
        <v>147.48869565217396</v>
      </c>
      <c r="U257" s="31">
        <v>0</v>
      </c>
      <c r="V257" s="31">
        <v>40.877065217391305</v>
      </c>
      <c r="W257" s="31">
        <v>20.040108695652169</v>
      </c>
      <c r="X257" s="31">
        <v>0</v>
      </c>
      <c r="Y257" s="31">
        <v>0</v>
      </c>
      <c r="Z257" s="31">
        <v>0</v>
      </c>
      <c r="AA257" s="31">
        <v>2.1554347826086953</v>
      </c>
      <c r="AB257" s="31">
        <v>0</v>
      </c>
      <c r="AC257" s="31">
        <v>16.740652173913041</v>
      </c>
      <c r="AD257" s="31">
        <v>0</v>
      </c>
      <c r="AE257" s="31">
        <v>1.1440217391304348</v>
      </c>
      <c r="AF257" t="s">
        <v>179</v>
      </c>
      <c r="AG257" s="32">
        <v>7</v>
      </c>
      <c r="AH257"/>
    </row>
    <row r="258" spans="1:34" x14ac:dyDescent="0.25">
      <c r="A258" t="s">
        <v>1353</v>
      </c>
      <c r="B258" t="s">
        <v>552</v>
      </c>
      <c r="C258" t="s">
        <v>1025</v>
      </c>
      <c r="D258" t="s">
        <v>1304</v>
      </c>
      <c r="E258" s="31">
        <v>57.108695652173914</v>
      </c>
      <c r="F258" s="31">
        <v>2.3340559573658171</v>
      </c>
      <c r="G258" s="31">
        <v>2.1837476208602973</v>
      </c>
      <c r="H258" s="31">
        <v>0.18714883897982493</v>
      </c>
      <c r="I258" s="31">
        <v>9.5314046440807015E-2</v>
      </c>
      <c r="J258" s="31">
        <v>133.29489130434786</v>
      </c>
      <c r="K258" s="31">
        <v>124.71097826086958</v>
      </c>
      <c r="L258" s="31">
        <v>10.687826086956523</v>
      </c>
      <c r="M258" s="31">
        <v>5.4432608695652185</v>
      </c>
      <c r="N258" s="31">
        <v>0</v>
      </c>
      <c r="O258" s="31">
        <v>5.2445652173913047</v>
      </c>
      <c r="P258" s="31">
        <v>46.900434782608713</v>
      </c>
      <c r="Q258" s="31">
        <v>43.561086956521756</v>
      </c>
      <c r="R258" s="31">
        <v>3.3393478260869567</v>
      </c>
      <c r="S258" s="31">
        <v>75.70663043478261</v>
      </c>
      <c r="T258" s="31">
        <v>60.086847826086952</v>
      </c>
      <c r="U258" s="31">
        <v>1.1764130434782611</v>
      </c>
      <c r="V258" s="31">
        <v>14.443369565217395</v>
      </c>
      <c r="W258" s="31">
        <v>0.34782608695652173</v>
      </c>
      <c r="X258" s="31">
        <v>0.34782608695652173</v>
      </c>
      <c r="Y258" s="31">
        <v>0</v>
      </c>
      <c r="Z258" s="31">
        <v>0</v>
      </c>
      <c r="AA258" s="31">
        <v>0</v>
      </c>
      <c r="AB258" s="31">
        <v>0</v>
      </c>
      <c r="AC258" s="31">
        <v>0</v>
      </c>
      <c r="AD258" s="31">
        <v>0</v>
      </c>
      <c r="AE258" s="31">
        <v>0</v>
      </c>
      <c r="AF258" t="s">
        <v>58</v>
      </c>
      <c r="AG258" s="32">
        <v>7</v>
      </c>
      <c r="AH258"/>
    </row>
    <row r="259" spans="1:34" x14ac:dyDescent="0.25">
      <c r="A259" t="s">
        <v>1353</v>
      </c>
      <c r="B259" t="s">
        <v>653</v>
      </c>
      <c r="C259" t="s">
        <v>1084</v>
      </c>
      <c r="D259" t="s">
        <v>1231</v>
      </c>
      <c r="E259" s="31">
        <v>46.076086956521742</v>
      </c>
      <c r="F259" s="31">
        <v>3.4815569709837231</v>
      </c>
      <c r="G259" s="31">
        <v>3.3385586223165848</v>
      </c>
      <c r="H259" s="31">
        <v>0.29105213493748533</v>
      </c>
      <c r="I259" s="31">
        <v>0.26616418966737443</v>
      </c>
      <c r="J259" s="31">
        <v>160.41652173913047</v>
      </c>
      <c r="K259" s="31">
        <v>153.82771739130439</v>
      </c>
      <c r="L259" s="31">
        <v>13.410543478260873</v>
      </c>
      <c r="M259" s="31">
        <v>12.26380434782609</v>
      </c>
      <c r="N259" s="31">
        <v>0</v>
      </c>
      <c r="O259" s="31">
        <v>1.1467391304347827</v>
      </c>
      <c r="P259" s="31">
        <v>26.225434782608708</v>
      </c>
      <c r="Q259" s="31">
        <v>20.783369565217402</v>
      </c>
      <c r="R259" s="31">
        <v>5.4420652173913044</v>
      </c>
      <c r="S259" s="31">
        <v>120.78054347826088</v>
      </c>
      <c r="T259" s="31">
        <v>63.138586956521749</v>
      </c>
      <c r="U259" s="31">
        <v>35.771521739130442</v>
      </c>
      <c r="V259" s="31">
        <v>21.870434782608694</v>
      </c>
      <c r="W259" s="31">
        <v>8.6956521739130432E-2</v>
      </c>
      <c r="X259" s="31">
        <v>8.6956521739130432E-2</v>
      </c>
      <c r="Y259" s="31">
        <v>0</v>
      </c>
      <c r="Z259" s="31">
        <v>0</v>
      </c>
      <c r="AA259" s="31">
        <v>0</v>
      </c>
      <c r="AB259" s="31">
        <v>0</v>
      </c>
      <c r="AC259" s="31">
        <v>0</v>
      </c>
      <c r="AD259" s="31">
        <v>0</v>
      </c>
      <c r="AE259" s="31">
        <v>0</v>
      </c>
      <c r="AF259" t="s">
        <v>162</v>
      </c>
      <c r="AG259" s="32">
        <v>7</v>
      </c>
      <c r="AH259"/>
    </row>
    <row r="260" spans="1:34" x14ac:dyDescent="0.25">
      <c r="A260" t="s">
        <v>1353</v>
      </c>
      <c r="B260" t="s">
        <v>546</v>
      </c>
      <c r="C260" t="s">
        <v>1091</v>
      </c>
      <c r="D260" t="s">
        <v>1290</v>
      </c>
      <c r="E260" s="31">
        <v>61.652173913043477</v>
      </c>
      <c r="F260" s="31">
        <v>2.4757581100141044</v>
      </c>
      <c r="G260" s="31">
        <v>2.4590091678420305</v>
      </c>
      <c r="H260" s="31">
        <v>0.39598025387870239</v>
      </c>
      <c r="I260" s="31">
        <v>0.37923131170662905</v>
      </c>
      <c r="J260" s="31">
        <v>152.63586956521738</v>
      </c>
      <c r="K260" s="31">
        <v>151.60326086956519</v>
      </c>
      <c r="L260" s="31">
        <v>24.413043478260867</v>
      </c>
      <c r="M260" s="31">
        <v>23.380434782608695</v>
      </c>
      <c r="N260" s="31">
        <v>0</v>
      </c>
      <c r="O260" s="31">
        <v>1.0326086956521738</v>
      </c>
      <c r="P260" s="31">
        <v>33.361413043478258</v>
      </c>
      <c r="Q260" s="31">
        <v>33.361413043478258</v>
      </c>
      <c r="R260" s="31">
        <v>0</v>
      </c>
      <c r="S260" s="31">
        <v>94.861413043478265</v>
      </c>
      <c r="T260" s="31">
        <v>84.8125</v>
      </c>
      <c r="U260" s="31">
        <v>0</v>
      </c>
      <c r="V260" s="31">
        <v>10.048913043478262</v>
      </c>
      <c r="W260" s="31">
        <v>0</v>
      </c>
      <c r="X260" s="31">
        <v>0</v>
      </c>
      <c r="Y260" s="31">
        <v>0</v>
      </c>
      <c r="Z260" s="31">
        <v>0</v>
      </c>
      <c r="AA260" s="31">
        <v>0</v>
      </c>
      <c r="AB260" s="31">
        <v>0</v>
      </c>
      <c r="AC260" s="31">
        <v>0</v>
      </c>
      <c r="AD260" s="31">
        <v>0</v>
      </c>
      <c r="AE260" s="31">
        <v>0</v>
      </c>
      <c r="AF260" t="s">
        <v>52</v>
      </c>
      <c r="AG260" s="32">
        <v>7</v>
      </c>
      <c r="AH260"/>
    </row>
    <row r="261" spans="1:34" x14ac:dyDescent="0.25">
      <c r="A261" t="s">
        <v>1353</v>
      </c>
      <c r="B261" t="s">
        <v>737</v>
      </c>
      <c r="C261" t="s">
        <v>1145</v>
      </c>
      <c r="D261" t="s">
        <v>1275</v>
      </c>
      <c r="E261" s="31">
        <v>54.195652173913047</v>
      </c>
      <c r="F261" s="31">
        <v>2.8323104693140793</v>
      </c>
      <c r="G261" s="31">
        <v>2.8323104693140793</v>
      </c>
      <c r="H261" s="31">
        <v>0.35948656237464899</v>
      </c>
      <c r="I261" s="31">
        <v>0.35948656237464899</v>
      </c>
      <c r="J261" s="31">
        <v>153.49891304347827</v>
      </c>
      <c r="K261" s="31">
        <v>153.49891304347827</v>
      </c>
      <c r="L261" s="31">
        <v>19.482608695652175</v>
      </c>
      <c r="M261" s="31">
        <v>19.482608695652175</v>
      </c>
      <c r="N261" s="31">
        <v>0</v>
      </c>
      <c r="O261" s="31">
        <v>0</v>
      </c>
      <c r="P261" s="31">
        <v>34.1875</v>
      </c>
      <c r="Q261" s="31">
        <v>34.1875</v>
      </c>
      <c r="R261" s="31">
        <v>0</v>
      </c>
      <c r="S261" s="31">
        <v>99.828804347826093</v>
      </c>
      <c r="T261" s="31">
        <v>83.5625</v>
      </c>
      <c r="U261" s="31">
        <v>0</v>
      </c>
      <c r="V261" s="31">
        <v>16.266304347826086</v>
      </c>
      <c r="W261" s="31">
        <v>5.434782608695652E-3</v>
      </c>
      <c r="X261" s="31">
        <v>5.434782608695652E-3</v>
      </c>
      <c r="Y261" s="31">
        <v>0</v>
      </c>
      <c r="Z261" s="31">
        <v>0</v>
      </c>
      <c r="AA261" s="31">
        <v>0</v>
      </c>
      <c r="AB261" s="31">
        <v>0</v>
      </c>
      <c r="AC261" s="31">
        <v>0</v>
      </c>
      <c r="AD261" s="31">
        <v>0</v>
      </c>
      <c r="AE261" s="31">
        <v>0</v>
      </c>
      <c r="AF261" t="s">
        <v>247</v>
      </c>
      <c r="AG261" s="32">
        <v>7</v>
      </c>
      <c r="AH261"/>
    </row>
    <row r="262" spans="1:34" x14ac:dyDescent="0.25">
      <c r="A262" t="s">
        <v>1353</v>
      </c>
      <c r="B262" t="s">
        <v>516</v>
      </c>
      <c r="C262" t="s">
        <v>1060</v>
      </c>
      <c r="D262" t="s">
        <v>1290</v>
      </c>
      <c r="E262" s="31">
        <v>127.57608695652173</v>
      </c>
      <c r="F262" s="31">
        <v>3.3454715855840509</v>
      </c>
      <c r="G262" s="31">
        <v>3.19379313282781</v>
      </c>
      <c r="H262" s="31">
        <v>0.24197580301610294</v>
      </c>
      <c r="I262" s="31">
        <v>0.15336712959018486</v>
      </c>
      <c r="J262" s="31">
        <v>426.80217391304353</v>
      </c>
      <c r="K262" s="31">
        <v>407.45163043478266</v>
      </c>
      <c r="L262" s="31">
        <v>30.870326086956524</v>
      </c>
      <c r="M262" s="31">
        <v>19.565978260869564</v>
      </c>
      <c r="N262" s="31">
        <v>6.0869565217391308</v>
      </c>
      <c r="O262" s="31">
        <v>5.2173913043478262</v>
      </c>
      <c r="P262" s="31">
        <v>92.835326086956556</v>
      </c>
      <c r="Q262" s="31">
        <v>84.789130434782649</v>
      </c>
      <c r="R262" s="31">
        <v>8.0461956521739122</v>
      </c>
      <c r="S262" s="31">
        <v>303.09652173913042</v>
      </c>
      <c r="T262" s="31">
        <v>266.24206521739131</v>
      </c>
      <c r="U262" s="31">
        <v>0</v>
      </c>
      <c r="V262" s="31">
        <v>36.854456521739124</v>
      </c>
      <c r="W262" s="31">
        <v>67.887500000000017</v>
      </c>
      <c r="X262" s="31">
        <v>3.4151086956521737</v>
      </c>
      <c r="Y262" s="31">
        <v>0</v>
      </c>
      <c r="Z262" s="31">
        <v>0</v>
      </c>
      <c r="AA262" s="31">
        <v>22.533804347826095</v>
      </c>
      <c r="AB262" s="31">
        <v>0</v>
      </c>
      <c r="AC262" s="31">
        <v>41.772826086956528</v>
      </c>
      <c r="AD262" s="31">
        <v>0</v>
      </c>
      <c r="AE262" s="31">
        <v>0.16576086956521738</v>
      </c>
      <c r="AF262" t="s">
        <v>22</v>
      </c>
      <c r="AG262" s="32">
        <v>7</v>
      </c>
      <c r="AH262"/>
    </row>
    <row r="263" spans="1:34" x14ac:dyDescent="0.25">
      <c r="A263" t="s">
        <v>1353</v>
      </c>
      <c r="B263" t="s">
        <v>509</v>
      </c>
      <c r="C263" t="s">
        <v>989</v>
      </c>
      <c r="D263" t="s">
        <v>1290</v>
      </c>
      <c r="E263" s="31">
        <v>69.826086956521735</v>
      </c>
      <c r="F263" s="31">
        <v>3.5197867372353673</v>
      </c>
      <c r="G263" s="31">
        <v>3.3456584682440846</v>
      </c>
      <c r="H263" s="31">
        <v>0.31628891656288916</v>
      </c>
      <c r="I263" s="31">
        <v>0.14216064757160649</v>
      </c>
      <c r="J263" s="31">
        <v>245.77293478260867</v>
      </c>
      <c r="K263" s="31">
        <v>233.61423913043475</v>
      </c>
      <c r="L263" s="31">
        <v>22.085217391304347</v>
      </c>
      <c r="M263" s="31">
        <v>9.9265217391304343</v>
      </c>
      <c r="N263" s="31">
        <v>4.6576086956521738</v>
      </c>
      <c r="O263" s="31">
        <v>7.5010869565217382</v>
      </c>
      <c r="P263" s="31">
        <v>47.216956521739121</v>
      </c>
      <c r="Q263" s="31">
        <v>47.216956521739121</v>
      </c>
      <c r="R263" s="31">
        <v>0</v>
      </c>
      <c r="S263" s="31">
        <v>176.4707608695652</v>
      </c>
      <c r="T263" s="31">
        <v>67.000652173913053</v>
      </c>
      <c r="U263" s="31">
        <v>79.494565217391269</v>
      </c>
      <c r="V263" s="31">
        <v>29.975543478260871</v>
      </c>
      <c r="W263" s="31">
        <v>1.5353260869565217</v>
      </c>
      <c r="X263" s="31">
        <v>1.0815217391304348</v>
      </c>
      <c r="Y263" s="31">
        <v>0</v>
      </c>
      <c r="Z263" s="31">
        <v>0</v>
      </c>
      <c r="AA263" s="31">
        <v>0.45380434782608697</v>
      </c>
      <c r="AB263" s="31">
        <v>0</v>
      </c>
      <c r="AC263" s="31">
        <v>0</v>
      </c>
      <c r="AD263" s="31">
        <v>0</v>
      </c>
      <c r="AE263" s="31">
        <v>0</v>
      </c>
      <c r="AF263" t="s">
        <v>15</v>
      </c>
      <c r="AG263" s="32">
        <v>7</v>
      </c>
      <c r="AH263"/>
    </row>
    <row r="264" spans="1:34" x14ac:dyDescent="0.25">
      <c r="A264" t="s">
        <v>1353</v>
      </c>
      <c r="B264" t="s">
        <v>595</v>
      </c>
      <c r="C264" t="s">
        <v>970</v>
      </c>
      <c r="D264" t="s">
        <v>1308</v>
      </c>
      <c r="E264" s="31">
        <v>48.826086956521742</v>
      </c>
      <c r="F264" s="31">
        <v>2.9467119323241318</v>
      </c>
      <c r="G264" s="31">
        <v>2.5973909171861083</v>
      </c>
      <c r="H264" s="31">
        <v>0.41018477292965261</v>
      </c>
      <c r="I264" s="31">
        <v>0.28613089937666952</v>
      </c>
      <c r="J264" s="31">
        <v>143.87641304347827</v>
      </c>
      <c r="K264" s="31">
        <v>126.82043478260869</v>
      </c>
      <c r="L264" s="31">
        <v>20.027717391304343</v>
      </c>
      <c r="M264" s="31">
        <v>13.970652173913038</v>
      </c>
      <c r="N264" s="31">
        <v>1.451086956521739</v>
      </c>
      <c r="O264" s="31">
        <v>4.6059782608695654</v>
      </c>
      <c r="P264" s="31">
        <v>44.456847826086957</v>
      </c>
      <c r="Q264" s="31">
        <v>33.457934782608696</v>
      </c>
      <c r="R264" s="31">
        <v>10.998913043478263</v>
      </c>
      <c r="S264" s="31">
        <v>79.391847826086973</v>
      </c>
      <c r="T264" s="31">
        <v>46.013043478260876</v>
      </c>
      <c r="U264" s="31">
        <v>20.3129347826087</v>
      </c>
      <c r="V264" s="31">
        <v>13.06586956521739</v>
      </c>
      <c r="W264" s="31">
        <v>9.7744565217391308</v>
      </c>
      <c r="X264" s="31">
        <v>0</v>
      </c>
      <c r="Y264" s="31">
        <v>0</v>
      </c>
      <c r="Z264" s="31">
        <v>0</v>
      </c>
      <c r="AA264" s="31">
        <v>0</v>
      </c>
      <c r="AB264" s="31">
        <v>0</v>
      </c>
      <c r="AC264" s="31">
        <v>3.660326086956522</v>
      </c>
      <c r="AD264" s="31">
        <v>0</v>
      </c>
      <c r="AE264" s="31">
        <v>6.1141304347826084</v>
      </c>
      <c r="AF264" t="s">
        <v>102</v>
      </c>
      <c r="AG264" s="32">
        <v>7</v>
      </c>
      <c r="AH264"/>
    </row>
    <row r="265" spans="1:34" x14ac:dyDescent="0.25">
      <c r="A265" t="s">
        <v>1353</v>
      </c>
      <c r="B265" t="s">
        <v>496</v>
      </c>
      <c r="C265" t="s">
        <v>1035</v>
      </c>
      <c r="D265" t="s">
        <v>1290</v>
      </c>
      <c r="E265" s="31">
        <v>112.53260869565217</v>
      </c>
      <c r="F265" s="31">
        <v>4.398577223993045</v>
      </c>
      <c r="G265" s="31">
        <v>3.9301313628899828</v>
      </c>
      <c r="H265" s="31">
        <v>1.1580102385781899</v>
      </c>
      <c r="I265" s="31">
        <v>0.87120061817830563</v>
      </c>
      <c r="J265" s="31">
        <v>494.98336956521734</v>
      </c>
      <c r="K265" s="31">
        <v>442.26793478260862</v>
      </c>
      <c r="L265" s="31">
        <v>130.31391304347827</v>
      </c>
      <c r="M265" s="31">
        <v>98.038478260869539</v>
      </c>
      <c r="N265" s="31">
        <v>27.971086956521756</v>
      </c>
      <c r="O265" s="31">
        <v>4.3043478260869561</v>
      </c>
      <c r="P265" s="31">
        <v>80.382282608695661</v>
      </c>
      <c r="Q265" s="31">
        <v>59.942282608695649</v>
      </c>
      <c r="R265" s="31">
        <v>20.440000000000008</v>
      </c>
      <c r="S265" s="31">
        <v>284.28717391304343</v>
      </c>
      <c r="T265" s="31">
        <v>210.30249999999995</v>
      </c>
      <c r="U265" s="31">
        <v>0</v>
      </c>
      <c r="V265" s="31">
        <v>73.984673913043466</v>
      </c>
      <c r="W265" s="31">
        <v>61.894021739130437</v>
      </c>
      <c r="X265" s="31">
        <v>53.336956521739133</v>
      </c>
      <c r="Y265" s="31">
        <v>0</v>
      </c>
      <c r="Z265" s="31">
        <v>0</v>
      </c>
      <c r="AA265" s="31">
        <v>8.2201086956521738</v>
      </c>
      <c r="AB265" s="31">
        <v>0</v>
      </c>
      <c r="AC265" s="31">
        <v>0.33695652173913043</v>
      </c>
      <c r="AD265" s="31">
        <v>0</v>
      </c>
      <c r="AE265" s="31">
        <v>0</v>
      </c>
      <c r="AF265" t="s">
        <v>2</v>
      </c>
      <c r="AG265" s="32">
        <v>7</v>
      </c>
      <c r="AH265"/>
    </row>
    <row r="266" spans="1:34" x14ac:dyDescent="0.25">
      <c r="A266" t="s">
        <v>1353</v>
      </c>
      <c r="B266" t="s">
        <v>626</v>
      </c>
      <c r="C266" t="s">
        <v>1038</v>
      </c>
      <c r="D266" t="s">
        <v>1232</v>
      </c>
      <c r="E266" s="31">
        <v>45.347826086956523</v>
      </c>
      <c r="F266" s="31">
        <v>2.9481663470757429</v>
      </c>
      <c r="G266" s="31">
        <v>2.7805009587727705</v>
      </c>
      <c r="H266" s="31">
        <v>0.53074065196548414</v>
      </c>
      <c r="I266" s="31">
        <v>0.4498441994247363</v>
      </c>
      <c r="J266" s="31">
        <v>133.69293478260869</v>
      </c>
      <c r="K266" s="31">
        <v>126.08967391304347</v>
      </c>
      <c r="L266" s="31">
        <v>24.067934782608695</v>
      </c>
      <c r="M266" s="31">
        <v>20.399456521739129</v>
      </c>
      <c r="N266" s="31">
        <v>0</v>
      </c>
      <c r="O266" s="31">
        <v>3.6684782608695654</v>
      </c>
      <c r="P266" s="31">
        <v>23.690217391304348</v>
      </c>
      <c r="Q266" s="31">
        <v>19.755434782608695</v>
      </c>
      <c r="R266" s="31">
        <v>3.9347826086956523</v>
      </c>
      <c r="S266" s="31">
        <v>85.934782608695656</v>
      </c>
      <c r="T266" s="31">
        <v>57.282608695652172</v>
      </c>
      <c r="U266" s="31">
        <v>2.7635869565217392</v>
      </c>
      <c r="V266" s="31">
        <v>25.888586956521738</v>
      </c>
      <c r="W266" s="31">
        <v>0</v>
      </c>
      <c r="X266" s="31">
        <v>0</v>
      </c>
      <c r="Y266" s="31">
        <v>0</v>
      </c>
      <c r="Z266" s="31">
        <v>0</v>
      </c>
      <c r="AA266" s="31">
        <v>0</v>
      </c>
      <c r="AB266" s="31">
        <v>0</v>
      </c>
      <c r="AC266" s="31">
        <v>0</v>
      </c>
      <c r="AD266" s="31">
        <v>0</v>
      </c>
      <c r="AE266" s="31">
        <v>0</v>
      </c>
      <c r="AF266" t="s">
        <v>135</v>
      </c>
      <c r="AG266" s="32">
        <v>7</v>
      </c>
      <c r="AH266"/>
    </row>
    <row r="267" spans="1:34" x14ac:dyDescent="0.25">
      <c r="A267" t="s">
        <v>1353</v>
      </c>
      <c r="B267" t="s">
        <v>955</v>
      </c>
      <c r="C267" t="s">
        <v>1155</v>
      </c>
      <c r="D267" t="s">
        <v>1286</v>
      </c>
      <c r="E267" s="31">
        <v>55.076086956521742</v>
      </c>
      <c r="F267" s="31">
        <v>3.9395421353858286</v>
      </c>
      <c r="G267" s="31">
        <v>3.9395421353858286</v>
      </c>
      <c r="H267" s="31">
        <v>0.4796644957568581</v>
      </c>
      <c r="I267" s="31">
        <v>0.4796644957568581</v>
      </c>
      <c r="J267" s="31">
        <v>216.97456521739124</v>
      </c>
      <c r="K267" s="31">
        <v>216.97456521739124</v>
      </c>
      <c r="L267" s="31">
        <v>26.41804347826087</v>
      </c>
      <c r="M267" s="31">
        <v>26.41804347826087</v>
      </c>
      <c r="N267" s="31">
        <v>0</v>
      </c>
      <c r="O267" s="31">
        <v>0</v>
      </c>
      <c r="P267" s="31">
        <v>48.035652173913043</v>
      </c>
      <c r="Q267" s="31">
        <v>48.035652173913043</v>
      </c>
      <c r="R267" s="31">
        <v>0</v>
      </c>
      <c r="S267" s="31">
        <v>142.52086956521734</v>
      </c>
      <c r="T267" s="31">
        <v>102.2569565217391</v>
      </c>
      <c r="U267" s="31">
        <v>0</v>
      </c>
      <c r="V267" s="31">
        <v>40.263913043478247</v>
      </c>
      <c r="W267" s="31">
        <v>0</v>
      </c>
      <c r="X267" s="31">
        <v>0</v>
      </c>
      <c r="Y267" s="31">
        <v>0</v>
      </c>
      <c r="Z267" s="31">
        <v>0</v>
      </c>
      <c r="AA267" s="31">
        <v>0</v>
      </c>
      <c r="AB267" s="31">
        <v>0</v>
      </c>
      <c r="AC267" s="31">
        <v>0</v>
      </c>
      <c r="AD267" s="31">
        <v>0</v>
      </c>
      <c r="AE267" s="31">
        <v>0</v>
      </c>
      <c r="AF267" t="s">
        <v>470</v>
      </c>
      <c r="AG267" s="32">
        <v>7</v>
      </c>
      <c r="AH267"/>
    </row>
    <row r="268" spans="1:34" x14ac:dyDescent="0.25">
      <c r="A268" t="s">
        <v>1353</v>
      </c>
      <c r="B268" t="s">
        <v>950</v>
      </c>
      <c r="C268" t="s">
        <v>1042</v>
      </c>
      <c r="D268" t="s">
        <v>1225</v>
      </c>
      <c r="E268" s="31">
        <v>53.510869565217391</v>
      </c>
      <c r="F268" s="31">
        <v>5.7405768840138123</v>
      </c>
      <c r="G268" s="31">
        <v>5.38323786309161</v>
      </c>
      <c r="H268" s="31">
        <v>0.56630712979890308</v>
      </c>
      <c r="I268" s="31">
        <v>0.40788137314645534</v>
      </c>
      <c r="J268" s="31">
        <v>307.18326086956517</v>
      </c>
      <c r="K268" s="31">
        <v>288.06173913043472</v>
      </c>
      <c r="L268" s="31">
        <v>30.303586956521738</v>
      </c>
      <c r="M268" s="31">
        <v>21.826086956521735</v>
      </c>
      <c r="N268" s="31">
        <v>7.5306521739130456</v>
      </c>
      <c r="O268" s="31">
        <v>0.9468478260869565</v>
      </c>
      <c r="P268" s="31">
        <v>85.399347826086924</v>
      </c>
      <c r="Q268" s="31">
        <v>74.755326086956487</v>
      </c>
      <c r="R268" s="31">
        <v>10.644021739130435</v>
      </c>
      <c r="S268" s="31">
        <v>191.4803260869565</v>
      </c>
      <c r="T268" s="31">
        <v>166.92902173913041</v>
      </c>
      <c r="U268" s="31">
        <v>0</v>
      </c>
      <c r="V268" s="31">
        <v>24.55130434782609</v>
      </c>
      <c r="W268" s="31">
        <v>60.678913043478268</v>
      </c>
      <c r="X268" s="31">
        <v>1.0788043478260869</v>
      </c>
      <c r="Y268" s="31">
        <v>0</v>
      </c>
      <c r="Z268" s="31">
        <v>0</v>
      </c>
      <c r="AA268" s="31">
        <v>4.3727173913043478</v>
      </c>
      <c r="AB268" s="31">
        <v>0</v>
      </c>
      <c r="AC268" s="31">
        <v>52.582717391304357</v>
      </c>
      <c r="AD268" s="31">
        <v>0</v>
      </c>
      <c r="AE268" s="31">
        <v>2.6446739130434782</v>
      </c>
      <c r="AF268" t="s">
        <v>464</v>
      </c>
      <c r="AG268" s="32">
        <v>7</v>
      </c>
      <c r="AH268"/>
    </row>
    <row r="269" spans="1:34" x14ac:dyDescent="0.25">
      <c r="A269" t="s">
        <v>1353</v>
      </c>
      <c r="B269" t="s">
        <v>652</v>
      </c>
      <c r="C269" t="s">
        <v>1029</v>
      </c>
      <c r="D269" t="s">
        <v>1316</v>
      </c>
      <c r="E269" s="31">
        <v>64.565217391304344</v>
      </c>
      <c r="F269" s="31">
        <v>2.9653047138047133</v>
      </c>
      <c r="G269" s="31">
        <v>2.7536498316498315</v>
      </c>
      <c r="H269" s="31">
        <v>0.40069696969696977</v>
      </c>
      <c r="I269" s="31">
        <v>0.18904208754208762</v>
      </c>
      <c r="J269" s="31">
        <v>191.45554347826084</v>
      </c>
      <c r="K269" s="31">
        <v>177.78999999999996</v>
      </c>
      <c r="L269" s="31">
        <v>25.871086956521744</v>
      </c>
      <c r="M269" s="31">
        <v>12.205543478260873</v>
      </c>
      <c r="N269" s="31">
        <v>8.3285869565217396</v>
      </c>
      <c r="O269" s="31">
        <v>5.3369565217391308</v>
      </c>
      <c r="P269" s="31">
        <v>50.49858695652172</v>
      </c>
      <c r="Q269" s="31">
        <v>50.49858695652172</v>
      </c>
      <c r="R269" s="31">
        <v>0</v>
      </c>
      <c r="S269" s="31">
        <v>115.08586956521738</v>
      </c>
      <c r="T269" s="31">
        <v>103.13673913043478</v>
      </c>
      <c r="U269" s="31">
        <v>4.7719565217391295</v>
      </c>
      <c r="V269" s="31">
        <v>7.1771739130434806</v>
      </c>
      <c r="W269" s="31">
        <v>0</v>
      </c>
      <c r="X269" s="31">
        <v>0</v>
      </c>
      <c r="Y269" s="31">
        <v>0</v>
      </c>
      <c r="Z269" s="31">
        <v>0</v>
      </c>
      <c r="AA269" s="31">
        <v>0</v>
      </c>
      <c r="AB269" s="31">
        <v>0</v>
      </c>
      <c r="AC269" s="31">
        <v>0</v>
      </c>
      <c r="AD269" s="31">
        <v>0</v>
      </c>
      <c r="AE269" s="31">
        <v>0</v>
      </c>
      <c r="AF269" t="s">
        <v>161</v>
      </c>
      <c r="AG269" s="32">
        <v>7</v>
      </c>
      <c r="AH269"/>
    </row>
    <row r="270" spans="1:34" x14ac:dyDescent="0.25">
      <c r="A270" t="s">
        <v>1353</v>
      </c>
      <c r="B270" t="s">
        <v>932</v>
      </c>
      <c r="C270" t="s">
        <v>1061</v>
      </c>
      <c r="D270" t="s">
        <v>1290</v>
      </c>
      <c r="E270" s="31">
        <v>50.891304347826086</v>
      </c>
      <c r="F270" s="31">
        <v>5.3417706108500642</v>
      </c>
      <c r="G270" s="31">
        <v>4.9478855190089703</v>
      </c>
      <c r="H270" s="31">
        <v>0.53816104228961981</v>
      </c>
      <c r="I270" s="31">
        <v>0.33025416488680054</v>
      </c>
      <c r="J270" s="31">
        <v>271.84967391304349</v>
      </c>
      <c r="K270" s="31">
        <v>251.80434782608694</v>
      </c>
      <c r="L270" s="31">
        <v>27.387717391304346</v>
      </c>
      <c r="M270" s="31">
        <v>16.807065217391305</v>
      </c>
      <c r="N270" s="31">
        <v>5.4366304347826091</v>
      </c>
      <c r="O270" s="31">
        <v>5.1440217391304346</v>
      </c>
      <c r="P270" s="31">
        <v>69.22282608695653</v>
      </c>
      <c r="Q270" s="31">
        <v>59.758152173913047</v>
      </c>
      <c r="R270" s="31">
        <v>9.4646739130434785</v>
      </c>
      <c r="S270" s="31">
        <v>175.2391304347826</v>
      </c>
      <c r="T270" s="31">
        <v>154.15217391304347</v>
      </c>
      <c r="U270" s="31">
        <v>0</v>
      </c>
      <c r="V270" s="31">
        <v>21.086956521739118</v>
      </c>
      <c r="W270" s="31">
        <v>0</v>
      </c>
      <c r="X270" s="31">
        <v>0</v>
      </c>
      <c r="Y270" s="31">
        <v>0</v>
      </c>
      <c r="Z270" s="31">
        <v>0</v>
      </c>
      <c r="AA270" s="31">
        <v>0</v>
      </c>
      <c r="AB270" s="31">
        <v>0</v>
      </c>
      <c r="AC270" s="31">
        <v>0</v>
      </c>
      <c r="AD270" s="31">
        <v>0</v>
      </c>
      <c r="AE270" s="31">
        <v>0</v>
      </c>
      <c r="AF270" t="s">
        <v>446</v>
      </c>
      <c r="AG270" s="32">
        <v>7</v>
      </c>
      <c r="AH270"/>
    </row>
    <row r="271" spans="1:34" x14ac:dyDescent="0.25">
      <c r="A271" t="s">
        <v>1353</v>
      </c>
      <c r="B271" t="s">
        <v>777</v>
      </c>
      <c r="C271" t="s">
        <v>1024</v>
      </c>
      <c r="D271" t="s">
        <v>1274</v>
      </c>
      <c r="E271" s="31">
        <v>25</v>
      </c>
      <c r="F271" s="31">
        <v>4.8818347826086965</v>
      </c>
      <c r="G271" s="31">
        <v>4.3149826086956535</v>
      </c>
      <c r="H271" s="31">
        <v>0.89323913043478287</v>
      </c>
      <c r="I271" s="31">
        <v>0.63471739130434801</v>
      </c>
      <c r="J271" s="31">
        <v>122.04586956521742</v>
      </c>
      <c r="K271" s="31">
        <v>107.87456521739134</v>
      </c>
      <c r="L271" s="31">
        <v>22.330978260869571</v>
      </c>
      <c r="M271" s="31">
        <v>15.8679347826087</v>
      </c>
      <c r="N271" s="31">
        <v>1.4566304347826087</v>
      </c>
      <c r="O271" s="31">
        <v>5.0064130434782621</v>
      </c>
      <c r="P271" s="31">
        <v>16.013369565217392</v>
      </c>
      <c r="Q271" s="31">
        <v>8.3051086956521747</v>
      </c>
      <c r="R271" s="31">
        <v>7.7082608695652173</v>
      </c>
      <c r="S271" s="31">
        <v>83.701521739130456</v>
      </c>
      <c r="T271" s="31">
        <v>54.848260869565237</v>
      </c>
      <c r="U271" s="31">
        <v>12.646195652173907</v>
      </c>
      <c r="V271" s="31">
        <v>16.207065217391314</v>
      </c>
      <c r="W271" s="31">
        <v>0</v>
      </c>
      <c r="X271" s="31">
        <v>0</v>
      </c>
      <c r="Y271" s="31">
        <v>0</v>
      </c>
      <c r="Z271" s="31">
        <v>0</v>
      </c>
      <c r="AA271" s="31">
        <v>0</v>
      </c>
      <c r="AB271" s="31">
        <v>0</v>
      </c>
      <c r="AC271" s="31">
        <v>0</v>
      </c>
      <c r="AD271" s="31">
        <v>0</v>
      </c>
      <c r="AE271" s="31">
        <v>0</v>
      </c>
      <c r="AF271" t="s">
        <v>288</v>
      </c>
      <c r="AG271" s="32">
        <v>7</v>
      </c>
      <c r="AH271"/>
    </row>
    <row r="272" spans="1:34" x14ac:dyDescent="0.25">
      <c r="A272" t="s">
        <v>1353</v>
      </c>
      <c r="B272" t="s">
        <v>601</v>
      </c>
      <c r="C272" t="s">
        <v>1110</v>
      </c>
      <c r="D272" t="s">
        <v>1269</v>
      </c>
      <c r="E272" s="31">
        <v>91.5</v>
      </c>
      <c r="F272" s="31">
        <v>2.5704775481111901</v>
      </c>
      <c r="G272" s="31">
        <v>2.431310287479211</v>
      </c>
      <c r="H272" s="31">
        <v>0.35445473984319326</v>
      </c>
      <c r="I272" s="31">
        <v>0.27640769779044916</v>
      </c>
      <c r="J272" s="31">
        <v>235.19869565217391</v>
      </c>
      <c r="K272" s="31">
        <v>222.46489130434782</v>
      </c>
      <c r="L272" s="31">
        <v>32.432608695652185</v>
      </c>
      <c r="M272" s="31">
        <v>25.291304347826099</v>
      </c>
      <c r="N272" s="31">
        <v>1.6630434782608696</v>
      </c>
      <c r="O272" s="31">
        <v>5.4782608695652177</v>
      </c>
      <c r="P272" s="31">
        <v>68.584673913043474</v>
      </c>
      <c r="Q272" s="31">
        <v>62.992173913043473</v>
      </c>
      <c r="R272" s="31">
        <v>5.5925000000000002</v>
      </c>
      <c r="S272" s="31">
        <v>134.18141304347822</v>
      </c>
      <c r="T272" s="31">
        <v>70.266956521739118</v>
      </c>
      <c r="U272" s="31">
        <v>13.842282608695648</v>
      </c>
      <c r="V272" s="31">
        <v>50.072173913043464</v>
      </c>
      <c r="W272" s="31">
        <v>0.27173913043478259</v>
      </c>
      <c r="X272" s="31">
        <v>0</v>
      </c>
      <c r="Y272" s="31">
        <v>0.27173913043478259</v>
      </c>
      <c r="Z272" s="31">
        <v>0</v>
      </c>
      <c r="AA272" s="31">
        <v>0</v>
      </c>
      <c r="AB272" s="31">
        <v>0</v>
      </c>
      <c r="AC272" s="31">
        <v>0</v>
      </c>
      <c r="AD272" s="31">
        <v>0</v>
      </c>
      <c r="AE272" s="31">
        <v>0</v>
      </c>
      <c r="AF272" t="s">
        <v>109</v>
      </c>
      <c r="AG272" s="32">
        <v>7</v>
      </c>
      <c r="AH272"/>
    </row>
    <row r="273" spans="1:34" x14ac:dyDescent="0.25">
      <c r="A273" t="s">
        <v>1353</v>
      </c>
      <c r="B273" t="s">
        <v>730</v>
      </c>
      <c r="C273" t="s">
        <v>975</v>
      </c>
      <c r="D273" t="s">
        <v>1305</v>
      </c>
      <c r="E273" s="31">
        <v>76.304347826086953</v>
      </c>
      <c r="F273" s="31">
        <v>3.4558974358974357</v>
      </c>
      <c r="G273" s="31">
        <v>3.0461396011396005</v>
      </c>
      <c r="H273" s="31">
        <v>0.3023931623931625</v>
      </c>
      <c r="I273" s="31">
        <v>0.19598290598290605</v>
      </c>
      <c r="J273" s="31">
        <v>263.7</v>
      </c>
      <c r="K273" s="31">
        <v>232.43369565217387</v>
      </c>
      <c r="L273" s="31">
        <v>23.073913043478267</v>
      </c>
      <c r="M273" s="31">
        <v>14.954347826086961</v>
      </c>
      <c r="N273" s="31">
        <v>2.7543478260869567</v>
      </c>
      <c r="O273" s="31">
        <v>5.3652173913043475</v>
      </c>
      <c r="P273" s="31">
        <v>61.228260869565204</v>
      </c>
      <c r="Q273" s="31">
        <v>38.081521739130423</v>
      </c>
      <c r="R273" s="31">
        <v>23.146739130434778</v>
      </c>
      <c r="S273" s="31">
        <v>179.39782608695651</v>
      </c>
      <c r="T273" s="31">
        <v>134.63695652173911</v>
      </c>
      <c r="U273" s="31">
        <v>17.385869565217391</v>
      </c>
      <c r="V273" s="31">
        <v>27.374999999999989</v>
      </c>
      <c r="W273" s="31">
        <v>0</v>
      </c>
      <c r="X273" s="31">
        <v>0</v>
      </c>
      <c r="Y273" s="31">
        <v>0</v>
      </c>
      <c r="Z273" s="31">
        <v>0</v>
      </c>
      <c r="AA273" s="31">
        <v>0</v>
      </c>
      <c r="AB273" s="31">
        <v>0</v>
      </c>
      <c r="AC273" s="31">
        <v>0</v>
      </c>
      <c r="AD273" s="31">
        <v>0</v>
      </c>
      <c r="AE273" s="31">
        <v>0</v>
      </c>
      <c r="AF273" t="s">
        <v>240</v>
      </c>
      <c r="AG273" s="32">
        <v>7</v>
      </c>
      <c r="AH273"/>
    </row>
    <row r="274" spans="1:34" x14ac:dyDescent="0.25">
      <c r="A274" t="s">
        <v>1353</v>
      </c>
      <c r="B274" t="s">
        <v>558</v>
      </c>
      <c r="C274" t="s">
        <v>1096</v>
      </c>
      <c r="D274" t="s">
        <v>1253</v>
      </c>
      <c r="E274" s="31">
        <v>61</v>
      </c>
      <c r="F274" s="31">
        <v>2.580003563791875</v>
      </c>
      <c r="G274" s="31">
        <v>2.2655114041339988</v>
      </c>
      <c r="H274" s="31">
        <v>0.36073235923022096</v>
      </c>
      <c r="I274" s="31">
        <v>0.11604597291518173</v>
      </c>
      <c r="J274" s="31">
        <v>157.38021739130437</v>
      </c>
      <c r="K274" s="31">
        <v>138.19619565217391</v>
      </c>
      <c r="L274" s="31">
        <v>22.004673913043479</v>
      </c>
      <c r="M274" s="31">
        <v>7.078804347826086</v>
      </c>
      <c r="N274" s="31">
        <v>9.3660869565217393</v>
      </c>
      <c r="O274" s="31">
        <v>5.5597826086956532</v>
      </c>
      <c r="P274" s="31">
        <v>34.847282608695657</v>
      </c>
      <c r="Q274" s="31">
        <v>30.589130434782611</v>
      </c>
      <c r="R274" s="31">
        <v>4.2581521739130439</v>
      </c>
      <c r="S274" s="31">
        <v>100.52826086956523</v>
      </c>
      <c r="T274" s="31">
        <v>77.248369565217402</v>
      </c>
      <c r="U274" s="31">
        <v>0</v>
      </c>
      <c r="V274" s="31">
        <v>23.279891304347821</v>
      </c>
      <c r="W274" s="31">
        <v>0</v>
      </c>
      <c r="X274" s="31">
        <v>0</v>
      </c>
      <c r="Y274" s="31">
        <v>0</v>
      </c>
      <c r="Z274" s="31">
        <v>0</v>
      </c>
      <c r="AA274" s="31">
        <v>0</v>
      </c>
      <c r="AB274" s="31">
        <v>0</v>
      </c>
      <c r="AC274" s="31">
        <v>0</v>
      </c>
      <c r="AD274" s="31">
        <v>0</v>
      </c>
      <c r="AE274" s="31">
        <v>0</v>
      </c>
      <c r="AF274" t="s">
        <v>64</v>
      </c>
      <c r="AG274" s="32">
        <v>7</v>
      </c>
      <c r="AH274"/>
    </row>
    <row r="275" spans="1:34" x14ac:dyDescent="0.25">
      <c r="A275" t="s">
        <v>1353</v>
      </c>
      <c r="B275" t="s">
        <v>682</v>
      </c>
      <c r="C275" t="s">
        <v>1039</v>
      </c>
      <c r="D275" t="s">
        <v>1287</v>
      </c>
      <c r="E275" s="31">
        <v>40.673913043478258</v>
      </c>
      <c r="F275" s="31">
        <v>3.5994120791020845</v>
      </c>
      <c r="G275" s="31">
        <v>3.0319882415820416</v>
      </c>
      <c r="H275" s="31">
        <v>0.86825227151256024</v>
      </c>
      <c r="I275" s="31">
        <v>0.45497060395510436</v>
      </c>
      <c r="J275" s="31">
        <v>146.40217391304347</v>
      </c>
      <c r="K275" s="31">
        <v>123.32282608695651</v>
      </c>
      <c r="L275" s="31">
        <v>35.315217391304351</v>
      </c>
      <c r="M275" s="31">
        <v>18.505434782608699</v>
      </c>
      <c r="N275" s="31">
        <v>11.194565217391306</v>
      </c>
      <c r="O275" s="31">
        <v>5.6152173913043484</v>
      </c>
      <c r="P275" s="31">
        <v>21.754347826086956</v>
      </c>
      <c r="Q275" s="31">
        <v>15.484782608695649</v>
      </c>
      <c r="R275" s="31">
        <v>6.2695652173913059</v>
      </c>
      <c r="S275" s="31">
        <v>89.332608695652169</v>
      </c>
      <c r="T275" s="31">
        <v>49.739130434782616</v>
      </c>
      <c r="U275" s="31">
        <v>7.7293478260869533</v>
      </c>
      <c r="V275" s="31">
        <v>31.864130434782595</v>
      </c>
      <c r="W275" s="31">
        <v>0</v>
      </c>
      <c r="X275" s="31">
        <v>0</v>
      </c>
      <c r="Y275" s="31">
        <v>0</v>
      </c>
      <c r="Z275" s="31">
        <v>0</v>
      </c>
      <c r="AA275" s="31">
        <v>0</v>
      </c>
      <c r="AB275" s="31">
        <v>0</v>
      </c>
      <c r="AC275" s="31">
        <v>0</v>
      </c>
      <c r="AD275" s="31">
        <v>0</v>
      </c>
      <c r="AE275" s="31">
        <v>0</v>
      </c>
      <c r="AF275" t="s">
        <v>191</v>
      </c>
      <c r="AG275" s="32">
        <v>7</v>
      </c>
      <c r="AH275"/>
    </row>
    <row r="276" spans="1:34" x14ac:dyDescent="0.25">
      <c r="A276" t="s">
        <v>1353</v>
      </c>
      <c r="B276" t="s">
        <v>723</v>
      </c>
      <c r="C276" t="s">
        <v>1016</v>
      </c>
      <c r="D276" t="s">
        <v>1238</v>
      </c>
      <c r="E276" s="31">
        <v>44.097826086956523</v>
      </c>
      <c r="F276" s="31">
        <v>3.4765220606359373</v>
      </c>
      <c r="G276" s="31">
        <v>3.2769287650973622</v>
      </c>
      <c r="H276" s="31">
        <v>0.32715060389450329</v>
      </c>
      <c r="I276" s="31">
        <v>0.25400542272615229</v>
      </c>
      <c r="J276" s="31">
        <v>153.30706521739128</v>
      </c>
      <c r="K276" s="31">
        <v>144.50543478260869</v>
      </c>
      <c r="L276" s="31">
        <v>14.426630434782608</v>
      </c>
      <c r="M276" s="31">
        <v>11.201086956521738</v>
      </c>
      <c r="N276" s="31">
        <v>0</v>
      </c>
      <c r="O276" s="31">
        <v>3.2255434782608696</v>
      </c>
      <c r="P276" s="31">
        <v>35.972826086956523</v>
      </c>
      <c r="Q276" s="31">
        <v>30.396739130434781</v>
      </c>
      <c r="R276" s="31">
        <v>5.5760869565217392</v>
      </c>
      <c r="S276" s="31">
        <v>102.90760869565216</v>
      </c>
      <c r="T276" s="31">
        <v>71.334239130434781</v>
      </c>
      <c r="U276" s="31">
        <v>17.567934782608695</v>
      </c>
      <c r="V276" s="31">
        <v>14.005434782608695</v>
      </c>
      <c r="W276" s="31">
        <v>0</v>
      </c>
      <c r="X276" s="31">
        <v>0</v>
      </c>
      <c r="Y276" s="31">
        <v>0</v>
      </c>
      <c r="Z276" s="31">
        <v>0</v>
      </c>
      <c r="AA276" s="31">
        <v>0</v>
      </c>
      <c r="AB276" s="31">
        <v>0</v>
      </c>
      <c r="AC276" s="31">
        <v>0</v>
      </c>
      <c r="AD276" s="31">
        <v>0</v>
      </c>
      <c r="AE276" s="31">
        <v>0</v>
      </c>
      <c r="AF276" t="s">
        <v>233</v>
      </c>
      <c r="AG276" s="32">
        <v>7</v>
      </c>
      <c r="AH276"/>
    </row>
    <row r="277" spans="1:34" x14ac:dyDescent="0.25">
      <c r="A277" t="s">
        <v>1353</v>
      </c>
      <c r="B277" t="s">
        <v>794</v>
      </c>
      <c r="C277" t="s">
        <v>1174</v>
      </c>
      <c r="D277" t="s">
        <v>1247</v>
      </c>
      <c r="E277" s="31">
        <v>46.673913043478258</v>
      </c>
      <c r="F277" s="31">
        <v>3.8030321378667908</v>
      </c>
      <c r="G277" s="31">
        <v>3.6931113181183046</v>
      </c>
      <c r="H277" s="31">
        <v>0.29276897997205398</v>
      </c>
      <c r="I277" s="31">
        <v>0.18284816022356773</v>
      </c>
      <c r="J277" s="31">
        <v>177.50239130434781</v>
      </c>
      <c r="K277" s="31">
        <v>172.37195652173912</v>
      </c>
      <c r="L277" s="31">
        <v>13.664673913043476</v>
      </c>
      <c r="M277" s="31">
        <v>8.5342391304347807</v>
      </c>
      <c r="N277" s="31">
        <v>0</v>
      </c>
      <c r="O277" s="31">
        <v>5.1304347826086953</v>
      </c>
      <c r="P277" s="31">
        <v>77.609239130434773</v>
      </c>
      <c r="Q277" s="31">
        <v>77.609239130434773</v>
      </c>
      <c r="R277" s="31">
        <v>0</v>
      </c>
      <c r="S277" s="31">
        <v>86.228478260869565</v>
      </c>
      <c r="T277" s="31">
        <v>85.301847826086956</v>
      </c>
      <c r="U277" s="31">
        <v>0.92663043478260865</v>
      </c>
      <c r="V277" s="31">
        <v>0</v>
      </c>
      <c r="W277" s="31">
        <v>0.34782608695652173</v>
      </c>
      <c r="X277" s="31">
        <v>0</v>
      </c>
      <c r="Y277" s="31">
        <v>0</v>
      </c>
      <c r="Z277" s="31">
        <v>0</v>
      </c>
      <c r="AA277" s="31">
        <v>0.34782608695652173</v>
      </c>
      <c r="AB277" s="31">
        <v>0</v>
      </c>
      <c r="AC277" s="31">
        <v>0</v>
      </c>
      <c r="AD277" s="31">
        <v>0</v>
      </c>
      <c r="AE277" s="31">
        <v>0</v>
      </c>
      <c r="AF277" t="s">
        <v>305</v>
      </c>
      <c r="AG277" s="32">
        <v>7</v>
      </c>
      <c r="AH277"/>
    </row>
    <row r="278" spans="1:34" x14ac:dyDescent="0.25">
      <c r="A278" t="s">
        <v>1353</v>
      </c>
      <c r="B278" t="s">
        <v>547</v>
      </c>
      <c r="C278" t="s">
        <v>1036</v>
      </c>
      <c r="D278" t="s">
        <v>1272</v>
      </c>
      <c r="E278" s="31">
        <v>95.358695652173907</v>
      </c>
      <c r="F278" s="31">
        <v>9.5634332611421416E-2</v>
      </c>
      <c r="G278" s="31">
        <v>9.5634332611421416E-2</v>
      </c>
      <c r="H278" s="31">
        <v>9.5634332611421416E-2</v>
      </c>
      <c r="I278" s="31">
        <v>9.5634332611421416E-2</v>
      </c>
      <c r="J278" s="31">
        <v>9.1195652173913047</v>
      </c>
      <c r="K278" s="31">
        <v>9.1195652173913047</v>
      </c>
      <c r="L278" s="31">
        <v>9.1195652173913047</v>
      </c>
      <c r="M278" s="31">
        <v>9.1195652173913047</v>
      </c>
      <c r="N278" s="31">
        <v>0</v>
      </c>
      <c r="O278" s="31">
        <v>0</v>
      </c>
      <c r="P278" s="31">
        <v>0</v>
      </c>
      <c r="Q278" s="31">
        <v>0</v>
      </c>
      <c r="R278" s="31">
        <v>0</v>
      </c>
      <c r="S278" s="31">
        <v>0</v>
      </c>
      <c r="T278" s="31">
        <v>0</v>
      </c>
      <c r="U278" s="31">
        <v>0</v>
      </c>
      <c r="V278" s="31">
        <v>0</v>
      </c>
      <c r="W278" s="31">
        <v>0</v>
      </c>
      <c r="X278" s="31">
        <v>0</v>
      </c>
      <c r="Y278" s="31">
        <v>0</v>
      </c>
      <c r="Z278" s="31">
        <v>0</v>
      </c>
      <c r="AA278" s="31">
        <v>0</v>
      </c>
      <c r="AB278" s="31">
        <v>0</v>
      </c>
      <c r="AC278" s="31">
        <v>0</v>
      </c>
      <c r="AD278" s="31">
        <v>0</v>
      </c>
      <c r="AE278" s="31">
        <v>0</v>
      </c>
      <c r="AF278" t="s">
        <v>53</v>
      </c>
      <c r="AG278" s="32">
        <v>7</v>
      </c>
      <c r="AH278"/>
    </row>
    <row r="279" spans="1:34" x14ac:dyDescent="0.25">
      <c r="A279" t="s">
        <v>1353</v>
      </c>
      <c r="B279" t="s">
        <v>824</v>
      </c>
      <c r="C279" t="s">
        <v>972</v>
      </c>
      <c r="D279" t="s">
        <v>1243</v>
      </c>
      <c r="E279" s="31">
        <v>54.086956521739133</v>
      </c>
      <c r="F279" s="31">
        <v>3.7332596463022507</v>
      </c>
      <c r="G279" s="31">
        <v>3.6221764469453377</v>
      </c>
      <c r="H279" s="31">
        <v>0.36419815112540188</v>
      </c>
      <c r="I279" s="31">
        <v>0.25311495176848875</v>
      </c>
      <c r="J279" s="31">
        <v>201.92065217391306</v>
      </c>
      <c r="K279" s="31">
        <v>195.91250000000002</v>
      </c>
      <c r="L279" s="31">
        <v>19.698369565217391</v>
      </c>
      <c r="M279" s="31">
        <v>13.690217391304348</v>
      </c>
      <c r="N279" s="31">
        <v>0</v>
      </c>
      <c r="O279" s="31">
        <v>6.0081521739130439</v>
      </c>
      <c r="P279" s="31">
        <v>53.60173913043478</v>
      </c>
      <c r="Q279" s="31">
        <v>53.60173913043478</v>
      </c>
      <c r="R279" s="31">
        <v>0</v>
      </c>
      <c r="S279" s="31">
        <v>128.62054347826088</v>
      </c>
      <c r="T279" s="31">
        <v>128.62054347826088</v>
      </c>
      <c r="U279" s="31">
        <v>0</v>
      </c>
      <c r="V279" s="31">
        <v>0</v>
      </c>
      <c r="W279" s="31">
        <v>0</v>
      </c>
      <c r="X279" s="31">
        <v>0</v>
      </c>
      <c r="Y279" s="31">
        <v>0</v>
      </c>
      <c r="Z279" s="31">
        <v>0</v>
      </c>
      <c r="AA279" s="31">
        <v>0</v>
      </c>
      <c r="AB279" s="31">
        <v>0</v>
      </c>
      <c r="AC279" s="31">
        <v>0</v>
      </c>
      <c r="AD279" s="31">
        <v>0</v>
      </c>
      <c r="AE279" s="31">
        <v>0</v>
      </c>
      <c r="AF279" t="s">
        <v>335</v>
      </c>
      <c r="AG279" s="32">
        <v>7</v>
      </c>
      <c r="AH279"/>
    </row>
    <row r="280" spans="1:34" x14ac:dyDescent="0.25">
      <c r="A280" t="s">
        <v>1353</v>
      </c>
      <c r="B280" t="s">
        <v>717</v>
      </c>
      <c r="C280" t="s">
        <v>1132</v>
      </c>
      <c r="D280" t="s">
        <v>1252</v>
      </c>
      <c r="E280" s="31">
        <v>4.1521739130434785</v>
      </c>
      <c r="F280" s="31">
        <v>10.948272251308898</v>
      </c>
      <c r="G280" s="31">
        <v>10.157696335078532</v>
      </c>
      <c r="H280" s="31">
        <v>3.8609162303664921</v>
      </c>
      <c r="I280" s="31">
        <v>3.0703403141361254</v>
      </c>
      <c r="J280" s="31">
        <v>45.459130434782601</v>
      </c>
      <c r="K280" s="31">
        <v>42.176521739130429</v>
      </c>
      <c r="L280" s="31">
        <v>16.031195652173913</v>
      </c>
      <c r="M280" s="31">
        <v>12.74858695652174</v>
      </c>
      <c r="N280" s="31">
        <v>0</v>
      </c>
      <c r="O280" s="31">
        <v>3.2826086956521738</v>
      </c>
      <c r="P280" s="31">
        <v>11.783804347826086</v>
      </c>
      <c r="Q280" s="31">
        <v>11.783804347826086</v>
      </c>
      <c r="R280" s="31">
        <v>0</v>
      </c>
      <c r="S280" s="31">
        <v>17.64413043478261</v>
      </c>
      <c r="T280" s="31">
        <v>17.485434782608696</v>
      </c>
      <c r="U280" s="31">
        <v>0.15869565217391307</v>
      </c>
      <c r="V280" s="31">
        <v>0</v>
      </c>
      <c r="W280" s="31">
        <v>1.7744565217391304</v>
      </c>
      <c r="X280" s="31">
        <v>1.7744565217391304</v>
      </c>
      <c r="Y280" s="31">
        <v>0</v>
      </c>
      <c r="Z280" s="31">
        <v>0</v>
      </c>
      <c r="AA280" s="31">
        <v>0</v>
      </c>
      <c r="AB280" s="31">
        <v>0</v>
      </c>
      <c r="AC280" s="31">
        <v>0</v>
      </c>
      <c r="AD280" s="31">
        <v>0</v>
      </c>
      <c r="AE280" s="31">
        <v>0</v>
      </c>
      <c r="AF280" t="s">
        <v>227</v>
      </c>
      <c r="AG280" s="32">
        <v>7</v>
      </c>
      <c r="AH280"/>
    </row>
    <row r="281" spans="1:34" x14ac:dyDescent="0.25">
      <c r="A281" t="s">
        <v>1353</v>
      </c>
      <c r="B281" t="s">
        <v>781</v>
      </c>
      <c r="C281" t="s">
        <v>1120</v>
      </c>
      <c r="D281" t="s">
        <v>1314</v>
      </c>
      <c r="E281" s="31">
        <v>22.880434782608695</v>
      </c>
      <c r="F281" s="31">
        <v>3.1724703087885988</v>
      </c>
      <c r="G281" s="31">
        <v>2.9638384798099766</v>
      </c>
      <c r="H281" s="31">
        <v>0.49885985748218525</v>
      </c>
      <c r="I281" s="31">
        <v>0.31707363420427553</v>
      </c>
      <c r="J281" s="31">
        <v>72.587500000000006</v>
      </c>
      <c r="K281" s="31">
        <v>67.813913043478266</v>
      </c>
      <c r="L281" s="31">
        <v>11.414130434782608</v>
      </c>
      <c r="M281" s="31">
        <v>7.2547826086956517</v>
      </c>
      <c r="N281" s="31">
        <v>2.6443478260869564</v>
      </c>
      <c r="O281" s="31">
        <v>1.5149999999999999</v>
      </c>
      <c r="P281" s="31">
        <v>13.168804347826086</v>
      </c>
      <c r="Q281" s="31">
        <v>12.554565217391303</v>
      </c>
      <c r="R281" s="31">
        <v>0.61423913043478262</v>
      </c>
      <c r="S281" s="31">
        <v>48.004565217391303</v>
      </c>
      <c r="T281" s="31">
        <v>26.739456521739129</v>
      </c>
      <c r="U281" s="31">
        <v>4.9275000000000002</v>
      </c>
      <c r="V281" s="31">
        <v>16.337608695652172</v>
      </c>
      <c r="W281" s="31">
        <v>33.2575</v>
      </c>
      <c r="X281" s="31">
        <v>6.8016304347826084</v>
      </c>
      <c r="Y281" s="31">
        <v>0</v>
      </c>
      <c r="Z281" s="31">
        <v>1.423913043478261</v>
      </c>
      <c r="AA281" s="31">
        <v>10.020760869565217</v>
      </c>
      <c r="AB281" s="31">
        <v>0</v>
      </c>
      <c r="AC281" s="31">
        <v>10.799130434782608</v>
      </c>
      <c r="AD281" s="31">
        <v>0</v>
      </c>
      <c r="AE281" s="31">
        <v>4.212065217391304</v>
      </c>
      <c r="AF281" t="s">
        <v>292</v>
      </c>
      <c r="AG281" s="32">
        <v>7</v>
      </c>
      <c r="AH281"/>
    </row>
    <row r="282" spans="1:34" x14ac:dyDescent="0.25">
      <c r="A282" t="s">
        <v>1353</v>
      </c>
      <c r="B282" t="s">
        <v>736</v>
      </c>
      <c r="C282" t="s">
        <v>1153</v>
      </c>
      <c r="D282" t="s">
        <v>1229</v>
      </c>
      <c r="E282" s="31">
        <v>55.717391304347828</v>
      </c>
      <c r="F282" s="31">
        <v>3.2348829496683571</v>
      </c>
      <c r="G282" s="31">
        <v>2.8512895044869291</v>
      </c>
      <c r="H282" s="31">
        <v>0.39315840811548969</v>
      </c>
      <c r="I282" s="31">
        <v>0.19534139680062432</v>
      </c>
      <c r="J282" s="31">
        <v>180.23923913043478</v>
      </c>
      <c r="K282" s="31">
        <v>158.86641304347825</v>
      </c>
      <c r="L282" s="31">
        <v>21.905760869565221</v>
      </c>
      <c r="M282" s="31">
        <v>10.883913043478264</v>
      </c>
      <c r="N282" s="31">
        <v>4.4746739130434774</v>
      </c>
      <c r="O282" s="31">
        <v>6.547173913043479</v>
      </c>
      <c r="P282" s="31">
        <v>50.503369565217398</v>
      </c>
      <c r="Q282" s="31">
        <v>40.152391304347837</v>
      </c>
      <c r="R282" s="31">
        <v>10.350978260869564</v>
      </c>
      <c r="S282" s="31">
        <v>107.83010869565217</v>
      </c>
      <c r="T282" s="31">
        <v>107.57467391304347</v>
      </c>
      <c r="U282" s="31">
        <v>0</v>
      </c>
      <c r="V282" s="31">
        <v>0.25543478260869568</v>
      </c>
      <c r="W282" s="31">
        <v>0</v>
      </c>
      <c r="X282" s="31">
        <v>0</v>
      </c>
      <c r="Y282" s="31">
        <v>0</v>
      </c>
      <c r="Z282" s="31">
        <v>0</v>
      </c>
      <c r="AA282" s="31">
        <v>0</v>
      </c>
      <c r="AB282" s="31">
        <v>0</v>
      </c>
      <c r="AC282" s="31">
        <v>0</v>
      </c>
      <c r="AD282" s="31">
        <v>0</v>
      </c>
      <c r="AE282" s="31">
        <v>0</v>
      </c>
      <c r="AF282" t="s">
        <v>246</v>
      </c>
      <c r="AG282" s="32">
        <v>7</v>
      </c>
      <c r="AH282"/>
    </row>
    <row r="283" spans="1:34" x14ac:dyDescent="0.25">
      <c r="A283" t="s">
        <v>1353</v>
      </c>
      <c r="B283" t="s">
        <v>746</v>
      </c>
      <c r="C283" t="s">
        <v>985</v>
      </c>
      <c r="D283" t="s">
        <v>1235</v>
      </c>
      <c r="E283" s="31">
        <v>72</v>
      </c>
      <c r="F283" s="31">
        <v>2.8459767512077301</v>
      </c>
      <c r="G283" s="31">
        <v>2.527815519323672</v>
      </c>
      <c r="H283" s="31">
        <v>0.35718599033816423</v>
      </c>
      <c r="I283" s="31">
        <v>0.25064160628019327</v>
      </c>
      <c r="J283" s="31">
        <v>204.91032608695656</v>
      </c>
      <c r="K283" s="31">
        <v>182.00271739130437</v>
      </c>
      <c r="L283" s="31">
        <v>25.717391304347824</v>
      </c>
      <c r="M283" s="31">
        <v>18.046195652173914</v>
      </c>
      <c r="N283" s="31">
        <v>5.5951086956521738</v>
      </c>
      <c r="O283" s="31">
        <v>2.0760869565217392</v>
      </c>
      <c r="P283" s="31">
        <v>78.657608695652172</v>
      </c>
      <c r="Q283" s="31">
        <v>63.421195652173914</v>
      </c>
      <c r="R283" s="31">
        <v>15.236413043478262</v>
      </c>
      <c r="S283" s="31">
        <v>100.53532608695653</v>
      </c>
      <c r="T283" s="31">
        <v>65.152173913043484</v>
      </c>
      <c r="U283" s="31">
        <v>0</v>
      </c>
      <c r="V283" s="31">
        <v>35.383152173913047</v>
      </c>
      <c r="W283" s="31">
        <v>34.820652173913047</v>
      </c>
      <c r="X283" s="31">
        <v>0</v>
      </c>
      <c r="Y283" s="31">
        <v>0</v>
      </c>
      <c r="Z283" s="31">
        <v>0</v>
      </c>
      <c r="AA283" s="31">
        <v>19.182065217391305</v>
      </c>
      <c r="AB283" s="31">
        <v>0</v>
      </c>
      <c r="AC283" s="31">
        <v>9.4510869565217384</v>
      </c>
      <c r="AD283" s="31">
        <v>0</v>
      </c>
      <c r="AE283" s="31">
        <v>6.1875</v>
      </c>
      <c r="AF283" t="s">
        <v>256</v>
      </c>
      <c r="AG283" s="32">
        <v>7</v>
      </c>
      <c r="AH283"/>
    </row>
    <row r="284" spans="1:34" x14ac:dyDescent="0.25">
      <c r="A284" t="s">
        <v>1353</v>
      </c>
      <c r="B284" t="s">
        <v>739</v>
      </c>
      <c r="C284" t="s">
        <v>1038</v>
      </c>
      <c r="D284" t="s">
        <v>1232</v>
      </c>
      <c r="E284" s="31">
        <v>86.239130434782609</v>
      </c>
      <c r="F284" s="31">
        <v>3.6391794807159057</v>
      </c>
      <c r="G284" s="31">
        <v>3.508224098815226</v>
      </c>
      <c r="H284" s="31">
        <v>0.49861356188555583</v>
      </c>
      <c r="I284" s="31">
        <v>0.36765817998487521</v>
      </c>
      <c r="J284" s="31">
        <v>313.83967391304344</v>
      </c>
      <c r="K284" s="31">
        <v>302.54619565217394</v>
      </c>
      <c r="L284" s="31">
        <v>43</v>
      </c>
      <c r="M284" s="31">
        <v>31.706521739130434</v>
      </c>
      <c r="N284" s="31">
        <v>5.7282608695652177</v>
      </c>
      <c r="O284" s="31">
        <v>5.5652173913043477</v>
      </c>
      <c r="P284" s="31">
        <v>90.956521739130437</v>
      </c>
      <c r="Q284" s="31">
        <v>90.956521739130437</v>
      </c>
      <c r="R284" s="31">
        <v>0</v>
      </c>
      <c r="S284" s="31">
        <v>179.88315217391303</v>
      </c>
      <c r="T284" s="31">
        <v>163.96467391304347</v>
      </c>
      <c r="U284" s="31">
        <v>0</v>
      </c>
      <c r="V284" s="31">
        <v>15.918478260869565</v>
      </c>
      <c r="W284" s="31">
        <v>0</v>
      </c>
      <c r="X284" s="31">
        <v>0</v>
      </c>
      <c r="Y284" s="31">
        <v>0</v>
      </c>
      <c r="Z284" s="31">
        <v>0</v>
      </c>
      <c r="AA284" s="31">
        <v>0</v>
      </c>
      <c r="AB284" s="31">
        <v>0</v>
      </c>
      <c r="AC284" s="31">
        <v>0</v>
      </c>
      <c r="AD284" s="31">
        <v>0</v>
      </c>
      <c r="AE284" s="31">
        <v>0</v>
      </c>
      <c r="AF284" t="s">
        <v>249</v>
      </c>
      <c r="AG284" s="32">
        <v>7</v>
      </c>
      <c r="AH284"/>
    </row>
    <row r="285" spans="1:34" x14ac:dyDescent="0.25">
      <c r="A285" t="s">
        <v>1353</v>
      </c>
      <c r="B285" t="s">
        <v>827</v>
      </c>
      <c r="C285" t="s">
        <v>977</v>
      </c>
      <c r="D285" t="s">
        <v>1293</v>
      </c>
      <c r="E285" s="31">
        <v>34.565217391304351</v>
      </c>
      <c r="F285" s="31">
        <v>2.9686981132075467</v>
      </c>
      <c r="G285" s="31">
        <v>2.8186981132075464</v>
      </c>
      <c r="H285" s="31">
        <v>0.79195911949685516</v>
      </c>
      <c r="I285" s="31">
        <v>0.64195911949685514</v>
      </c>
      <c r="J285" s="31">
        <v>102.6136956521739</v>
      </c>
      <c r="K285" s="31">
        <v>97.428913043478246</v>
      </c>
      <c r="L285" s="31">
        <v>27.374239130434777</v>
      </c>
      <c r="M285" s="31">
        <v>22.189456521739125</v>
      </c>
      <c r="N285" s="31">
        <v>0</v>
      </c>
      <c r="O285" s="31">
        <v>5.1847826086956523</v>
      </c>
      <c r="P285" s="31">
        <v>10.264239130434783</v>
      </c>
      <c r="Q285" s="31">
        <v>10.264239130434783</v>
      </c>
      <c r="R285" s="31">
        <v>0</v>
      </c>
      <c r="S285" s="31">
        <v>64.975217391304341</v>
      </c>
      <c r="T285" s="31">
        <v>52.229239130434777</v>
      </c>
      <c r="U285" s="31">
        <v>0.47413043478260875</v>
      </c>
      <c r="V285" s="31">
        <v>12.271847826086958</v>
      </c>
      <c r="W285" s="31">
        <v>0</v>
      </c>
      <c r="X285" s="31">
        <v>0</v>
      </c>
      <c r="Y285" s="31">
        <v>0</v>
      </c>
      <c r="Z285" s="31">
        <v>0</v>
      </c>
      <c r="AA285" s="31">
        <v>0</v>
      </c>
      <c r="AB285" s="31">
        <v>0</v>
      </c>
      <c r="AC285" s="31">
        <v>0</v>
      </c>
      <c r="AD285" s="31">
        <v>0</v>
      </c>
      <c r="AE285" s="31">
        <v>0</v>
      </c>
      <c r="AF285" t="s">
        <v>338</v>
      </c>
      <c r="AG285" s="32">
        <v>7</v>
      </c>
      <c r="AH285"/>
    </row>
    <row r="286" spans="1:34" x14ac:dyDescent="0.25">
      <c r="A286" t="s">
        <v>1353</v>
      </c>
      <c r="B286" t="s">
        <v>501</v>
      </c>
      <c r="C286" t="s">
        <v>1039</v>
      </c>
      <c r="D286" t="s">
        <v>1287</v>
      </c>
      <c r="E286" s="31">
        <v>53.239130434782609</v>
      </c>
      <c r="F286" s="31">
        <v>3.7071763985300117</v>
      </c>
      <c r="G286" s="31">
        <v>3.3952633728052262</v>
      </c>
      <c r="H286" s="31">
        <v>0.74632503062474476</v>
      </c>
      <c r="I286" s="31">
        <v>0.53613719885667621</v>
      </c>
      <c r="J286" s="31">
        <v>197.36684782608694</v>
      </c>
      <c r="K286" s="31">
        <v>180.76086956521738</v>
      </c>
      <c r="L286" s="31">
        <v>39.733695652173914</v>
      </c>
      <c r="M286" s="31">
        <v>28.543478260869566</v>
      </c>
      <c r="N286" s="31">
        <v>7.7119565217391308</v>
      </c>
      <c r="O286" s="31">
        <v>3.4782608695652173</v>
      </c>
      <c r="P286" s="31">
        <v>45.646739130434781</v>
      </c>
      <c r="Q286" s="31">
        <v>40.230978260869563</v>
      </c>
      <c r="R286" s="31">
        <v>5.4157608695652177</v>
      </c>
      <c r="S286" s="31">
        <v>111.98641304347827</v>
      </c>
      <c r="T286" s="31">
        <v>89.595108695652172</v>
      </c>
      <c r="U286" s="31">
        <v>5.8804347826086953</v>
      </c>
      <c r="V286" s="31">
        <v>16.510869565217391</v>
      </c>
      <c r="W286" s="31">
        <v>10.567934782608695</v>
      </c>
      <c r="X286" s="31">
        <v>8.6956521739130432E-2</v>
      </c>
      <c r="Y286" s="31">
        <v>0</v>
      </c>
      <c r="Z286" s="31">
        <v>0</v>
      </c>
      <c r="AA286" s="31">
        <v>0</v>
      </c>
      <c r="AB286" s="31">
        <v>0</v>
      </c>
      <c r="AC286" s="31">
        <v>10.157608695652174</v>
      </c>
      <c r="AD286" s="31">
        <v>0</v>
      </c>
      <c r="AE286" s="31">
        <v>0.3233695652173913</v>
      </c>
      <c r="AF286" t="s">
        <v>7</v>
      </c>
      <c r="AG286" s="32">
        <v>7</v>
      </c>
      <c r="AH286"/>
    </row>
    <row r="287" spans="1:34" x14ac:dyDescent="0.25">
      <c r="A287" t="s">
        <v>1353</v>
      </c>
      <c r="B287" t="s">
        <v>899</v>
      </c>
      <c r="C287" t="s">
        <v>1015</v>
      </c>
      <c r="D287" t="s">
        <v>1265</v>
      </c>
      <c r="E287" s="31">
        <v>44.391304347826086</v>
      </c>
      <c r="F287" s="31">
        <v>3.69037708129285</v>
      </c>
      <c r="G287" s="31">
        <v>3.3397404505386876</v>
      </c>
      <c r="H287" s="31">
        <v>1.0336679725759059</v>
      </c>
      <c r="I287" s="31">
        <v>0.68303134182174341</v>
      </c>
      <c r="J287" s="31">
        <v>163.82065217391303</v>
      </c>
      <c r="K287" s="31">
        <v>148.25543478260869</v>
      </c>
      <c r="L287" s="31">
        <v>45.885869565217391</v>
      </c>
      <c r="M287" s="31">
        <v>30.320652173913043</v>
      </c>
      <c r="N287" s="31">
        <v>10</v>
      </c>
      <c r="O287" s="31">
        <v>5.5652173913043477</v>
      </c>
      <c r="P287" s="31">
        <v>30.600543478260871</v>
      </c>
      <c r="Q287" s="31">
        <v>30.600543478260871</v>
      </c>
      <c r="R287" s="31">
        <v>0</v>
      </c>
      <c r="S287" s="31">
        <v>87.334239130434781</v>
      </c>
      <c r="T287" s="31">
        <v>38.277173913043477</v>
      </c>
      <c r="U287" s="31">
        <v>17.548913043478262</v>
      </c>
      <c r="V287" s="31">
        <v>31.508152173913043</v>
      </c>
      <c r="W287" s="31">
        <v>0</v>
      </c>
      <c r="X287" s="31">
        <v>0</v>
      </c>
      <c r="Y287" s="31">
        <v>0</v>
      </c>
      <c r="Z287" s="31">
        <v>0</v>
      </c>
      <c r="AA287" s="31">
        <v>0</v>
      </c>
      <c r="AB287" s="31">
        <v>0</v>
      </c>
      <c r="AC287" s="31">
        <v>0</v>
      </c>
      <c r="AD287" s="31">
        <v>0</v>
      </c>
      <c r="AE287" s="31">
        <v>0</v>
      </c>
      <c r="AF287" t="s">
        <v>413</v>
      </c>
      <c r="AG287" s="32">
        <v>7</v>
      </c>
      <c r="AH287"/>
    </row>
    <row r="288" spans="1:34" x14ac:dyDescent="0.25">
      <c r="A288" t="s">
        <v>1353</v>
      </c>
      <c r="B288" t="s">
        <v>877</v>
      </c>
      <c r="C288" t="s">
        <v>1074</v>
      </c>
      <c r="D288" t="s">
        <v>1286</v>
      </c>
      <c r="E288" s="31">
        <v>68.271739130434781</v>
      </c>
      <c r="F288" s="31">
        <v>5.101058748606909</v>
      </c>
      <c r="G288" s="31">
        <v>4.9571326221939174</v>
      </c>
      <c r="H288" s="31">
        <v>0.26834898901448812</v>
      </c>
      <c r="I288" s="31">
        <v>0.12442286260149658</v>
      </c>
      <c r="J288" s="31">
        <v>348.258152173913</v>
      </c>
      <c r="K288" s="31">
        <v>338.43206521739125</v>
      </c>
      <c r="L288" s="31">
        <v>18.320652173913043</v>
      </c>
      <c r="M288" s="31">
        <v>8.4945652173913047</v>
      </c>
      <c r="N288" s="31">
        <v>4.7826086956521738</v>
      </c>
      <c r="O288" s="31">
        <v>5.0434782608695654</v>
      </c>
      <c r="P288" s="31">
        <v>84.592391304347828</v>
      </c>
      <c r="Q288" s="31">
        <v>84.592391304347828</v>
      </c>
      <c r="R288" s="31">
        <v>0</v>
      </c>
      <c r="S288" s="31">
        <v>245.34510869565219</v>
      </c>
      <c r="T288" s="31">
        <v>174.95923913043478</v>
      </c>
      <c r="U288" s="31">
        <v>0</v>
      </c>
      <c r="V288" s="31">
        <v>70.385869565217391</v>
      </c>
      <c r="W288" s="31">
        <v>0</v>
      </c>
      <c r="X288" s="31">
        <v>0</v>
      </c>
      <c r="Y288" s="31">
        <v>0</v>
      </c>
      <c r="Z288" s="31">
        <v>0</v>
      </c>
      <c r="AA288" s="31">
        <v>0</v>
      </c>
      <c r="AB288" s="31">
        <v>0</v>
      </c>
      <c r="AC288" s="31">
        <v>0</v>
      </c>
      <c r="AD288" s="31">
        <v>0</v>
      </c>
      <c r="AE288" s="31">
        <v>0</v>
      </c>
      <c r="AF288" t="s">
        <v>391</v>
      </c>
      <c r="AG288" s="32">
        <v>7</v>
      </c>
      <c r="AH288"/>
    </row>
    <row r="289" spans="1:34" x14ac:dyDescent="0.25">
      <c r="A289" t="s">
        <v>1353</v>
      </c>
      <c r="B289" t="s">
        <v>655</v>
      </c>
      <c r="C289" t="s">
        <v>1020</v>
      </c>
      <c r="D289" t="s">
        <v>1227</v>
      </c>
      <c r="E289" s="31">
        <v>36.771739130434781</v>
      </c>
      <c r="F289" s="31">
        <v>3.2709133904818208</v>
      </c>
      <c r="G289" s="31">
        <v>2.9605379840378365</v>
      </c>
      <c r="H289" s="31">
        <v>0.50487732781554839</v>
      </c>
      <c r="I289" s="31">
        <v>0.19450192137156372</v>
      </c>
      <c r="J289" s="31">
        <v>120.27717391304347</v>
      </c>
      <c r="K289" s="31">
        <v>108.86413043478261</v>
      </c>
      <c r="L289" s="31">
        <v>18.565217391304348</v>
      </c>
      <c r="M289" s="31">
        <v>7.1521739130434785</v>
      </c>
      <c r="N289" s="31">
        <v>5.1413043478260869</v>
      </c>
      <c r="O289" s="31">
        <v>6.2717391304347823</v>
      </c>
      <c r="P289" s="31">
        <v>23.711956521739129</v>
      </c>
      <c r="Q289" s="31">
        <v>23.711956521739129</v>
      </c>
      <c r="R289" s="31">
        <v>0</v>
      </c>
      <c r="S289" s="31">
        <v>78</v>
      </c>
      <c r="T289" s="31">
        <v>66.603260869565219</v>
      </c>
      <c r="U289" s="31">
        <v>0</v>
      </c>
      <c r="V289" s="31">
        <v>11.396739130434783</v>
      </c>
      <c r="W289" s="31">
        <v>0</v>
      </c>
      <c r="X289" s="31">
        <v>0</v>
      </c>
      <c r="Y289" s="31">
        <v>0</v>
      </c>
      <c r="Z289" s="31">
        <v>0</v>
      </c>
      <c r="AA289" s="31">
        <v>0</v>
      </c>
      <c r="AB289" s="31">
        <v>0</v>
      </c>
      <c r="AC289" s="31">
        <v>0</v>
      </c>
      <c r="AD289" s="31">
        <v>0</v>
      </c>
      <c r="AE289" s="31">
        <v>0</v>
      </c>
      <c r="AF289" t="s">
        <v>164</v>
      </c>
      <c r="AG289" s="32">
        <v>7</v>
      </c>
      <c r="AH289"/>
    </row>
    <row r="290" spans="1:34" x14ac:dyDescent="0.25">
      <c r="A290" t="s">
        <v>1353</v>
      </c>
      <c r="B290" t="s">
        <v>968</v>
      </c>
      <c r="C290" t="s">
        <v>1042</v>
      </c>
      <c r="D290" t="s">
        <v>1232</v>
      </c>
      <c r="E290" s="31">
        <v>57.793478260869563</v>
      </c>
      <c r="F290" s="31">
        <v>1.9989091593003574</v>
      </c>
      <c r="G290" s="31">
        <v>1.9989091593003574</v>
      </c>
      <c r="H290" s="31">
        <v>0.11971976678578147</v>
      </c>
      <c r="I290" s="31">
        <v>0.11971976678578147</v>
      </c>
      <c r="J290" s="31">
        <v>115.52391304347826</v>
      </c>
      <c r="K290" s="31">
        <v>115.52391304347826</v>
      </c>
      <c r="L290" s="31">
        <v>6.9190217391304358</v>
      </c>
      <c r="M290" s="31">
        <v>6.9190217391304358</v>
      </c>
      <c r="N290" s="31">
        <v>0</v>
      </c>
      <c r="O290" s="31">
        <v>0</v>
      </c>
      <c r="P290" s="31">
        <v>36.515869565217393</v>
      </c>
      <c r="Q290" s="31">
        <v>36.515869565217393</v>
      </c>
      <c r="R290" s="31">
        <v>0</v>
      </c>
      <c r="S290" s="31">
        <v>72.08902173913043</v>
      </c>
      <c r="T290" s="31">
        <v>50.647499999999994</v>
      </c>
      <c r="U290" s="31">
        <v>0</v>
      </c>
      <c r="V290" s="31">
        <v>21.441521739130433</v>
      </c>
      <c r="W290" s="31">
        <v>0</v>
      </c>
      <c r="X290" s="31">
        <v>0</v>
      </c>
      <c r="Y290" s="31">
        <v>0</v>
      </c>
      <c r="Z290" s="31">
        <v>0</v>
      </c>
      <c r="AA290" s="31">
        <v>0</v>
      </c>
      <c r="AB290" s="31">
        <v>0</v>
      </c>
      <c r="AC290" s="31">
        <v>0</v>
      </c>
      <c r="AD290" s="31">
        <v>0</v>
      </c>
      <c r="AE290" s="31">
        <v>0</v>
      </c>
      <c r="AF290" t="s">
        <v>483</v>
      </c>
      <c r="AG290" s="32">
        <v>7</v>
      </c>
      <c r="AH290"/>
    </row>
    <row r="291" spans="1:34" x14ac:dyDescent="0.25">
      <c r="A291" t="s">
        <v>1353</v>
      </c>
      <c r="B291" t="s">
        <v>727</v>
      </c>
      <c r="C291" t="s">
        <v>1039</v>
      </c>
      <c r="D291" t="s">
        <v>1287</v>
      </c>
      <c r="E291" s="31">
        <v>56.021739130434781</v>
      </c>
      <c r="F291" s="31">
        <v>0.23506984866123398</v>
      </c>
      <c r="G291" s="31">
        <v>0.12194412107101281</v>
      </c>
      <c r="H291" s="31">
        <v>0.23506984866123398</v>
      </c>
      <c r="I291" s="31">
        <v>0.12194412107101281</v>
      </c>
      <c r="J291" s="31">
        <v>13.169021739130434</v>
      </c>
      <c r="K291" s="31">
        <v>6.8315217391304346</v>
      </c>
      <c r="L291" s="31">
        <v>13.169021739130434</v>
      </c>
      <c r="M291" s="31">
        <v>6.8315217391304346</v>
      </c>
      <c r="N291" s="31">
        <v>0</v>
      </c>
      <c r="O291" s="31">
        <v>6.3374999999999995</v>
      </c>
      <c r="P291" s="31">
        <v>0</v>
      </c>
      <c r="Q291" s="31">
        <v>0</v>
      </c>
      <c r="R291" s="31">
        <v>0</v>
      </c>
      <c r="S291" s="31">
        <v>0</v>
      </c>
      <c r="T291" s="31">
        <v>0</v>
      </c>
      <c r="U291" s="31">
        <v>0</v>
      </c>
      <c r="V291" s="31">
        <v>0</v>
      </c>
      <c r="W291" s="31">
        <v>0</v>
      </c>
      <c r="X291" s="31">
        <v>0</v>
      </c>
      <c r="Y291" s="31">
        <v>0</v>
      </c>
      <c r="Z291" s="31">
        <v>0</v>
      </c>
      <c r="AA291" s="31">
        <v>0</v>
      </c>
      <c r="AB291" s="31">
        <v>0</v>
      </c>
      <c r="AC291" s="31">
        <v>0</v>
      </c>
      <c r="AD291" s="31">
        <v>0</v>
      </c>
      <c r="AE291" s="31">
        <v>0</v>
      </c>
      <c r="AF291" t="s">
        <v>237</v>
      </c>
      <c r="AG291" s="32">
        <v>7</v>
      </c>
      <c r="AH291"/>
    </row>
    <row r="292" spans="1:34" x14ac:dyDescent="0.25">
      <c r="A292" t="s">
        <v>1353</v>
      </c>
      <c r="B292" t="s">
        <v>772</v>
      </c>
      <c r="C292" t="s">
        <v>1061</v>
      </c>
      <c r="D292" t="s">
        <v>1290</v>
      </c>
      <c r="E292" s="31">
        <v>91.630434782608702</v>
      </c>
      <c r="F292" s="31">
        <v>4.14311981020166</v>
      </c>
      <c r="G292" s="31">
        <v>3.9799822064056936</v>
      </c>
      <c r="H292" s="31">
        <v>0.63612099644128106</v>
      </c>
      <c r="I292" s="31">
        <v>0.4729833926453143</v>
      </c>
      <c r="J292" s="31">
        <v>379.63586956521738</v>
      </c>
      <c r="K292" s="31">
        <v>364.6875</v>
      </c>
      <c r="L292" s="31">
        <v>58.288043478260867</v>
      </c>
      <c r="M292" s="31">
        <v>43.339673913043477</v>
      </c>
      <c r="N292" s="31">
        <v>9.6440217391304355</v>
      </c>
      <c r="O292" s="31">
        <v>5.3043478260869561</v>
      </c>
      <c r="P292" s="31">
        <v>84.717391304347828</v>
      </c>
      <c r="Q292" s="31">
        <v>84.717391304347828</v>
      </c>
      <c r="R292" s="31">
        <v>0</v>
      </c>
      <c r="S292" s="31">
        <v>236.63043478260869</v>
      </c>
      <c r="T292" s="31">
        <v>201.85597826086956</v>
      </c>
      <c r="U292" s="31">
        <v>0</v>
      </c>
      <c r="V292" s="31">
        <v>34.774456521739133</v>
      </c>
      <c r="W292" s="31">
        <v>153.18206521739131</v>
      </c>
      <c r="X292" s="31">
        <v>0.81793478260869568</v>
      </c>
      <c r="Y292" s="31">
        <v>0</v>
      </c>
      <c r="Z292" s="31">
        <v>0</v>
      </c>
      <c r="AA292" s="31">
        <v>28.105978260869566</v>
      </c>
      <c r="AB292" s="31">
        <v>0</v>
      </c>
      <c r="AC292" s="31">
        <v>115.70652173913044</v>
      </c>
      <c r="AD292" s="31">
        <v>0</v>
      </c>
      <c r="AE292" s="31">
        <v>8.5516304347826093</v>
      </c>
      <c r="AF292" t="s">
        <v>283</v>
      </c>
      <c r="AG292" s="32">
        <v>7</v>
      </c>
      <c r="AH292"/>
    </row>
    <row r="293" spans="1:34" x14ac:dyDescent="0.25">
      <c r="A293" t="s">
        <v>1353</v>
      </c>
      <c r="B293" t="s">
        <v>890</v>
      </c>
      <c r="C293" t="s">
        <v>996</v>
      </c>
      <c r="D293" t="s">
        <v>1240</v>
      </c>
      <c r="E293" s="31">
        <v>83.304347826086953</v>
      </c>
      <c r="F293" s="31">
        <v>4.4145354906054282</v>
      </c>
      <c r="G293" s="31">
        <v>3.8942132045929028</v>
      </c>
      <c r="H293" s="31">
        <v>0.82535229645093955</v>
      </c>
      <c r="I293" s="31">
        <v>0.65866388308977042</v>
      </c>
      <c r="J293" s="31">
        <v>367.75</v>
      </c>
      <c r="K293" s="31">
        <v>324.40489130434787</v>
      </c>
      <c r="L293" s="31">
        <v>68.755434782608702</v>
      </c>
      <c r="M293" s="31">
        <v>54.869565217391305</v>
      </c>
      <c r="N293" s="31">
        <v>8.929347826086957</v>
      </c>
      <c r="O293" s="31">
        <v>4.9565217391304346</v>
      </c>
      <c r="P293" s="31">
        <v>93.970108695652172</v>
      </c>
      <c r="Q293" s="31">
        <v>64.510869565217391</v>
      </c>
      <c r="R293" s="31">
        <v>29.459239130434781</v>
      </c>
      <c r="S293" s="31">
        <v>205.02445652173913</v>
      </c>
      <c r="T293" s="31">
        <v>177.39673913043478</v>
      </c>
      <c r="U293" s="31">
        <v>0</v>
      </c>
      <c r="V293" s="31">
        <v>27.627717391304348</v>
      </c>
      <c r="W293" s="31">
        <v>0</v>
      </c>
      <c r="X293" s="31">
        <v>0</v>
      </c>
      <c r="Y293" s="31">
        <v>0</v>
      </c>
      <c r="Z293" s="31">
        <v>0</v>
      </c>
      <c r="AA293" s="31">
        <v>0</v>
      </c>
      <c r="AB293" s="31">
        <v>0</v>
      </c>
      <c r="AC293" s="31">
        <v>0</v>
      </c>
      <c r="AD293" s="31">
        <v>0</v>
      </c>
      <c r="AE293" s="31">
        <v>0</v>
      </c>
      <c r="AF293" t="s">
        <v>404</v>
      </c>
      <c r="AG293" s="32">
        <v>7</v>
      </c>
      <c r="AH293"/>
    </row>
    <row r="294" spans="1:34" x14ac:dyDescent="0.25">
      <c r="A294" t="s">
        <v>1353</v>
      </c>
      <c r="B294" t="s">
        <v>923</v>
      </c>
      <c r="C294" t="s">
        <v>1023</v>
      </c>
      <c r="D294" t="s">
        <v>1242</v>
      </c>
      <c r="E294" s="31">
        <v>76.402173913043484</v>
      </c>
      <c r="F294" s="31">
        <v>5.1415564091620416</v>
      </c>
      <c r="G294" s="31">
        <v>4.9938824868402332</v>
      </c>
      <c r="H294" s="31">
        <v>0.51458244415990895</v>
      </c>
      <c r="I294" s="31">
        <v>0.3669085218380993</v>
      </c>
      <c r="J294" s="31">
        <v>392.82608695652169</v>
      </c>
      <c r="K294" s="31">
        <v>381.54347826086956</v>
      </c>
      <c r="L294" s="31">
        <v>39.315217391304351</v>
      </c>
      <c r="M294" s="31">
        <v>28.032608695652176</v>
      </c>
      <c r="N294" s="31">
        <v>5.8913043478260869</v>
      </c>
      <c r="O294" s="31">
        <v>5.3913043478260869</v>
      </c>
      <c r="P294" s="31">
        <v>104.51630434782609</v>
      </c>
      <c r="Q294" s="31">
        <v>104.51630434782609</v>
      </c>
      <c r="R294" s="31">
        <v>0</v>
      </c>
      <c r="S294" s="31">
        <v>248.99456521739131</v>
      </c>
      <c r="T294" s="31">
        <v>199.54076086956522</v>
      </c>
      <c r="U294" s="31">
        <v>0</v>
      </c>
      <c r="V294" s="31">
        <v>49.453804347826086</v>
      </c>
      <c r="W294" s="31">
        <v>0</v>
      </c>
      <c r="X294" s="31">
        <v>0</v>
      </c>
      <c r="Y294" s="31">
        <v>0</v>
      </c>
      <c r="Z294" s="31">
        <v>0</v>
      </c>
      <c r="AA294" s="31">
        <v>0</v>
      </c>
      <c r="AB294" s="31">
        <v>0</v>
      </c>
      <c r="AC294" s="31">
        <v>0</v>
      </c>
      <c r="AD294" s="31">
        <v>0</v>
      </c>
      <c r="AE294" s="31">
        <v>0</v>
      </c>
      <c r="AF294" t="s">
        <v>437</v>
      </c>
      <c r="AG294" s="32">
        <v>7</v>
      </c>
      <c r="AH294"/>
    </row>
    <row r="295" spans="1:34" x14ac:dyDescent="0.25">
      <c r="A295" t="s">
        <v>1353</v>
      </c>
      <c r="B295" t="s">
        <v>633</v>
      </c>
      <c r="C295" t="s">
        <v>1000</v>
      </c>
      <c r="D295" t="s">
        <v>1218</v>
      </c>
      <c r="E295" s="31">
        <v>75.434782608695656</v>
      </c>
      <c r="F295" s="31">
        <v>2.9624164265129687</v>
      </c>
      <c r="G295" s="31">
        <v>2.8991008645533141</v>
      </c>
      <c r="H295" s="31">
        <v>0.50407780979827088</v>
      </c>
      <c r="I295" s="31">
        <v>0.44076224783861673</v>
      </c>
      <c r="J295" s="31">
        <v>223.46923913043483</v>
      </c>
      <c r="K295" s="31">
        <v>218.69304347826088</v>
      </c>
      <c r="L295" s="31">
        <v>38.024999999999999</v>
      </c>
      <c r="M295" s="31">
        <v>33.248804347826088</v>
      </c>
      <c r="N295" s="31">
        <v>0</v>
      </c>
      <c r="O295" s="31">
        <v>4.7761956521739135</v>
      </c>
      <c r="P295" s="31">
        <v>46.372826086956536</v>
      </c>
      <c r="Q295" s="31">
        <v>46.372826086956536</v>
      </c>
      <c r="R295" s="31">
        <v>0</v>
      </c>
      <c r="S295" s="31">
        <v>139.07141304347826</v>
      </c>
      <c r="T295" s="31">
        <v>78.106521739130429</v>
      </c>
      <c r="U295" s="31">
        <v>6.1408695652173915</v>
      </c>
      <c r="V295" s="31">
        <v>54.824021739130437</v>
      </c>
      <c r="W295" s="31">
        <v>0</v>
      </c>
      <c r="X295" s="31">
        <v>0</v>
      </c>
      <c r="Y295" s="31">
        <v>0</v>
      </c>
      <c r="Z295" s="31">
        <v>0</v>
      </c>
      <c r="AA295" s="31">
        <v>0</v>
      </c>
      <c r="AB295" s="31">
        <v>0</v>
      </c>
      <c r="AC295" s="31">
        <v>0</v>
      </c>
      <c r="AD295" s="31">
        <v>0</v>
      </c>
      <c r="AE295" s="31">
        <v>0</v>
      </c>
      <c r="AF295" t="s">
        <v>142</v>
      </c>
      <c r="AG295" s="32">
        <v>7</v>
      </c>
      <c r="AH295"/>
    </row>
    <row r="296" spans="1:34" x14ac:dyDescent="0.25">
      <c r="A296" t="s">
        <v>1353</v>
      </c>
      <c r="B296" t="s">
        <v>688</v>
      </c>
      <c r="C296" t="s">
        <v>1139</v>
      </c>
      <c r="D296" t="s">
        <v>1247</v>
      </c>
      <c r="E296" s="31">
        <v>18.25</v>
      </c>
      <c r="F296" s="31">
        <v>4.4998927933293622</v>
      </c>
      <c r="G296" s="31">
        <v>4.0491780821917809</v>
      </c>
      <c r="H296" s="31">
        <v>0.68367480643240019</v>
      </c>
      <c r="I296" s="31">
        <v>0.23296009529481829</v>
      </c>
      <c r="J296" s="31">
        <v>82.123043478260868</v>
      </c>
      <c r="K296" s="31">
        <v>73.897499999999994</v>
      </c>
      <c r="L296" s="31">
        <v>12.477065217391303</v>
      </c>
      <c r="M296" s="31">
        <v>4.2515217391304336</v>
      </c>
      <c r="N296" s="31">
        <v>3.1494565217391299</v>
      </c>
      <c r="O296" s="31">
        <v>5.0760869565217392</v>
      </c>
      <c r="P296" s="31">
        <v>25.608804347826073</v>
      </c>
      <c r="Q296" s="31">
        <v>25.608804347826073</v>
      </c>
      <c r="R296" s="31">
        <v>0</v>
      </c>
      <c r="S296" s="31">
        <v>44.037173913043496</v>
      </c>
      <c r="T296" s="31">
        <v>34.259347826086973</v>
      </c>
      <c r="U296" s="31">
        <v>0.93347826086956542</v>
      </c>
      <c r="V296" s="31">
        <v>8.8443478260869597</v>
      </c>
      <c r="W296" s="31">
        <v>28.815326086956528</v>
      </c>
      <c r="X296" s="31">
        <v>0.43478260869565216</v>
      </c>
      <c r="Y296" s="31">
        <v>0</v>
      </c>
      <c r="Z296" s="31">
        <v>0</v>
      </c>
      <c r="AA296" s="31">
        <v>0</v>
      </c>
      <c r="AB296" s="31">
        <v>0</v>
      </c>
      <c r="AC296" s="31">
        <v>28.380543478260876</v>
      </c>
      <c r="AD296" s="31">
        <v>0</v>
      </c>
      <c r="AE296" s="31">
        <v>0</v>
      </c>
      <c r="AF296" t="s">
        <v>197</v>
      </c>
      <c r="AG296" s="32">
        <v>7</v>
      </c>
      <c r="AH296"/>
    </row>
    <row r="297" spans="1:34" x14ac:dyDescent="0.25">
      <c r="A297" t="s">
        <v>1353</v>
      </c>
      <c r="B297" t="s">
        <v>542</v>
      </c>
      <c r="C297" t="s">
        <v>1087</v>
      </c>
      <c r="D297" t="s">
        <v>1299</v>
      </c>
      <c r="E297" s="31">
        <v>58.021739130434781</v>
      </c>
      <c r="F297" s="31">
        <v>3.0228119145747478</v>
      </c>
      <c r="G297" s="31">
        <v>2.7549306856500571</v>
      </c>
      <c r="H297" s="31">
        <v>0.36380854252529038</v>
      </c>
      <c r="I297" s="31">
        <v>0.19268077931809671</v>
      </c>
      <c r="J297" s="31">
        <v>175.38880434782612</v>
      </c>
      <c r="K297" s="31">
        <v>159.84586956521744</v>
      </c>
      <c r="L297" s="31">
        <v>21.108804347826087</v>
      </c>
      <c r="M297" s="31">
        <v>11.17967391304348</v>
      </c>
      <c r="N297" s="31">
        <v>5.4182608695652172</v>
      </c>
      <c r="O297" s="31">
        <v>4.5108695652173916</v>
      </c>
      <c r="P297" s="31">
        <v>47.97369565217393</v>
      </c>
      <c r="Q297" s="31">
        <v>42.35989130434784</v>
      </c>
      <c r="R297" s="31">
        <v>5.6138043478260862</v>
      </c>
      <c r="S297" s="31">
        <v>106.3063043478261</v>
      </c>
      <c r="T297" s="31">
        <v>102.54956521739132</v>
      </c>
      <c r="U297" s="31">
        <v>3.7567391304347835</v>
      </c>
      <c r="V297" s="31">
        <v>0</v>
      </c>
      <c r="W297" s="31">
        <v>0</v>
      </c>
      <c r="X297" s="31">
        <v>0</v>
      </c>
      <c r="Y297" s="31">
        <v>0</v>
      </c>
      <c r="Z297" s="31">
        <v>0</v>
      </c>
      <c r="AA297" s="31">
        <v>0</v>
      </c>
      <c r="AB297" s="31">
        <v>0</v>
      </c>
      <c r="AC297" s="31">
        <v>0</v>
      </c>
      <c r="AD297" s="31">
        <v>0</v>
      </c>
      <c r="AE297" s="31">
        <v>0</v>
      </c>
      <c r="AF297" t="s">
        <v>48</v>
      </c>
      <c r="AG297" s="32">
        <v>7</v>
      </c>
      <c r="AH297"/>
    </row>
    <row r="298" spans="1:34" x14ac:dyDescent="0.25">
      <c r="A298" t="s">
        <v>1353</v>
      </c>
      <c r="B298" t="s">
        <v>567</v>
      </c>
      <c r="C298" t="s">
        <v>1042</v>
      </c>
      <c r="D298" t="s">
        <v>1225</v>
      </c>
      <c r="E298" s="31">
        <v>121.52173913043478</v>
      </c>
      <c r="F298" s="31">
        <v>2.9471923076923079</v>
      </c>
      <c r="G298" s="31">
        <v>2.7845169946332744</v>
      </c>
      <c r="H298" s="31">
        <v>0.39200626118067994</v>
      </c>
      <c r="I298" s="31">
        <v>0.27139982110912353</v>
      </c>
      <c r="J298" s="31">
        <v>358.14793478260873</v>
      </c>
      <c r="K298" s="31">
        <v>338.37934782608704</v>
      </c>
      <c r="L298" s="31">
        <v>47.637282608695671</v>
      </c>
      <c r="M298" s="31">
        <v>32.980978260869577</v>
      </c>
      <c r="N298" s="31">
        <v>8.9715217391304343</v>
      </c>
      <c r="O298" s="31">
        <v>5.6847826086956523</v>
      </c>
      <c r="P298" s="31">
        <v>114.07467391304348</v>
      </c>
      <c r="Q298" s="31">
        <v>108.96239130434783</v>
      </c>
      <c r="R298" s="31">
        <v>5.1122826086956508</v>
      </c>
      <c r="S298" s="31">
        <v>196.4359782608696</v>
      </c>
      <c r="T298" s="31">
        <v>155.78358695652179</v>
      </c>
      <c r="U298" s="31">
        <v>0</v>
      </c>
      <c r="V298" s="31">
        <v>40.652391304347823</v>
      </c>
      <c r="W298" s="31">
        <v>0</v>
      </c>
      <c r="X298" s="31">
        <v>0</v>
      </c>
      <c r="Y298" s="31">
        <v>0</v>
      </c>
      <c r="Z298" s="31">
        <v>0</v>
      </c>
      <c r="AA298" s="31">
        <v>0</v>
      </c>
      <c r="AB298" s="31">
        <v>0</v>
      </c>
      <c r="AC298" s="31">
        <v>0</v>
      </c>
      <c r="AD298" s="31">
        <v>0</v>
      </c>
      <c r="AE298" s="31">
        <v>0</v>
      </c>
      <c r="AF298" t="s">
        <v>73</v>
      </c>
      <c r="AG298" s="32">
        <v>7</v>
      </c>
      <c r="AH298"/>
    </row>
    <row r="299" spans="1:34" x14ac:dyDescent="0.25">
      <c r="A299" t="s">
        <v>1353</v>
      </c>
      <c r="B299" t="s">
        <v>515</v>
      </c>
      <c r="C299" t="s">
        <v>1078</v>
      </c>
      <c r="D299" t="s">
        <v>1295</v>
      </c>
      <c r="E299" s="31">
        <v>62.467391304347828</v>
      </c>
      <c r="F299" s="31">
        <v>3.20785279276144</v>
      </c>
      <c r="G299" s="31">
        <v>3.0462032364712019</v>
      </c>
      <c r="H299" s="31">
        <v>0.37845832608317381</v>
      </c>
      <c r="I299" s="31">
        <v>0.30589872977205501</v>
      </c>
      <c r="J299" s="31">
        <v>200.38619565217388</v>
      </c>
      <c r="K299" s="31">
        <v>190.28836956521738</v>
      </c>
      <c r="L299" s="31">
        <v>23.641304347826086</v>
      </c>
      <c r="M299" s="31">
        <v>19.108695652173914</v>
      </c>
      <c r="N299" s="31">
        <v>0</v>
      </c>
      <c r="O299" s="31">
        <v>4.5326086956521738</v>
      </c>
      <c r="P299" s="31">
        <v>37.782608695652172</v>
      </c>
      <c r="Q299" s="31">
        <v>32.217391304347828</v>
      </c>
      <c r="R299" s="31">
        <v>5.5652173913043477</v>
      </c>
      <c r="S299" s="31">
        <v>138.96228260869563</v>
      </c>
      <c r="T299" s="31">
        <v>120.18510869565216</v>
      </c>
      <c r="U299" s="31">
        <v>14.027173913043478</v>
      </c>
      <c r="V299" s="31">
        <v>4.75</v>
      </c>
      <c r="W299" s="31">
        <v>0</v>
      </c>
      <c r="X299" s="31">
        <v>0</v>
      </c>
      <c r="Y299" s="31">
        <v>0</v>
      </c>
      <c r="Z299" s="31">
        <v>0</v>
      </c>
      <c r="AA299" s="31">
        <v>0</v>
      </c>
      <c r="AB299" s="31">
        <v>0</v>
      </c>
      <c r="AC299" s="31">
        <v>0</v>
      </c>
      <c r="AD299" s="31">
        <v>0</v>
      </c>
      <c r="AE299" s="31">
        <v>0</v>
      </c>
      <c r="AF299" t="s">
        <v>21</v>
      </c>
      <c r="AG299" s="32">
        <v>7</v>
      </c>
      <c r="AH299"/>
    </row>
    <row r="300" spans="1:34" x14ac:dyDescent="0.25">
      <c r="A300" t="s">
        <v>1353</v>
      </c>
      <c r="B300" t="s">
        <v>529</v>
      </c>
      <c r="C300" t="s">
        <v>1082</v>
      </c>
      <c r="D300" t="s">
        <v>1253</v>
      </c>
      <c r="E300" s="31">
        <v>86.554347826086953</v>
      </c>
      <c r="F300" s="31">
        <v>2.8310059022981289</v>
      </c>
      <c r="G300" s="31">
        <v>2.6843275147557453</v>
      </c>
      <c r="H300" s="31">
        <v>0.24136631922642221</v>
      </c>
      <c r="I300" s="31">
        <v>9.4687931684038676E-2</v>
      </c>
      <c r="J300" s="31">
        <v>245.03586956521738</v>
      </c>
      <c r="K300" s="31">
        <v>232.34021739130435</v>
      </c>
      <c r="L300" s="31">
        <v>20.891304347826086</v>
      </c>
      <c r="M300" s="31">
        <v>8.195652173913043</v>
      </c>
      <c r="N300" s="31">
        <v>9.7391304347826093</v>
      </c>
      <c r="O300" s="31">
        <v>2.9565217391304346</v>
      </c>
      <c r="P300" s="31">
        <v>53.434782608695649</v>
      </c>
      <c r="Q300" s="31">
        <v>53.434782608695649</v>
      </c>
      <c r="R300" s="31">
        <v>0</v>
      </c>
      <c r="S300" s="31">
        <v>170.70978260869563</v>
      </c>
      <c r="T300" s="31">
        <v>121.97336956521738</v>
      </c>
      <c r="U300" s="31">
        <v>3.7608695652173911</v>
      </c>
      <c r="V300" s="31">
        <v>44.975543478260867</v>
      </c>
      <c r="W300" s="31">
        <v>0</v>
      </c>
      <c r="X300" s="31">
        <v>0</v>
      </c>
      <c r="Y300" s="31">
        <v>0</v>
      </c>
      <c r="Z300" s="31">
        <v>0</v>
      </c>
      <c r="AA300" s="31">
        <v>0</v>
      </c>
      <c r="AB300" s="31">
        <v>0</v>
      </c>
      <c r="AC300" s="31">
        <v>0</v>
      </c>
      <c r="AD300" s="31">
        <v>0</v>
      </c>
      <c r="AE300" s="31">
        <v>0</v>
      </c>
      <c r="AF300" t="s">
        <v>35</v>
      </c>
      <c r="AG300" s="32">
        <v>7</v>
      </c>
      <c r="AH300"/>
    </row>
    <row r="301" spans="1:34" x14ac:dyDescent="0.25">
      <c r="A301" t="s">
        <v>1353</v>
      </c>
      <c r="B301" t="s">
        <v>524</v>
      </c>
      <c r="C301" t="s">
        <v>1079</v>
      </c>
      <c r="D301" t="s">
        <v>1296</v>
      </c>
      <c r="E301" s="31">
        <v>84.032608695652172</v>
      </c>
      <c r="F301" s="31">
        <v>3.1754947613504076</v>
      </c>
      <c r="G301" s="31">
        <v>3.0042361919544693</v>
      </c>
      <c r="H301" s="31">
        <v>0.48936101409908161</v>
      </c>
      <c r="I301" s="31">
        <v>0.31810244470314319</v>
      </c>
      <c r="J301" s="31">
        <v>266.84510869565219</v>
      </c>
      <c r="K301" s="31">
        <v>252.45380434782612</v>
      </c>
      <c r="L301" s="31">
        <v>41.122282608695649</v>
      </c>
      <c r="M301" s="31">
        <v>26.730978260869566</v>
      </c>
      <c r="N301" s="31">
        <v>9.4782608695652169</v>
      </c>
      <c r="O301" s="31">
        <v>4.9130434782608692</v>
      </c>
      <c r="P301" s="31">
        <v>67.621956521739136</v>
      </c>
      <c r="Q301" s="31">
        <v>67.621956521739136</v>
      </c>
      <c r="R301" s="31">
        <v>0</v>
      </c>
      <c r="S301" s="31">
        <v>158.10086956521741</v>
      </c>
      <c r="T301" s="31">
        <v>158.10086956521741</v>
      </c>
      <c r="U301" s="31">
        <v>0</v>
      </c>
      <c r="V301" s="31">
        <v>0</v>
      </c>
      <c r="W301" s="31">
        <v>0</v>
      </c>
      <c r="X301" s="31">
        <v>0</v>
      </c>
      <c r="Y301" s="31">
        <v>0</v>
      </c>
      <c r="Z301" s="31">
        <v>0</v>
      </c>
      <c r="AA301" s="31">
        <v>0</v>
      </c>
      <c r="AB301" s="31">
        <v>0</v>
      </c>
      <c r="AC301" s="31">
        <v>0</v>
      </c>
      <c r="AD301" s="31">
        <v>0</v>
      </c>
      <c r="AE301" s="31">
        <v>0</v>
      </c>
      <c r="AF301" t="s">
        <v>30</v>
      </c>
      <c r="AG301" s="32">
        <v>7</v>
      </c>
      <c r="AH301"/>
    </row>
    <row r="302" spans="1:34" x14ac:dyDescent="0.25">
      <c r="A302" t="s">
        <v>1353</v>
      </c>
      <c r="B302" t="s">
        <v>571</v>
      </c>
      <c r="C302" t="s">
        <v>1099</v>
      </c>
      <c r="D302" t="s">
        <v>1290</v>
      </c>
      <c r="E302" s="31">
        <v>176.31521739130434</v>
      </c>
      <c r="F302" s="31">
        <v>3.3430072128722035</v>
      </c>
      <c r="G302" s="31">
        <v>3.1434510819308308</v>
      </c>
      <c r="H302" s="31">
        <v>0.43530670118981563</v>
      </c>
      <c r="I302" s="31">
        <v>0.26443252573824055</v>
      </c>
      <c r="J302" s="31">
        <v>589.42304347826098</v>
      </c>
      <c r="K302" s="31">
        <v>554.23826086956524</v>
      </c>
      <c r="L302" s="31">
        <v>76.751195652173905</v>
      </c>
      <c r="M302" s="31">
        <v>46.623478260869568</v>
      </c>
      <c r="N302" s="31">
        <v>24.823369565217391</v>
      </c>
      <c r="O302" s="31">
        <v>5.3043478260869561</v>
      </c>
      <c r="P302" s="31">
        <v>125.66065217391304</v>
      </c>
      <c r="Q302" s="31">
        <v>120.60358695652172</v>
      </c>
      <c r="R302" s="31">
        <v>5.0570652173913047</v>
      </c>
      <c r="S302" s="31">
        <v>387.01119565217402</v>
      </c>
      <c r="T302" s="31">
        <v>294.39163043478271</v>
      </c>
      <c r="U302" s="31">
        <v>33.073369565217391</v>
      </c>
      <c r="V302" s="31">
        <v>59.546195652173914</v>
      </c>
      <c r="W302" s="31">
        <v>95.270869565217367</v>
      </c>
      <c r="X302" s="31">
        <v>4.5800000000000018</v>
      </c>
      <c r="Y302" s="31">
        <v>0</v>
      </c>
      <c r="Z302" s="31">
        <v>0</v>
      </c>
      <c r="AA302" s="31">
        <v>28.989456521739129</v>
      </c>
      <c r="AB302" s="31">
        <v>0</v>
      </c>
      <c r="AC302" s="31">
        <v>61.70141304347824</v>
      </c>
      <c r="AD302" s="31">
        <v>0</v>
      </c>
      <c r="AE302" s="31">
        <v>0</v>
      </c>
      <c r="AF302" t="s">
        <v>77</v>
      </c>
      <c r="AG302" s="32">
        <v>7</v>
      </c>
      <c r="AH302"/>
    </row>
    <row r="303" spans="1:34" x14ac:dyDescent="0.25">
      <c r="A303" t="s">
        <v>1353</v>
      </c>
      <c r="B303" t="s">
        <v>522</v>
      </c>
      <c r="C303" t="s">
        <v>1074</v>
      </c>
      <c r="D303" t="s">
        <v>1286</v>
      </c>
      <c r="E303" s="31">
        <v>74.706521739130437</v>
      </c>
      <c r="F303" s="31">
        <v>3.1831441873999706</v>
      </c>
      <c r="G303" s="31">
        <v>2.9663174741743048</v>
      </c>
      <c r="H303" s="31">
        <v>0.31612832824094278</v>
      </c>
      <c r="I303" s="31">
        <v>9.9301615015277164E-2</v>
      </c>
      <c r="J303" s="31">
        <v>237.8016304347826</v>
      </c>
      <c r="K303" s="31">
        <v>221.60326086956519</v>
      </c>
      <c r="L303" s="31">
        <v>23.616847826086953</v>
      </c>
      <c r="M303" s="31">
        <v>7.4184782608695654</v>
      </c>
      <c r="N303" s="31">
        <v>10.980978260869565</v>
      </c>
      <c r="O303" s="31">
        <v>5.2173913043478262</v>
      </c>
      <c r="P303" s="31">
        <v>80.070652173913047</v>
      </c>
      <c r="Q303" s="31">
        <v>80.070652173913047</v>
      </c>
      <c r="R303" s="31">
        <v>0</v>
      </c>
      <c r="S303" s="31">
        <v>134.1141304347826</v>
      </c>
      <c r="T303" s="31">
        <v>75.608695652173907</v>
      </c>
      <c r="U303" s="31">
        <v>42.980978260869563</v>
      </c>
      <c r="V303" s="31">
        <v>15.524456521739131</v>
      </c>
      <c r="W303" s="31">
        <v>0</v>
      </c>
      <c r="X303" s="31">
        <v>0</v>
      </c>
      <c r="Y303" s="31">
        <v>0</v>
      </c>
      <c r="Z303" s="31">
        <v>0</v>
      </c>
      <c r="AA303" s="31">
        <v>0</v>
      </c>
      <c r="AB303" s="31">
        <v>0</v>
      </c>
      <c r="AC303" s="31">
        <v>0</v>
      </c>
      <c r="AD303" s="31">
        <v>0</v>
      </c>
      <c r="AE303" s="31">
        <v>0</v>
      </c>
      <c r="AF303" t="s">
        <v>28</v>
      </c>
      <c r="AG303" s="32">
        <v>7</v>
      </c>
      <c r="AH303"/>
    </row>
    <row r="304" spans="1:34" x14ac:dyDescent="0.25">
      <c r="A304" t="s">
        <v>1353</v>
      </c>
      <c r="B304" t="s">
        <v>512</v>
      </c>
      <c r="C304" t="s">
        <v>1077</v>
      </c>
      <c r="D304" t="s">
        <v>1294</v>
      </c>
      <c r="E304" s="31">
        <v>58.228260869565219</v>
      </c>
      <c r="F304" s="31">
        <v>3.2309818928504757</v>
      </c>
      <c r="G304" s="31">
        <v>2.9562012320328539</v>
      </c>
      <c r="H304" s="31">
        <v>0.68664737726339375</v>
      </c>
      <c r="I304" s="31">
        <v>0.41186671644577189</v>
      </c>
      <c r="J304" s="31">
        <v>188.13445652173911</v>
      </c>
      <c r="K304" s="31">
        <v>172.13445652173911</v>
      </c>
      <c r="L304" s="31">
        <v>39.982282608695655</v>
      </c>
      <c r="M304" s="31">
        <v>23.982282608695652</v>
      </c>
      <c r="N304" s="31">
        <v>11.304347826086957</v>
      </c>
      <c r="O304" s="31">
        <v>4.6956521739130439</v>
      </c>
      <c r="P304" s="31">
        <v>51.225543478260867</v>
      </c>
      <c r="Q304" s="31">
        <v>51.225543478260867</v>
      </c>
      <c r="R304" s="31">
        <v>0</v>
      </c>
      <c r="S304" s="31">
        <v>96.926630434782609</v>
      </c>
      <c r="T304" s="31">
        <v>91.855978260869563</v>
      </c>
      <c r="U304" s="31">
        <v>0</v>
      </c>
      <c r="V304" s="31">
        <v>5.0706521739130439</v>
      </c>
      <c r="W304" s="31">
        <v>0</v>
      </c>
      <c r="X304" s="31">
        <v>0</v>
      </c>
      <c r="Y304" s="31">
        <v>0</v>
      </c>
      <c r="Z304" s="31">
        <v>0</v>
      </c>
      <c r="AA304" s="31">
        <v>0</v>
      </c>
      <c r="AB304" s="31">
        <v>0</v>
      </c>
      <c r="AC304" s="31">
        <v>0</v>
      </c>
      <c r="AD304" s="31">
        <v>0</v>
      </c>
      <c r="AE304" s="31">
        <v>0</v>
      </c>
      <c r="AF304" t="s">
        <v>18</v>
      </c>
      <c r="AG304" s="32">
        <v>7</v>
      </c>
      <c r="AH304"/>
    </row>
    <row r="305" spans="1:34" x14ac:dyDescent="0.25">
      <c r="A305" t="s">
        <v>1353</v>
      </c>
      <c r="B305" t="s">
        <v>812</v>
      </c>
      <c r="C305" t="s">
        <v>1180</v>
      </c>
      <c r="D305" t="s">
        <v>1264</v>
      </c>
      <c r="E305" s="31">
        <v>67.184782608695656</v>
      </c>
      <c r="F305" s="31">
        <v>0.11907458340074421</v>
      </c>
      <c r="G305" s="31">
        <v>0.11907458340074421</v>
      </c>
      <c r="H305" s="31">
        <v>0.11907458340074421</v>
      </c>
      <c r="I305" s="31">
        <v>0.11907458340074421</v>
      </c>
      <c r="J305" s="31">
        <v>8</v>
      </c>
      <c r="K305" s="31">
        <v>8</v>
      </c>
      <c r="L305" s="31">
        <v>8</v>
      </c>
      <c r="M305" s="31">
        <v>8</v>
      </c>
      <c r="N305" s="31">
        <v>0</v>
      </c>
      <c r="O305" s="31">
        <v>0</v>
      </c>
      <c r="P305" s="31">
        <v>0</v>
      </c>
      <c r="Q305" s="31">
        <v>0</v>
      </c>
      <c r="R305" s="31">
        <v>0</v>
      </c>
      <c r="S305" s="31">
        <v>0</v>
      </c>
      <c r="T305" s="31">
        <v>0</v>
      </c>
      <c r="U305" s="31">
        <v>0</v>
      </c>
      <c r="V305" s="31">
        <v>0</v>
      </c>
      <c r="W305" s="31">
        <v>0</v>
      </c>
      <c r="X305" s="31">
        <v>0</v>
      </c>
      <c r="Y305" s="31">
        <v>0</v>
      </c>
      <c r="Z305" s="31">
        <v>0</v>
      </c>
      <c r="AA305" s="31">
        <v>0</v>
      </c>
      <c r="AB305" s="31">
        <v>0</v>
      </c>
      <c r="AC305" s="31">
        <v>0</v>
      </c>
      <c r="AD305" s="31">
        <v>0</v>
      </c>
      <c r="AE305" s="31">
        <v>0</v>
      </c>
      <c r="AF305" t="s">
        <v>323</v>
      </c>
      <c r="AG305" s="32">
        <v>7</v>
      </c>
      <c r="AH305"/>
    </row>
    <row r="306" spans="1:34" x14ac:dyDescent="0.25">
      <c r="A306" t="s">
        <v>1353</v>
      </c>
      <c r="B306" t="s">
        <v>574</v>
      </c>
      <c r="C306" t="s">
        <v>1102</v>
      </c>
      <c r="D306" t="s">
        <v>1263</v>
      </c>
      <c r="E306" s="31">
        <v>51.967391304347828</v>
      </c>
      <c r="F306" s="31">
        <v>3.1789270027190968</v>
      </c>
      <c r="G306" s="31">
        <v>2.976624137209789</v>
      </c>
      <c r="H306" s="31">
        <v>0.42805061702572694</v>
      </c>
      <c r="I306" s="31">
        <v>0.22574775151641921</v>
      </c>
      <c r="J306" s="31">
        <v>165.2005434782609</v>
      </c>
      <c r="K306" s="31">
        <v>154.68739130434784</v>
      </c>
      <c r="L306" s="31">
        <v>22.244673913043485</v>
      </c>
      <c r="M306" s="31">
        <v>11.731521739130438</v>
      </c>
      <c r="N306" s="31">
        <v>5.9261956521739139</v>
      </c>
      <c r="O306" s="31">
        <v>4.5869565217391308</v>
      </c>
      <c r="P306" s="31">
        <v>29.335760869565227</v>
      </c>
      <c r="Q306" s="31">
        <v>29.335760869565227</v>
      </c>
      <c r="R306" s="31">
        <v>0</v>
      </c>
      <c r="S306" s="31">
        <v>113.62010869565218</v>
      </c>
      <c r="T306" s="31">
        <v>66.368804347826071</v>
      </c>
      <c r="U306" s="31">
        <v>12.017282608695652</v>
      </c>
      <c r="V306" s="31">
        <v>35.234021739130455</v>
      </c>
      <c r="W306" s="31">
        <v>3.3043478260869565</v>
      </c>
      <c r="X306" s="31">
        <v>0.42391304347826086</v>
      </c>
      <c r="Y306" s="31">
        <v>0</v>
      </c>
      <c r="Z306" s="31">
        <v>2.8804347826086958</v>
      </c>
      <c r="AA306" s="31">
        <v>0</v>
      </c>
      <c r="AB306" s="31">
        <v>0</v>
      </c>
      <c r="AC306" s="31">
        <v>0</v>
      </c>
      <c r="AD306" s="31">
        <v>0</v>
      </c>
      <c r="AE306" s="31">
        <v>0</v>
      </c>
      <c r="AF306" t="s">
        <v>81</v>
      </c>
      <c r="AG306" s="32">
        <v>7</v>
      </c>
      <c r="AH306"/>
    </row>
    <row r="307" spans="1:34" x14ac:dyDescent="0.25">
      <c r="A307" t="s">
        <v>1353</v>
      </c>
      <c r="B307" t="s">
        <v>919</v>
      </c>
      <c r="C307" t="s">
        <v>970</v>
      </c>
      <c r="D307" t="s">
        <v>1308</v>
      </c>
      <c r="E307" s="31">
        <v>29.163043478260871</v>
      </c>
      <c r="F307" s="31">
        <v>3.2269437197167345</v>
      </c>
      <c r="G307" s="31">
        <v>2.9340327991054784</v>
      </c>
      <c r="H307" s="31">
        <v>0.81393961982855045</v>
      </c>
      <c r="I307" s="31">
        <v>0.52102869921729433</v>
      </c>
      <c r="J307" s="31">
        <v>94.107499999999987</v>
      </c>
      <c r="K307" s="31">
        <v>85.565326086956517</v>
      </c>
      <c r="L307" s="31">
        <v>23.736956521739142</v>
      </c>
      <c r="M307" s="31">
        <v>15.194782608695661</v>
      </c>
      <c r="N307" s="31">
        <v>4.603804347826089</v>
      </c>
      <c r="O307" s="31">
        <v>3.9383695652173913</v>
      </c>
      <c r="P307" s="31">
        <v>12.517282608695647</v>
      </c>
      <c r="Q307" s="31">
        <v>12.517282608695647</v>
      </c>
      <c r="R307" s="31">
        <v>0</v>
      </c>
      <c r="S307" s="31">
        <v>57.853260869565204</v>
      </c>
      <c r="T307" s="31">
        <v>29.647934782608687</v>
      </c>
      <c r="U307" s="31">
        <v>6.5919565217391272</v>
      </c>
      <c r="V307" s="31">
        <v>21.613369565217393</v>
      </c>
      <c r="W307" s="31">
        <v>0</v>
      </c>
      <c r="X307" s="31">
        <v>0</v>
      </c>
      <c r="Y307" s="31">
        <v>0</v>
      </c>
      <c r="Z307" s="31">
        <v>0</v>
      </c>
      <c r="AA307" s="31">
        <v>0</v>
      </c>
      <c r="AB307" s="31">
        <v>0</v>
      </c>
      <c r="AC307" s="31">
        <v>0</v>
      </c>
      <c r="AD307" s="31">
        <v>0</v>
      </c>
      <c r="AE307" s="31">
        <v>0</v>
      </c>
      <c r="AF307" t="s">
        <v>433</v>
      </c>
      <c r="AG307" s="32">
        <v>7</v>
      </c>
      <c r="AH307"/>
    </row>
    <row r="308" spans="1:34" x14ac:dyDescent="0.25">
      <c r="A308" t="s">
        <v>1353</v>
      </c>
      <c r="B308" t="s">
        <v>738</v>
      </c>
      <c r="C308" t="s">
        <v>1061</v>
      </c>
      <c r="D308" t="s">
        <v>1290</v>
      </c>
      <c r="E308" s="31">
        <v>45.597826086956523</v>
      </c>
      <c r="F308" s="31">
        <v>3.1403027413587603</v>
      </c>
      <c r="G308" s="31">
        <v>3.126853396901073</v>
      </c>
      <c r="H308" s="31">
        <v>0.34010727056019086</v>
      </c>
      <c r="I308" s="31">
        <v>0.3266579261025031</v>
      </c>
      <c r="J308" s="31">
        <v>143.19097826086957</v>
      </c>
      <c r="K308" s="31">
        <v>142.57771739130436</v>
      </c>
      <c r="L308" s="31">
        <v>15.50815217391305</v>
      </c>
      <c r="M308" s="31">
        <v>14.894891304347833</v>
      </c>
      <c r="N308" s="31">
        <v>0</v>
      </c>
      <c r="O308" s="31">
        <v>0.61326086956521741</v>
      </c>
      <c r="P308" s="31">
        <v>42.625326086956534</v>
      </c>
      <c r="Q308" s="31">
        <v>42.625326086956534</v>
      </c>
      <c r="R308" s="31">
        <v>0</v>
      </c>
      <c r="S308" s="31">
        <v>85.057500000000005</v>
      </c>
      <c r="T308" s="31">
        <v>61.373804347826081</v>
      </c>
      <c r="U308" s="31">
        <v>0</v>
      </c>
      <c r="V308" s="31">
        <v>23.68369565217392</v>
      </c>
      <c r="W308" s="31">
        <v>39.738586956521736</v>
      </c>
      <c r="X308" s="31">
        <v>6.4184782608695654</v>
      </c>
      <c r="Y308" s="31">
        <v>0</v>
      </c>
      <c r="Z308" s="31">
        <v>0</v>
      </c>
      <c r="AA308" s="31">
        <v>5.9935869565217388</v>
      </c>
      <c r="AB308" s="31">
        <v>0</v>
      </c>
      <c r="AC308" s="31">
        <v>25.581847826086953</v>
      </c>
      <c r="AD308" s="31">
        <v>0</v>
      </c>
      <c r="AE308" s="31">
        <v>1.7446739130434781</v>
      </c>
      <c r="AF308" t="s">
        <v>248</v>
      </c>
      <c r="AG308" s="32">
        <v>7</v>
      </c>
      <c r="AH308"/>
    </row>
    <row r="309" spans="1:34" x14ac:dyDescent="0.25">
      <c r="A309" t="s">
        <v>1353</v>
      </c>
      <c r="B309" t="s">
        <v>948</v>
      </c>
      <c r="C309" t="s">
        <v>1032</v>
      </c>
      <c r="D309" t="s">
        <v>1225</v>
      </c>
      <c r="E309" s="31">
        <v>50.891304347826086</v>
      </c>
      <c r="F309" s="31">
        <v>6.1591734301580523</v>
      </c>
      <c r="G309" s="31">
        <v>6.0507261853908583</v>
      </c>
      <c r="H309" s="31">
        <v>0.65511533532678345</v>
      </c>
      <c r="I309" s="31">
        <v>0.54666809055958987</v>
      </c>
      <c r="J309" s="31">
        <v>313.44836956521738</v>
      </c>
      <c r="K309" s="31">
        <v>307.92934782608694</v>
      </c>
      <c r="L309" s="31">
        <v>33.339673913043477</v>
      </c>
      <c r="M309" s="31">
        <v>27.820652173913043</v>
      </c>
      <c r="N309" s="31">
        <v>2.3016304347826089</v>
      </c>
      <c r="O309" s="31">
        <v>3.2173913043478262</v>
      </c>
      <c r="P309" s="31">
        <v>88.413043478260875</v>
      </c>
      <c r="Q309" s="31">
        <v>88.413043478260875</v>
      </c>
      <c r="R309" s="31">
        <v>0</v>
      </c>
      <c r="S309" s="31">
        <v>191.69565217391306</v>
      </c>
      <c r="T309" s="31">
        <v>161.66032608695653</v>
      </c>
      <c r="U309" s="31">
        <v>0</v>
      </c>
      <c r="V309" s="31">
        <v>30.035326086956523</v>
      </c>
      <c r="W309" s="31">
        <v>0</v>
      </c>
      <c r="X309" s="31">
        <v>0</v>
      </c>
      <c r="Y309" s="31">
        <v>0</v>
      </c>
      <c r="Z309" s="31">
        <v>0</v>
      </c>
      <c r="AA309" s="31">
        <v>0</v>
      </c>
      <c r="AB309" s="31">
        <v>0</v>
      </c>
      <c r="AC309" s="31">
        <v>0</v>
      </c>
      <c r="AD309" s="31">
        <v>0</v>
      </c>
      <c r="AE309" s="31">
        <v>0</v>
      </c>
      <c r="AF309" t="s">
        <v>462</v>
      </c>
      <c r="AG309" s="32">
        <v>7</v>
      </c>
      <c r="AH309"/>
    </row>
    <row r="310" spans="1:34" x14ac:dyDescent="0.25">
      <c r="A310" t="s">
        <v>1353</v>
      </c>
      <c r="B310" t="s">
        <v>579</v>
      </c>
      <c r="C310" t="s">
        <v>1105</v>
      </c>
      <c r="D310" t="s">
        <v>1226</v>
      </c>
      <c r="E310" s="31">
        <v>163.90217391304347</v>
      </c>
      <c r="F310" s="31">
        <v>4.8809602758803639E-2</v>
      </c>
      <c r="G310" s="31">
        <v>4.8809602758803639E-2</v>
      </c>
      <c r="H310" s="31">
        <v>4.8809602758803639E-2</v>
      </c>
      <c r="I310" s="31">
        <v>4.8809602758803639E-2</v>
      </c>
      <c r="J310" s="31">
        <v>8</v>
      </c>
      <c r="K310" s="31">
        <v>8</v>
      </c>
      <c r="L310" s="31">
        <v>8</v>
      </c>
      <c r="M310" s="31">
        <v>8</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t="s">
        <v>86</v>
      </c>
      <c r="AG310" s="32">
        <v>7</v>
      </c>
      <c r="AH310"/>
    </row>
    <row r="311" spans="1:34" x14ac:dyDescent="0.25">
      <c r="A311" t="s">
        <v>1353</v>
      </c>
      <c r="B311" t="s">
        <v>951</v>
      </c>
      <c r="C311" t="s">
        <v>1042</v>
      </c>
      <c r="D311" t="s">
        <v>1225</v>
      </c>
      <c r="E311" s="31">
        <v>87.576086956521735</v>
      </c>
      <c r="F311" s="31">
        <v>3.6287079558148196</v>
      </c>
      <c r="G311" s="31">
        <v>3.5661536552066524</v>
      </c>
      <c r="H311" s="31">
        <v>0.40986099044309299</v>
      </c>
      <c r="I311" s="31">
        <v>0.34730668983492619</v>
      </c>
      <c r="J311" s="31">
        <v>317.78804347826087</v>
      </c>
      <c r="K311" s="31">
        <v>312.30978260869563</v>
      </c>
      <c r="L311" s="31">
        <v>35.894021739130437</v>
      </c>
      <c r="M311" s="31">
        <v>30.415760869565219</v>
      </c>
      <c r="N311" s="31">
        <v>0</v>
      </c>
      <c r="O311" s="31">
        <v>5.4782608695652177</v>
      </c>
      <c r="P311" s="31">
        <v>78.638586956521735</v>
      </c>
      <c r="Q311" s="31">
        <v>78.638586956521735</v>
      </c>
      <c r="R311" s="31">
        <v>0</v>
      </c>
      <c r="S311" s="31">
        <v>203.25543478260872</v>
      </c>
      <c r="T311" s="31">
        <v>172.97010869565219</v>
      </c>
      <c r="U311" s="31">
        <v>0</v>
      </c>
      <c r="V311" s="31">
        <v>30.285326086956523</v>
      </c>
      <c r="W311" s="31">
        <v>0</v>
      </c>
      <c r="X311" s="31">
        <v>0</v>
      </c>
      <c r="Y311" s="31">
        <v>0</v>
      </c>
      <c r="Z311" s="31">
        <v>0</v>
      </c>
      <c r="AA311" s="31">
        <v>0</v>
      </c>
      <c r="AB311" s="31">
        <v>0</v>
      </c>
      <c r="AC311" s="31">
        <v>0</v>
      </c>
      <c r="AD311" s="31">
        <v>0</v>
      </c>
      <c r="AE311" s="31">
        <v>0</v>
      </c>
      <c r="AF311" t="s">
        <v>465</v>
      </c>
      <c r="AG311" s="32">
        <v>7</v>
      </c>
      <c r="AH311"/>
    </row>
    <row r="312" spans="1:34" x14ac:dyDescent="0.25">
      <c r="A312" t="s">
        <v>1353</v>
      </c>
      <c r="B312" t="s">
        <v>704</v>
      </c>
      <c r="C312" t="s">
        <v>1061</v>
      </c>
      <c r="D312" t="s">
        <v>1307</v>
      </c>
      <c r="E312" s="31">
        <v>201.86956521739131</v>
      </c>
      <c r="F312" s="31">
        <v>1.8565447986215811</v>
      </c>
      <c r="G312" s="31">
        <v>1.706197501615335</v>
      </c>
      <c r="H312" s="31">
        <v>0.23814074951539951</v>
      </c>
      <c r="I312" s="31">
        <v>8.7793452509153574E-2</v>
      </c>
      <c r="J312" s="31">
        <v>374.77989130434787</v>
      </c>
      <c r="K312" s="31">
        <v>344.429347826087</v>
      </c>
      <c r="L312" s="31">
        <v>48.073369565217391</v>
      </c>
      <c r="M312" s="31">
        <v>17.722826086956523</v>
      </c>
      <c r="N312" s="31">
        <v>24.785326086956523</v>
      </c>
      <c r="O312" s="31">
        <v>5.5652173913043477</v>
      </c>
      <c r="P312" s="31">
        <v>111.49184782608695</v>
      </c>
      <c r="Q312" s="31">
        <v>111.49184782608695</v>
      </c>
      <c r="R312" s="31">
        <v>0</v>
      </c>
      <c r="S312" s="31">
        <v>215.21467391304347</v>
      </c>
      <c r="T312" s="31">
        <v>159.86141304347825</v>
      </c>
      <c r="U312" s="31">
        <v>0</v>
      </c>
      <c r="V312" s="31">
        <v>55.353260869565219</v>
      </c>
      <c r="W312" s="31">
        <v>0</v>
      </c>
      <c r="X312" s="31">
        <v>0</v>
      </c>
      <c r="Y312" s="31">
        <v>0</v>
      </c>
      <c r="Z312" s="31">
        <v>0</v>
      </c>
      <c r="AA312" s="31">
        <v>0</v>
      </c>
      <c r="AB312" s="31">
        <v>0</v>
      </c>
      <c r="AC312" s="31">
        <v>0</v>
      </c>
      <c r="AD312" s="31">
        <v>0</v>
      </c>
      <c r="AE312" s="31">
        <v>0</v>
      </c>
      <c r="AF312" t="s">
        <v>213</v>
      </c>
      <c r="AG312" s="32">
        <v>7</v>
      </c>
      <c r="AH312"/>
    </row>
    <row r="313" spans="1:34" x14ac:dyDescent="0.25">
      <c r="A313" t="s">
        <v>1353</v>
      </c>
      <c r="B313" t="s">
        <v>612</v>
      </c>
      <c r="C313" t="s">
        <v>1118</v>
      </c>
      <c r="D313" t="s">
        <v>1251</v>
      </c>
      <c r="E313" s="31">
        <v>82.717391304347828</v>
      </c>
      <c r="F313" s="31">
        <v>3.5286530880420504</v>
      </c>
      <c r="G313" s="31">
        <v>3.2292444152431012</v>
      </c>
      <c r="H313" s="31">
        <v>0.2559132720105125</v>
      </c>
      <c r="I313" s="31">
        <v>0.11270565045992116</v>
      </c>
      <c r="J313" s="31">
        <v>291.8809782608696</v>
      </c>
      <c r="K313" s="31">
        <v>267.11467391304348</v>
      </c>
      <c r="L313" s="31">
        <v>21.168478260869566</v>
      </c>
      <c r="M313" s="31">
        <v>9.322717391304348</v>
      </c>
      <c r="N313" s="31">
        <v>6.9655434782608703</v>
      </c>
      <c r="O313" s="31">
        <v>4.8802173913043481</v>
      </c>
      <c r="P313" s="31">
        <v>91.123478260869575</v>
      </c>
      <c r="Q313" s="31">
        <v>78.202934782608693</v>
      </c>
      <c r="R313" s="31">
        <v>12.920543478260875</v>
      </c>
      <c r="S313" s="31">
        <v>179.58902173913046</v>
      </c>
      <c r="T313" s="31">
        <v>126.93728260869565</v>
      </c>
      <c r="U313" s="31">
        <v>22.036956521739135</v>
      </c>
      <c r="V313" s="31">
        <v>30.614782608695663</v>
      </c>
      <c r="W313" s="31">
        <v>30.643586956521741</v>
      </c>
      <c r="X313" s="31">
        <v>0.1358695652173913</v>
      </c>
      <c r="Y313" s="31">
        <v>0</v>
      </c>
      <c r="Z313" s="31">
        <v>0</v>
      </c>
      <c r="AA313" s="31">
        <v>11.18804347826087</v>
      </c>
      <c r="AB313" s="31">
        <v>0</v>
      </c>
      <c r="AC313" s="31">
        <v>19.319673913043481</v>
      </c>
      <c r="AD313" s="31">
        <v>0</v>
      </c>
      <c r="AE313" s="31">
        <v>0</v>
      </c>
      <c r="AF313" t="s">
        <v>121</v>
      </c>
      <c r="AG313" s="32">
        <v>7</v>
      </c>
      <c r="AH313"/>
    </row>
    <row r="314" spans="1:34" x14ac:dyDescent="0.25">
      <c r="A314" t="s">
        <v>1353</v>
      </c>
      <c r="B314" t="s">
        <v>822</v>
      </c>
      <c r="C314" t="s">
        <v>1054</v>
      </c>
      <c r="D314" t="s">
        <v>1232</v>
      </c>
      <c r="E314" s="31">
        <v>54.826086956521742</v>
      </c>
      <c r="F314" s="31">
        <v>3.4519210943695477</v>
      </c>
      <c r="G314" s="31">
        <v>3.2952458366375894</v>
      </c>
      <c r="H314" s="31">
        <v>0.46381839809674857</v>
      </c>
      <c r="I314" s="31">
        <v>0.31031522601110229</v>
      </c>
      <c r="J314" s="31">
        <v>189.25532608695653</v>
      </c>
      <c r="K314" s="31">
        <v>180.66543478260871</v>
      </c>
      <c r="L314" s="31">
        <v>25.429347826086957</v>
      </c>
      <c r="M314" s="31">
        <v>17.013369565217392</v>
      </c>
      <c r="N314" s="31">
        <v>3.2954347826086958</v>
      </c>
      <c r="O314" s="31">
        <v>5.1205434782608696</v>
      </c>
      <c r="P314" s="31">
        <v>21.604347826086965</v>
      </c>
      <c r="Q314" s="31">
        <v>21.430434782608703</v>
      </c>
      <c r="R314" s="31">
        <v>0.17391304347826086</v>
      </c>
      <c r="S314" s="31">
        <v>142.22163043478264</v>
      </c>
      <c r="T314" s="31">
        <v>98.055869565217421</v>
      </c>
      <c r="U314" s="31">
        <v>2.1354347826086961</v>
      </c>
      <c r="V314" s="31">
        <v>42.030326086956521</v>
      </c>
      <c r="W314" s="31">
        <v>103.17282608695652</v>
      </c>
      <c r="X314" s="31">
        <v>16.62445652173913</v>
      </c>
      <c r="Y314" s="31">
        <v>0</v>
      </c>
      <c r="Z314" s="31">
        <v>0</v>
      </c>
      <c r="AA314" s="31">
        <v>9.8423913043478262</v>
      </c>
      <c r="AB314" s="31">
        <v>0</v>
      </c>
      <c r="AC314" s="31">
        <v>73.809239130434776</v>
      </c>
      <c r="AD314" s="31">
        <v>0</v>
      </c>
      <c r="AE314" s="31">
        <v>2.8967391304347827</v>
      </c>
      <c r="AF314" t="s">
        <v>333</v>
      </c>
      <c r="AG314" s="32">
        <v>7</v>
      </c>
      <c r="AH314"/>
    </row>
    <row r="315" spans="1:34" x14ac:dyDescent="0.25">
      <c r="A315" t="s">
        <v>1353</v>
      </c>
      <c r="B315" t="s">
        <v>803</v>
      </c>
      <c r="C315" t="s">
        <v>1177</v>
      </c>
      <c r="D315" t="s">
        <v>1290</v>
      </c>
      <c r="E315" s="31">
        <v>55.402173913043477</v>
      </c>
      <c r="F315" s="31">
        <v>2.5687149303511871</v>
      </c>
      <c r="G315" s="31">
        <v>2.4554620364920541</v>
      </c>
      <c r="H315" s="31">
        <v>0.25470865214832256</v>
      </c>
      <c r="I315" s="31">
        <v>0.14145575828918974</v>
      </c>
      <c r="J315" s="31">
        <v>142.31239130434784</v>
      </c>
      <c r="K315" s="31">
        <v>136.03793478260869</v>
      </c>
      <c r="L315" s="31">
        <v>14.111413043478262</v>
      </c>
      <c r="M315" s="31">
        <v>7.8369565217391308</v>
      </c>
      <c r="N315" s="31">
        <v>0</v>
      </c>
      <c r="O315" s="31">
        <v>6.2744565217391308</v>
      </c>
      <c r="P315" s="31">
        <v>24.152608695652173</v>
      </c>
      <c r="Q315" s="31">
        <v>24.152608695652173</v>
      </c>
      <c r="R315" s="31">
        <v>0</v>
      </c>
      <c r="S315" s="31">
        <v>104.04836956521739</v>
      </c>
      <c r="T315" s="31">
        <v>79.349999999999994</v>
      </c>
      <c r="U315" s="31">
        <v>0</v>
      </c>
      <c r="V315" s="31">
        <v>24.698369565217391</v>
      </c>
      <c r="W315" s="31">
        <v>0</v>
      </c>
      <c r="X315" s="31">
        <v>0</v>
      </c>
      <c r="Y315" s="31">
        <v>0</v>
      </c>
      <c r="Z315" s="31">
        <v>0</v>
      </c>
      <c r="AA315" s="31">
        <v>0</v>
      </c>
      <c r="AB315" s="31">
        <v>0</v>
      </c>
      <c r="AC315" s="31">
        <v>0</v>
      </c>
      <c r="AD315" s="31">
        <v>0</v>
      </c>
      <c r="AE315" s="31">
        <v>0</v>
      </c>
      <c r="AF315" t="s">
        <v>314</v>
      </c>
      <c r="AG315" s="32">
        <v>7</v>
      </c>
      <c r="AH315"/>
    </row>
    <row r="316" spans="1:34" x14ac:dyDescent="0.25">
      <c r="A316" t="s">
        <v>1353</v>
      </c>
      <c r="B316" t="s">
        <v>640</v>
      </c>
      <c r="C316" t="s">
        <v>1061</v>
      </c>
      <c r="D316" t="s">
        <v>1307</v>
      </c>
      <c r="E316" s="31">
        <v>83.260869565217391</v>
      </c>
      <c r="F316" s="31">
        <v>2.103060052219321</v>
      </c>
      <c r="G316" s="31">
        <v>2.0343172323759791</v>
      </c>
      <c r="H316" s="31">
        <v>6.8742819843342018E-2</v>
      </c>
      <c r="I316" s="31">
        <v>0</v>
      </c>
      <c r="J316" s="31">
        <v>175.10260869565215</v>
      </c>
      <c r="K316" s="31">
        <v>169.37902173913042</v>
      </c>
      <c r="L316" s="31">
        <v>5.7235869565217374</v>
      </c>
      <c r="M316" s="31">
        <v>0</v>
      </c>
      <c r="N316" s="31">
        <v>5.7235869565217374</v>
      </c>
      <c r="O316" s="31">
        <v>0</v>
      </c>
      <c r="P316" s="31">
        <v>45.797717391304332</v>
      </c>
      <c r="Q316" s="31">
        <v>45.797717391304332</v>
      </c>
      <c r="R316" s="31">
        <v>0</v>
      </c>
      <c r="S316" s="31">
        <v>123.58130434782609</v>
      </c>
      <c r="T316" s="31">
        <v>103.93663043478261</v>
      </c>
      <c r="U316" s="31">
        <v>0</v>
      </c>
      <c r="V316" s="31">
        <v>19.644673913043476</v>
      </c>
      <c r="W316" s="31">
        <v>6</v>
      </c>
      <c r="X316" s="31">
        <v>0</v>
      </c>
      <c r="Y316" s="31">
        <v>0</v>
      </c>
      <c r="Z316" s="31">
        <v>0</v>
      </c>
      <c r="AA316" s="31">
        <v>0.72554347826086951</v>
      </c>
      <c r="AB316" s="31">
        <v>0</v>
      </c>
      <c r="AC316" s="31">
        <v>5.2744565217391308</v>
      </c>
      <c r="AD316" s="31">
        <v>0</v>
      </c>
      <c r="AE316" s="31">
        <v>0</v>
      </c>
      <c r="AF316" t="s">
        <v>149</v>
      </c>
      <c r="AG316" s="32">
        <v>7</v>
      </c>
      <c r="AH316"/>
    </row>
    <row r="317" spans="1:34" x14ac:dyDescent="0.25">
      <c r="A317" t="s">
        <v>1353</v>
      </c>
      <c r="B317" t="s">
        <v>725</v>
      </c>
      <c r="C317" t="s">
        <v>1084</v>
      </c>
      <c r="D317" t="s">
        <v>1231</v>
      </c>
      <c r="E317" s="31">
        <v>64.152173913043484</v>
      </c>
      <c r="F317" s="31">
        <v>3.0661826499491691</v>
      </c>
      <c r="G317" s="31">
        <v>2.9780769230769226</v>
      </c>
      <c r="H317" s="31">
        <v>0.49500169434090135</v>
      </c>
      <c r="I317" s="31">
        <v>0.4068959674686547</v>
      </c>
      <c r="J317" s="31">
        <v>196.70228260869564</v>
      </c>
      <c r="K317" s="31">
        <v>191.05010869565217</v>
      </c>
      <c r="L317" s="31">
        <v>31.755434782608695</v>
      </c>
      <c r="M317" s="31">
        <v>26.103260869565219</v>
      </c>
      <c r="N317" s="31">
        <v>0</v>
      </c>
      <c r="O317" s="31">
        <v>5.6521739130434785</v>
      </c>
      <c r="P317" s="31">
        <v>26.952282608695654</v>
      </c>
      <c r="Q317" s="31">
        <v>26.952282608695654</v>
      </c>
      <c r="R317" s="31">
        <v>0</v>
      </c>
      <c r="S317" s="31">
        <v>137.99456521739131</v>
      </c>
      <c r="T317" s="31">
        <v>83.673260869565226</v>
      </c>
      <c r="U317" s="31">
        <v>44.862065217391297</v>
      </c>
      <c r="V317" s="31">
        <v>9.4592391304347831</v>
      </c>
      <c r="W317" s="31">
        <v>0</v>
      </c>
      <c r="X317" s="31">
        <v>0</v>
      </c>
      <c r="Y317" s="31">
        <v>0</v>
      </c>
      <c r="Z317" s="31">
        <v>0</v>
      </c>
      <c r="AA317" s="31">
        <v>0</v>
      </c>
      <c r="AB317" s="31">
        <v>0</v>
      </c>
      <c r="AC317" s="31">
        <v>0</v>
      </c>
      <c r="AD317" s="31">
        <v>0</v>
      </c>
      <c r="AE317" s="31">
        <v>0</v>
      </c>
      <c r="AF317" t="s">
        <v>235</v>
      </c>
      <c r="AG317" s="32">
        <v>7</v>
      </c>
      <c r="AH317"/>
    </row>
    <row r="318" spans="1:34" x14ac:dyDescent="0.25">
      <c r="A318" t="s">
        <v>1353</v>
      </c>
      <c r="B318" t="s">
        <v>843</v>
      </c>
      <c r="C318" t="s">
        <v>1180</v>
      </c>
      <c r="D318" t="s">
        <v>1264</v>
      </c>
      <c r="E318" s="31">
        <v>54.565217391304351</v>
      </c>
      <c r="F318" s="31">
        <v>3.155647410358565</v>
      </c>
      <c r="G318" s="31">
        <v>2.9494820717131467</v>
      </c>
      <c r="H318" s="31">
        <v>0.39548207171314742</v>
      </c>
      <c r="I318" s="31">
        <v>0.18931673306772911</v>
      </c>
      <c r="J318" s="31">
        <v>172.1885869565217</v>
      </c>
      <c r="K318" s="31">
        <v>160.93913043478258</v>
      </c>
      <c r="L318" s="31">
        <v>21.579565217391306</v>
      </c>
      <c r="M318" s="31">
        <v>10.330108695652177</v>
      </c>
      <c r="N318" s="31">
        <v>6.2465217391304346</v>
      </c>
      <c r="O318" s="31">
        <v>5.0029347826086941</v>
      </c>
      <c r="P318" s="31">
        <v>24.952934782608686</v>
      </c>
      <c r="Q318" s="31">
        <v>24.952934782608686</v>
      </c>
      <c r="R318" s="31">
        <v>0</v>
      </c>
      <c r="S318" s="31">
        <v>125.6560869565217</v>
      </c>
      <c r="T318" s="31">
        <v>95.570652173913018</v>
      </c>
      <c r="U318" s="31">
        <v>2.7745652173913045</v>
      </c>
      <c r="V318" s="31">
        <v>27.310869565217384</v>
      </c>
      <c r="W318" s="31">
        <v>0</v>
      </c>
      <c r="X318" s="31">
        <v>0</v>
      </c>
      <c r="Y318" s="31">
        <v>0</v>
      </c>
      <c r="Z318" s="31">
        <v>0</v>
      </c>
      <c r="AA318" s="31">
        <v>0</v>
      </c>
      <c r="AB318" s="31">
        <v>0</v>
      </c>
      <c r="AC318" s="31">
        <v>0</v>
      </c>
      <c r="AD318" s="31">
        <v>0</v>
      </c>
      <c r="AE318" s="31">
        <v>0</v>
      </c>
      <c r="AF318" t="s">
        <v>355</v>
      </c>
      <c r="AG318" s="32">
        <v>7</v>
      </c>
      <c r="AH318"/>
    </row>
    <row r="319" spans="1:34" x14ac:dyDescent="0.25">
      <c r="A319" t="s">
        <v>1353</v>
      </c>
      <c r="B319" t="s">
        <v>829</v>
      </c>
      <c r="C319" t="s">
        <v>1184</v>
      </c>
      <c r="D319" t="s">
        <v>1290</v>
      </c>
      <c r="E319" s="31">
        <v>68.347826086956516</v>
      </c>
      <c r="F319" s="31">
        <v>2.5748409669211201</v>
      </c>
      <c r="G319" s="31">
        <v>2.3836036895674302</v>
      </c>
      <c r="H319" s="31">
        <v>0.32434796437659036</v>
      </c>
      <c r="I319" s="31">
        <v>0.22153307888040716</v>
      </c>
      <c r="J319" s="31">
        <v>175.98478260869567</v>
      </c>
      <c r="K319" s="31">
        <v>162.91413043478261</v>
      </c>
      <c r="L319" s="31">
        <v>22.168478260869566</v>
      </c>
      <c r="M319" s="31">
        <v>15.141304347826088</v>
      </c>
      <c r="N319" s="31">
        <v>0.67934782608695654</v>
      </c>
      <c r="O319" s="31">
        <v>6.3478260869565215</v>
      </c>
      <c r="P319" s="31">
        <v>53.264673913043481</v>
      </c>
      <c r="Q319" s="31">
        <v>47.221195652173918</v>
      </c>
      <c r="R319" s="31">
        <v>6.0434782608695654</v>
      </c>
      <c r="S319" s="31">
        <v>100.55163043478261</v>
      </c>
      <c r="T319" s="31">
        <v>95.692934782608702</v>
      </c>
      <c r="U319" s="31">
        <v>0</v>
      </c>
      <c r="V319" s="31">
        <v>4.8586956521739131</v>
      </c>
      <c r="W319" s="31">
        <v>1.7554347826086958</v>
      </c>
      <c r="X319" s="31">
        <v>0</v>
      </c>
      <c r="Y319" s="31">
        <v>0.50543478260869568</v>
      </c>
      <c r="Z319" s="31">
        <v>0</v>
      </c>
      <c r="AA319" s="31">
        <v>4.619565217391304E-2</v>
      </c>
      <c r="AB319" s="31">
        <v>0.69565217391304346</v>
      </c>
      <c r="AC319" s="31">
        <v>0.50815217391304346</v>
      </c>
      <c r="AD319" s="31">
        <v>0</v>
      </c>
      <c r="AE319" s="31">
        <v>0</v>
      </c>
      <c r="AF319" t="s">
        <v>341</v>
      </c>
      <c r="AG319" s="32">
        <v>7</v>
      </c>
      <c r="AH319"/>
    </row>
    <row r="320" spans="1:34" x14ac:dyDescent="0.25">
      <c r="A320" t="s">
        <v>1353</v>
      </c>
      <c r="B320" t="s">
        <v>768</v>
      </c>
      <c r="C320" t="s">
        <v>1163</v>
      </c>
      <c r="D320" t="s">
        <v>1324</v>
      </c>
      <c r="E320" s="31">
        <v>33.445652173913047</v>
      </c>
      <c r="F320" s="31">
        <v>3.7698245043873895</v>
      </c>
      <c r="G320" s="31">
        <v>3.3968995775105615</v>
      </c>
      <c r="H320" s="31">
        <v>0.55014624634384135</v>
      </c>
      <c r="I320" s="31">
        <v>0.20393890152746172</v>
      </c>
      <c r="J320" s="31">
        <v>126.08423913043477</v>
      </c>
      <c r="K320" s="31">
        <v>113.61152173913042</v>
      </c>
      <c r="L320" s="31">
        <v>18.399999999999999</v>
      </c>
      <c r="M320" s="31">
        <v>6.8208695652173885</v>
      </c>
      <c r="N320" s="31">
        <v>5.2784782608695648</v>
      </c>
      <c r="O320" s="31">
        <v>6.3006521739130434</v>
      </c>
      <c r="P320" s="31">
        <v>22.529021739130446</v>
      </c>
      <c r="Q320" s="31">
        <v>21.635434782608705</v>
      </c>
      <c r="R320" s="31">
        <v>0.89358695652173925</v>
      </c>
      <c r="S320" s="31">
        <v>85.155217391304333</v>
      </c>
      <c r="T320" s="31">
        <v>62.376739130434771</v>
      </c>
      <c r="U320" s="31">
        <v>7.7738043478260872</v>
      </c>
      <c r="V320" s="31">
        <v>15.004673913043481</v>
      </c>
      <c r="W320" s="31">
        <v>7.3478260869565215</v>
      </c>
      <c r="X320" s="31">
        <v>0</v>
      </c>
      <c r="Y320" s="31">
        <v>0</v>
      </c>
      <c r="Z320" s="31">
        <v>0</v>
      </c>
      <c r="AA320" s="31">
        <v>0.47282608695652173</v>
      </c>
      <c r="AB320" s="31">
        <v>0</v>
      </c>
      <c r="AC320" s="31">
        <v>6.875</v>
      </c>
      <c r="AD320" s="31">
        <v>0</v>
      </c>
      <c r="AE320" s="31">
        <v>0</v>
      </c>
      <c r="AF320" t="s">
        <v>279</v>
      </c>
      <c r="AG320" s="32">
        <v>7</v>
      </c>
      <c r="AH320"/>
    </row>
    <row r="321" spans="1:34" x14ac:dyDescent="0.25">
      <c r="A321" t="s">
        <v>1353</v>
      </c>
      <c r="B321" t="s">
        <v>527</v>
      </c>
      <c r="C321" t="s">
        <v>1081</v>
      </c>
      <c r="D321" t="s">
        <v>1261</v>
      </c>
      <c r="E321" s="31">
        <v>65.010869565217391</v>
      </c>
      <c r="F321" s="31">
        <v>2.9869302792175221</v>
      </c>
      <c r="G321" s="31">
        <v>2.8377913392409293</v>
      </c>
      <c r="H321" s="31">
        <v>0.40733154990804216</v>
      </c>
      <c r="I321" s="31">
        <v>0.2581926099314496</v>
      </c>
      <c r="J321" s="31">
        <v>194.1829347826087</v>
      </c>
      <c r="K321" s="31">
        <v>184.48728260869564</v>
      </c>
      <c r="L321" s="31">
        <v>26.480978260869566</v>
      </c>
      <c r="M321" s="31">
        <v>16.785326086956523</v>
      </c>
      <c r="N321" s="31">
        <v>5</v>
      </c>
      <c r="O321" s="31">
        <v>4.6956521739130439</v>
      </c>
      <c r="P321" s="31">
        <v>29.285869565217393</v>
      </c>
      <c r="Q321" s="31">
        <v>29.285869565217393</v>
      </c>
      <c r="R321" s="31">
        <v>0</v>
      </c>
      <c r="S321" s="31">
        <v>138.41608695652172</v>
      </c>
      <c r="T321" s="31">
        <v>86.209565217391287</v>
      </c>
      <c r="U321" s="31">
        <v>15.304347826086957</v>
      </c>
      <c r="V321" s="31">
        <v>36.902173913043477</v>
      </c>
      <c r="W321" s="31">
        <v>27.242717391304346</v>
      </c>
      <c r="X321" s="31">
        <v>0</v>
      </c>
      <c r="Y321" s="31">
        <v>0</v>
      </c>
      <c r="Z321" s="31">
        <v>0</v>
      </c>
      <c r="AA321" s="31">
        <v>3.1092391304347822</v>
      </c>
      <c r="AB321" s="31">
        <v>0</v>
      </c>
      <c r="AC321" s="31">
        <v>24.133478260869563</v>
      </c>
      <c r="AD321" s="31">
        <v>0</v>
      </c>
      <c r="AE321" s="31">
        <v>0</v>
      </c>
      <c r="AF321" t="s">
        <v>33</v>
      </c>
      <c r="AG321" s="32">
        <v>7</v>
      </c>
      <c r="AH321"/>
    </row>
    <row r="322" spans="1:34" x14ac:dyDescent="0.25">
      <c r="A322" t="s">
        <v>1353</v>
      </c>
      <c r="B322" t="s">
        <v>850</v>
      </c>
      <c r="C322" t="s">
        <v>980</v>
      </c>
      <c r="D322" t="s">
        <v>1263</v>
      </c>
      <c r="E322" s="31">
        <v>71.793478260869563</v>
      </c>
      <c r="F322" s="31">
        <v>2.8761271763815284</v>
      </c>
      <c r="G322" s="31">
        <v>2.6981241483724445</v>
      </c>
      <c r="H322" s="31">
        <v>0.50370931112793349</v>
      </c>
      <c r="I322" s="31">
        <v>0.41740651021953085</v>
      </c>
      <c r="J322" s="31">
        <v>206.48717391304342</v>
      </c>
      <c r="K322" s="31">
        <v>193.7077173913043</v>
      </c>
      <c r="L322" s="31">
        <v>36.163043478260875</v>
      </c>
      <c r="M322" s="31">
        <v>29.967065217391315</v>
      </c>
      <c r="N322" s="31">
        <v>0</v>
      </c>
      <c r="O322" s="31">
        <v>6.1959782608695626</v>
      </c>
      <c r="P322" s="31">
        <v>39.095326086956518</v>
      </c>
      <c r="Q322" s="31">
        <v>32.511847826086957</v>
      </c>
      <c r="R322" s="31">
        <v>6.5834782608695646</v>
      </c>
      <c r="S322" s="31">
        <v>131.22880434782604</v>
      </c>
      <c r="T322" s="31">
        <v>89.441086956521715</v>
      </c>
      <c r="U322" s="31">
        <v>16.46141304347826</v>
      </c>
      <c r="V322" s="31">
        <v>25.326304347826081</v>
      </c>
      <c r="W322" s="31">
        <v>0</v>
      </c>
      <c r="X322" s="31">
        <v>0</v>
      </c>
      <c r="Y322" s="31">
        <v>0</v>
      </c>
      <c r="Z322" s="31">
        <v>0</v>
      </c>
      <c r="AA322" s="31">
        <v>0</v>
      </c>
      <c r="AB322" s="31">
        <v>0</v>
      </c>
      <c r="AC322" s="31">
        <v>0</v>
      </c>
      <c r="AD322" s="31">
        <v>0</v>
      </c>
      <c r="AE322" s="31">
        <v>0</v>
      </c>
      <c r="AF322" t="s">
        <v>364</v>
      </c>
      <c r="AG322" s="32">
        <v>7</v>
      </c>
      <c r="AH322"/>
    </row>
    <row r="323" spans="1:34" x14ac:dyDescent="0.25">
      <c r="A323" t="s">
        <v>1353</v>
      </c>
      <c r="B323" t="s">
        <v>530</v>
      </c>
      <c r="C323" t="s">
        <v>1081</v>
      </c>
      <c r="D323" t="s">
        <v>1261</v>
      </c>
      <c r="E323" s="31">
        <v>44.315217391304351</v>
      </c>
      <c r="F323" s="31">
        <v>2.5414814814814819</v>
      </c>
      <c r="G323" s="31">
        <v>2.3455580083394656</v>
      </c>
      <c r="H323" s="31">
        <v>0.40850870738287959</v>
      </c>
      <c r="I323" s="31">
        <v>0.3116237429482463</v>
      </c>
      <c r="J323" s="31">
        <v>112.62630434782611</v>
      </c>
      <c r="K323" s="31">
        <v>103.94391304347829</v>
      </c>
      <c r="L323" s="31">
        <v>18.103152173913045</v>
      </c>
      <c r="M323" s="31">
        <v>13.809673913043481</v>
      </c>
      <c r="N323" s="31">
        <v>0</v>
      </c>
      <c r="O323" s="31">
        <v>4.2934782608695654</v>
      </c>
      <c r="P323" s="31">
        <v>23.873152173913049</v>
      </c>
      <c r="Q323" s="31">
        <v>19.484239130434787</v>
      </c>
      <c r="R323" s="31">
        <v>4.3889130434782615</v>
      </c>
      <c r="S323" s="31">
        <v>70.65000000000002</v>
      </c>
      <c r="T323" s="31">
        <v>42.620652173913051</v>
      </c>
      <c r="U323" s="31">
        <v>17.202282608695658</v>
      </c>
      <c r="V323" s="31">
        <v>10.827065217391302</v>
      </c>
      <c r="W323" s="31">
        <v>0</v>
      </c>
      <c r="X323" s="31">
        <v>0</v>
      </c>
      <c r="Y323" s="31">
        <v>0</v>
      </c>
      <c r="Z323" s="31">
        <v>0</v>
      </c>
      <c r="AA323" s="31">
        <v>0</v>
      </c>
      <c r="AB323" s="31">
        <v>0</v>
      </c>
      <c r="AC323" s="31">
        <v>0</v>
      </c>
      <c r="AD323" s="31">
        <v>0</v>
      </c>
      <c r="AE323" s="31">
        <v>0</v>
      </c>
      <c r="AF323" t="s">
        <v>36</v>
      </c>
      <c r="AG323" s="32">
        <v>7</v>
      </c>
      <c r="AH323"/>
    </row>
    <row r="324" spans="1:34" x14ac:dyDescent="0.25">
      <c r="A324" t="s">
        <v>1353</v>
      </c>
      <c r="B324" t="s">
        <v>749</v>
      </c>
      <c r="C324" t="s">
        <v>1157</v>
      </c>
      <c r="D324" t="s">
        <v>1227</v>
      </c>
      <c r="E324" s="31">
        <v>51.782608695652172</v>
      </c>
      <c r="F324" s="31">
        <v>3.8236775818639805</v>
      </c>
      <c r="G324" s="31">
        <v>3.6551217464315706</v>
      </c>
      <c r="H324" s="31">
        <v>0.34556045340050379</v>
      </c>
      <c r="I324" s="31">
        <v>0.25965575146935349</v>
      </c>
      <c r="J324" s="31">
        <v>198.00000000000003</v>
      </c>
      <c r="K324" s="31">
        <v>189.27173913043481</v>
      </c>
      <c r="L324" s="31">
        <v>17.894021739130434</v>
      </c>
      <c r="M324" s="31">
        <v>13.445652173913043</v>
      </c>
      <c r="N324" s="31">
        <v>0</v>
      </c>
      <c r="O324" s="31">
        <v>4.4483695652173916</v>
      </c>
      <c r="P324" s="31">
        <v>31.796195652173921</v>
      </c>
      <c r="Q324" s="31">
        <v>27.516304347826093</v>
      </c>
      <c r="R324" s="31">
        <v>4.2798913043478262</v>
      </c>
      <c r="S324" s="31">
        <v>148.30978260869566</v>
      </c>
      <c r="T324" s="31">
        <v>116.71467391304348</v>
      </c>
      <c r="U324" s="31">
        <v>0</v>
      </c>
      <c r="V324" s="31">
        <v>31.595108695652176</v>
      </c>
      <c r="W324" s="31">
        <v>4.5135869565217392</v>
      </c>
      <c r="X324" s="31">
        <v>0.21467391304347827</v>
      </c>
      <c r="Y324" s="31">
        <v>0</v>
      </c>
      <c r="Z324" s="31">
        <v>0</v>
      </c>
      <c r="AA324" s="31">
        <v>2.9239130434782608</v>
      </c>
      <c r="AB324" s="31">
        <v>0</v>
      </c>
      <c r="AC324" s="31">
        <v>1.1413043478260869</v>
      </c>
      <c r="AD324" s="31">
        <v>0</v>
      </c>
      <c r="AE324" s="31">
        <v>0.23369565217391305</v>
      </c>
      <c r="AF324" t="s">
        <v>259</v>
      </c>
      <c r="AG324" s="32">
        <v>7</v>
      </c>
      <c r="AH324"/>
    </row>
    <row r="325" spans="1:34" x14ac:dyDescent="0.25">
      <c r="A325" t="s">
        <v>1353</v>
      </c>
      <c r="B325" t="s">
        <v>582</v>
      </c>
      <c r="C325" t="s">
        <v>1107</v>
      </c>
      <c r="D325" t="s">
        <v>1218</v>
      </c>
      <c r="E325" s="31">
        <v>70.902173913043484</v>
      </c>
      <c r="F325" s="31">
        <v>2.5656400429250343</v>
      </c>
      <c r="G325" s="31">
        <v>2.4557979457304921</v>
      </c>
      <c r="H325" s="31">
        <v>0.55630844703357341</v>
      </c>
      <c r="I325" s="31">
        <v>0.46570596351372062</v>
      </c>
      <c r="J325" s="31">
        <v>181.90945652173914</v>
      </c>
      <c r="K325" s="31">
        <v>174.12141304347827</v>
      </c>
      <c r="L325" s="31">
        <v>39.443478260869561</v>
      </c>
      <c r="M325" s="31">
        <v>33.019565217391303</v>
      </c>
      <c r="N325" s="31">
        <v>0.55978260869565222</v>
      </c>
      <c r="O325" s="31">
        <v>5.8641304347826084</v>
      </c>
      <c r="P325" s="31">
        <v>28.212173913043468</v>
      </c>
      <c r="Q325" s="31">
        <v>26.848043478260859</v>
      </c>
      <c r="R325" s="31">
        <v>1.3641304347826086</v>
      </c>
      <c r="S325" s="31">
        <v>114.2538043478261</v>
      </c>
      <c r="T325" s="31">
        <v>83.079456521739147</v>
      </c>
      <c r="U325" s="31">
        <v>13.625760869565216</v>
      </c>
      <c r="V325" s="31">
        <v>17.548586956521739</v>
      </c>
      <c r="W325" s="31">
        <v>0.76902173913043481</v>
      </c>
      <c r="X325" s="31">
        <v>0.76902173913043481</v>
      </c>
      <c r="Y325" s="31">
        <v>0</v>
      </c>
      <c r="Z325" s="31">
        <v>0</v>
      </c>
      <c r="AA325" s="31">
        <v>0</v>
      </c>
      <c r="AB325" s="31">
        <v>0</v>
      </c>
      <c r="AC325" s="31">
        <v>0</v>
      </c>
      <c r="AD325" s="31">
        <v>0</v>
      </c>
      <c r="AE325" s="31">
        <v>0</v>
      </c>
      <c r="AF325" t="s">
        <v>89</v>
      </c>
      <c r="AG325" s="32">
        <v>7</v>
      </c>
      <c r="AH325"/>
    </row>
    <row r="326" spans="1:34" x14ac:dyDescent="0.25">
      <c r="A326" t="s">
        <v>1353</v>
      </c>
      <c r="B326" t="s">
        <v>747</v>
      </c>
      <c r="C326" t="s">
        <v>970</v>
      </c>
      <c r="D326" t="s">
        <v>1308</v>
      </c>
      <c r="E326" s="31">
        <v>32.489130434782609</v>
      </c>
      <c r="F326" s="31">
        <v>2.9332987621278011</v>
      </c>
      <c r="G326" s="31">
        <v>2.6031180996988956</v>
      </c>
      <c r="H326" s="31">
        <v>0.26169956507193043</v>
      </c>
      <c r="I326" s="31">
        <v>3.8226831716293076E-2</v>
      </c>
      <c r="J326" s="31">
        <v>95.300326086956488</v>
      </c>
      <c r="K326" s="31">
        <v>84.573043478260857</v>
      </c>
      <c r="L326" s="31">
        <v>8.5023913043478263</v>
      </c>
      <c r="M326" s="31">
        <v>1.2419565217391304</v>
      </c>
      <c r="N326" s="31">
        <v>1.2386956521739132</v>
      </c>
      <c r="O326" s="31">
        <v>6.0217391304347823</v>
      </c>
      <c r="P326" s="31">
        <v>23.760108695652171</v>
      </c>
      <c r="Q326" s="31">
        <v>20.293260869565216</v>
      </c>
      <c r="R326" s="31">
        <v>3.4668478260869557</v>
      </c>
      <c r="S326" s="31">
        <v>63.037826086956514</v>
      </c>
      <c r="T326" s="31">
        <v>34.831195652173903</v>
      </c>
      <c r="U326" s="31">
        <v>6.4014130434782626</v>
      </c>
      <c r="V326" s="31">
        <v>21.805217391304346</v>
      </c>
      <c r="W326" s="31">
        <v>3.4417391304347822</v>
      </c>
      <c r="X326" s="31">
        <v>0.13043478260869565</v>
      </c>
      <c r="Y326" s="31">
        <v>9.7826086956521743E-2</v>
      </c>
      <c r="Z326" s="31">
        <v>0</v>
      </c>
      <c r="AA326" s="31">
        <v>0.44565217391304346</v>
      </c>
      <c r="AB326" s="31">
        <v>0</v>
      </c>
      <c r="AC326" s="31">
        <v>2.7678260869565214</v>
      </c>
      <c r="AD326" s="31">
        <v>0</v>
      </c>
      <c r="AE326" s="31">
        <v>0</v>
      </c>
      <c r="AF326" t="s">
        <v>257</v>
      </c>
      <c r="AG326" s="32">
        <v>7</v>
      </c>
      <c r="AH326"/>
    </row>
    <row r="327" spans="1:34" x14ac:dyDescent="0.25">
      <c r="A327" t="s">
        <v>1353</v>
      </c>
      <c r="B327" t="s">
        <v>572</v>
      </c>
      <c r="C327" t="s">
        <v>1100</v>
      </c>
      <c r="D327" t="s">
        <v>1286</v>
      </c>
      <c r="E327" s="31">
        <v>75.021739130434781</v>
      </c>
      <c r="F327" s="31">
        <v>2.6414445088380178</v>
      </c>
      <c r="G327" s="31">
        <v>2.3354462474645032</v>
      </c>
      <c r="H327" s="31">
        <v>0.2800275282526804</v>
      </c>
      <c r="I327" s="31">
        <v>0.12702839756592293</v>
      </c>
      <c r="J327" s="31">
        <v>198.16576086956522</v>
      </c>
      <c r="K327" s="31">
        <v>175.20923913043478</v>
      </c>
      <c r="L327" s="31">
        <v>21.008152173913043</v>
      </c>
      <c r="M327" s="31">
        <v>9.5298913043478262</v>
      </c>
      <c r="N327" s="31">
        <v>5.7391304347826084</v>
      </c>
      <c r="O327" s="31">
        <v>5.7391304347826084</v>
      </c>
      <c r="P327" s="31">
        <v>79.494565217391312</v>
      </c>
      <c r="Q327" s="31">
        <v>68.016304347826093</v>
      </c>
      <c r="R327" s="31">
        <v>11.478260869565217</v>
      </c>
      <c r="S327" s="31">
        <v>97.66304347826086</v>
      </c>
      <c r="T327" s="31">
        <v>94.619565217391298</v>
      </c>
      <c r="U327" s="31">
        <v>0</v>
      </c>
      <c r="V327" s="31">
        <v>3.0434782608695654</v>
      </c>
      <c r="W327" s="31">
        <v>0</v>
      </c>
      <c r="X327" s="31">
        <v>0</v>
      </c>
      <c r="Y327" s="31">
        <v>0</v>
      </c>
      <c r="Z327" s="31">
        <v>0</v>
      </c>
      <c r="AA327" s="31">
        <v>0</v>
      </c>
      <c r="AB327" s="31">
        <v>0</v>
      </c>
      <c r="AC327" s="31">
        <v>0</v>
      </c>
      <c r="AD327" s="31">
        <v>0</v>
      </c>
      <c r="AE327" s="31">
        <v>0</v>
      </c>
      <c r="AF327" t="s">
        <v>78</v>
      </c>
      <c r="AG327" s="32">
        <v>7</v>
      </c>
      <c r="AH327"/>
    </row>
    <row r="328" spans="1:34" x14ac:dyDescent="0.25">
      <c r="A328" t="s">
        <v>1353</v>
      </c>
      <c r="B328" t="s">
        <v>564</v>
      </c>
      <c r="C328" t="s">
        <v>1023</v>
      </c>
      <c r="D328" t="s">
        <v>1242</v>
      </c>
      <c r="E328" s="31">
        <v>57.75</v>
      </c>
      <c r="F328" s="31">
        <v>3.6908714473931878</v>
      </c>
      <c r="G328" s="31">
        <v>3.4778637304724271</v>
      </c>
      <c r="H328" s="31">
        <v>0.49977413890457384</v>
      </c>
      <c r="I328" s="31">
        <v>0.31020327498588379</v>
      </c>
      <c r="J328" s="31">
        <v>213.1478260869566</v>
      </c>
      <c r="K328" s="31">
        <v>200.84663043478267</v>
      </c>
      <c r="L328" s="31">
        <v>28.861956521739138</v>
      </c>
      <c r="M328" s="31">
        <v>17.91423913043479</v>
      </c>
      <c r="N328" s="31">
        <v>3.5397826086956536</v>
      </c>
      <c r="O328" s="31">
        <v>7.407934782608697</v>
      </c>
      <c r="P328" s="31">
        <v>24.985978260869569</v>
      </c>
      <c r="Q328" s="31">
        <v>23.632500000000004</v>
      </c>
      <c r="R328" s="31">
        <v>1.353478260869565</v>
      </c>
      <c r="S328" s="31">
        <v>159.29989130434788</v>
      </c>
      <c r="T328" s="31">
        <v>110.53195652173919</v>
      </c>
      <c r="U328" s="31">
        <v>18.118695652173912</v>
      </c>
      <c r="V328" s="31">
        <v>30.649239130434779</v>
      </c>
      <c r="W328" s="31">
        <v>16.920543478260868</v>
      </c>
      <c r="X328" s="31">
        <v>1.2022826086956524</v>
      </c>
      <c r="Y328" s="31">
        <v>0</v>
      </c>
      <c r="Z328" s="31">
        <v>5.3396739130434785</v>
      </c>
      <c r="AA328" s="31">
        <v>1.4860869565217392</v>
      </c>
      <c r="AB328" s="31">
        <v>0</v>
      </c>
      <c r="AC328" s="31">
        <v>3.0415217391304346</v>
      </c>
      <c r="AD328" s="31">
        <v>0</v>
      </c>
      <c r="AE328" s="31">
        <v>5.8509782608695646</v>
      </c>
      <c r="AF328" t="s">
        <v>70</v>
      </c>
      <c r="AG328" s="32">
        <v>7</v>
      </c>
      <c r="AH328"/>
    </row>
    <row r="329" spans="1:34" x14ac:dyDescent="0.25">
      <c r="A329" t="s">
        <v>1353</v>
      </c>
      <c r="B329" t="s">
        <v>699</v>
      </c>
      <c r="C329" t="s">
        <v>1144</v>
      </c>
      <c r="D329" t="s">
        <v>1251</v>
      </c>
      <c r="E329" s="31">
        <v>71.902173913043484</v>
      </c>
      <c r="F329" s="31">
        <v>3.0625094482237336</v>
      </c>
      <c r="G329" s="31">
        <v>2.8468631897203323</v>
      </c>
      <c r="H329" s="31">
        <v>0.42724867724867721</v>
      </c>
      <c r="I329" s="31">
        <v>0.21160241874527588</v>
      </c>
      <c r="J329" s="31">
        <v>220.20108695652172</v>
      </c>
      <c r="K329" s="31">
        <v>204.69565217391303</v>
      </c>
      <c r="L329" s="31">
        <v>30.720108695652172</v>
      </c>
      <c r="M329" s="31">
        <v>15.214673913043478</v>
      </c>
      <c r="N329" s="31">
        <v>10.630434782608695</v>
      </c>
      <c r="O329" s="31">
        <v>4.875</v>
      </c>
      <c r="P329" s="31">
        <v>35.103260869565219</v>
      </c>
      <c r="Q329" s="31">
        <v>35.103260869565219</v>
      </c>
      <c r="R329" s="31">
        <v>0</v>
      </c>
      <c r="S329" s="31">
        <v>154.37771739130434</v>
      </c>
      <c r="T329" s="31">
        <v>111.29347826086956</v>
      </c>
      <c r="U329" s="31">
        <v>13.247282608695652</v>
      </c>
      <c r="V329" s="31">
        <v>29.836956521739129</v>
      </c>
      <c r="W329" s="31">
        <v>0</v>
      </c>
      <c r="X329" s="31">
        <v>0</v>
      </c>
      <c r="Y329" s="31">
        <v>0</v>
      </c>
      <c r="Z329" s="31">
        <v>0</v>
      </c>
      <c r="AA329" s="31">
        <v>0</v>
      </c>
      <c r="AB329" s="31">
        <v>0</v>
      </c>
      <c r="AC329" s="31">
        <v>0</v>
      </c>
      <c r="AD329" s="31">
        <v>0</v>
      </c>
      <c r="AE329" s="31">
        <v>0</v>
      </c>
      <c r="AF329" t="s">
        <v>208</v>
      </c>
      <c r="AG329" s="32">
        <v>7</v>
      </c>
      <c r="AH329"/>
    </row>
    <row r="330" spans="1:34" x14ac:dyDescent="0.25">
      <c r="A330" t="s">
        <v>1353</v>
      </c>
      <c r="B330" t="s">
        <v>661</v>
      </c>
      <c r="C330" t="s">
        <v>1042</v>
      </c>
      <c r="D330" t="s">
        <v>1232</v>
      </c>
      <c r="E330" s="31">
        <v>68.728260869565219</v>
      </c>
      <c r="F330" s="31">
        <v>2.896175865886446</v>
      </c>
      <c r="G330" s="31">
        <v>2.7572386525383519</v>
      </c>
      <c r="H330" s="31">
        <v>0.50864463071326893</v>
      </c>
      <c r="I330" s="31">
        <v>0.37856397279772258</v>
      </c>
      <c r="J330" s="31">
        <v>199.0491304347826</v>
      </c>
      <c r="K330" s="31">
        <v>189.50021739130435</v>
      </c>
      <c r="L330" s="31">
        <v>34.958260869565216</v>
      </c>
      <c r="M330" s="31">
        <v>26.018043478260868</v>
      </c>
      <c r="N330" s="31">
        <v>5.4619565217391308</v>
      </c>
      <c r="O330" s="31">
        <v>3.4782608695652173</v>
      </c>
      <c r="P330" s="31">
        <v>40.295652173913041</v>
      </c>
      <c r="Q330" s="31">
        <v>39.686956521739127</v>
      </c>
      <c r="R330" s="31">
        <v>0.60869565217391308</v>
      </c>
      <c r="S330" s="31">
        <v>123.79521739130436</v>
      </c>
      <c r="T330" s="31">
        <v>105.95608695652174</v>
      </c>
      <c r="U330" s="31">
        <v>0</v>
      </c>
      <c r="V330" s="31">
        <v>17.839130434782611</v>
      </c>
      <c r="W330" s="31">
        <v>92.887934782608696</v>
      </c>
      <c r="X330" s="31">
        <v>14.897391304347826</v>
      </c>
      <c r="Y330" s="31">
        <v>0</v>
      </c>
      <c r="Z330" s="31">
        <v>0</v>
      </c>
      <c r="AA330" s="31">
        <v>29.380434782608692</v>
      </c>
      <c r="AB330" s="31">
        <v>0</v>
      </c>
      <c r="AC330" s="31">
        <v>46.654673913043482</v>
      </c>
      <c r="AD330" s="31">
        <v>0</v>
      </c>
      <c r="AE330" s="31">
        <v>1.9554347826086957</v>
      </c>
      <c r="AF330" t="s">
        <v>170</v>
      </c>
      <c r="AG330" s="32">
        <v>7</v>
      </c>
      <c r="AH330"/>
    </row>
    <row r="331" spans="1:34" x14ac:dyDescent="0.25">
      <c r="A331" t="s">
        <v>1353</v>
      </c>
      <c r="B331" t="s">
        <v>708</v>
      </c>
      <c r="C331" t="s">
        <v>1042</v>
      </c>
      <c r="D331" t="s">
        <v>1232</v>
      </c>
      <c r="E331" s="31">
        <v>90.521739130434781</v>
      </c>
      <c r="F331" s="31">
        <v>9.1258405379442839E-2</v>
      </c>
      <c r="G331" s="31">
        <v>9.1258405379442839E-2</v>
      </c>
      <c r="H331" s="31">
        <v>9.1258405379442839E-2</v>
      </c>
      <c r="I331" s="31">
        <v>9.1258405379442839E-2</v>
      </c>
      <c r="J331" s="31">
        <v>8.2608695652173907</v>
      </c>
      <c r="K331" s="31">
        <v>8.2608695652173907</v>
      </c>
      <c r="L331" s="31">
        <v>8.2608695652173907</v>
      </c>
      <c r="M331" s="31">
        <v>8.2608695652173907</v>
      </c>
      <c r="N331" s="31">
        <v>0</v>
      </c>
      <c r="O331" s="31">
        <v>0</v>
      </c>
      <c r="P331" s="31">
        <v>0</v>
      </c>
      <c r="Q331" s="31">
        <v>0</v>
      </c>
      <c r="R331" s="31">
        <v>0</v>
      </c>
      <c r="S331" s="31">
        <v>0</v>
      </c>
      <c r="T331" s="31">
        <v>0</v>
      </c>
      <c r="U331" s="31">
        <v>0</v>
      </c>
      <c r="V331" s="31">
        <v>0</v>
      </c>
      <c r="W331" s="31">
        <v>0</v>
      </c>
      <c r="X331" s="31">
        <v>0</v>
      </c>
      <c r="Y331" s="31">
        <v>0</v>
      </c>
      <c r="Z331" s="31">
        <v>0</v>
      </c>
      <c r="AA331" s="31">
        <v>0</v>
      </c>
      <c r="AB331" s="31">
        <v>0</v>
      </c>
      <c r="AC331" s="31">
        <v>0</v>
      </c>
      <c r="AD331" s="31">
        <v>0</v>
      </c>
      <c r="AE331" s="31">
        <v>0</v>
      </c>
      <c r="AF331" t="s">
        <v>217</v>
      </c>
      <c r="AG331" s="32">
        <v>7</v>
      </c>
      <c r="AH331"/>
    </row>
    <row r="332" spans="1:34" x14ac:dyDescent="0.25">
      <c r="A332" t="s">
        <v>1353</v>
      </c>
      <c r="B332" t="s">
        <v>703</v>
      </c>
      <c r="C332" t="s">
        <v>1099</v>
      </c>
      <c r="D332" t="s">
        <v>1290</v>
      </c>
      <c r="E332" s="31">
        <v>76.967391304347828</v>
      </c>
      <c r="F332" s="31">
        <v>3.2191117073859621</v>
      </c>
      <c r="G332" s="31">
        <v>3.0711100127100694</v>
      </c>
      <c r="H332" s="31">
        <v>0.21358141505437087</v>
      </c>
      <c r="I332" s="31">
        <v>6.5579720378477618E-2</v>
      </c>
      <c r="J332" s="31">
        <v>247.7666304347826</v>
      </c>
      <c r="K332" s="31">
        <v>236.37532608695653</v>
      </c>
      <c r="L332" s="31">
        <v>16.438804347826089</v>
      </c>
      <c r="M332" s="31">
        <v>5.0475000000000003</v>
      </c>
      <c r="N332" s="31">
        <v>0</v>
      </c>
      <c r="O332" s="31">
        <v>11.391304347826088</v>
      </c>
      <c r="P332" s="31">
        <v>72.100326086956528</v>
      </c>
      <c r="Q332" s="31">
        <v>72.100326086956528</v>
      </c>
      <c r="R332" s="31">
        <v>0</v>
      </c>
      <c r="S332" s="31">
        <v>159.22749999999999</v>
      </c>
      <c r="T332" s="31">
        <v>143.55358695652174</v>
      </c>
      <c r="U332" s="31">
        <v>15.673913043478262</v>
      </c>
      <c r="V332" s="31">
        <v>0</v>
      </c>
      <c r="W332" s="31">
        <v>0</v>
      </c>
      <c r="X332" s="31">
        <v>0</v>
      </c>
      <c r="Y332" s="31">
        <v>0</v>
      </c>
      <c r="Z332" s="31">
        <v>0</v>
      </c>
      <c r="AA332" s="31">
        <v>0</v>
      </c>
      <c r="AB332" s="31">
        <v>0</v>
      </c>
      <c r="AC332" s="31">
        <v>0</v>
      </c>
      <c r="AD332" s="31">
        <v>0</v>
      </c>
      <c r="AE332" s="31">
        <v>0</v>
      </c>
      <c r="AF332" t="s">
        <v>212</v>
      </c>
      <c r="AG332" s="32">
        <v>7</v>
      </c>
      <c r="AH332"/>
    </row>
    <row r="333" spans="1:34" x14ac:dyDescent="0.25">
      <c r="A333" t="s">
        <v>1353</v>
      </c>
      <c r="B333" t="s">
        <v>963</v>
      </c>
      <c r="C333" t="s">
        <v>1039</v>
      </c>
      <c r="D333" t="s">
        <v>1287</v>
      </c>
      <c r="E333" s="31">
        <v>29.086956521739129</v>
      </c>
      <c r="F333" s="31">
        <v>4.2136584454409576</v>
      </c>
      <c r="G333" s="31">
        <v>4.0552130044843047</v>
      </c>
      <c r="H333" s="31">
        <v>0.85809043348281033</v>
      </c>
      <c r="I333" s="31">
        <v>0.69964499252615853</v>
      </c>
      <c r="J333" s="31">
        <v>122.56250000000001</v>
      </c>
      <c r="K333" s="31">
        <v>117.95380434782608</v>
      </c>
      <c r="L333" s="31">
        <v>24.959239130434785</v>
      </c>
      <c r="M333" s="31">
        <v>20.350543478260871</v>
      </c>
      <c r="N333" s="31">
        <v>0.11956521739130435</v>
      </c>
      <c r="O333" s="31">
        <v>4.4891304347826084</v>
      </c>
      <c r="P333" s="31">
        <v>15.021739130434783</v>
      </c>
      <c r="Q333" s="31">
        <v>15.021739130434783</v>
      </c>
      <c r="R333" s="31">
        <v>0</v>
      </c>
      <c r="S333" s="31">
        <v>82.581521739130423</v>
      </c>
      <c r="T333" s="31">
        <v>67.744565217391298</v>
      </c>
      <c r="U333" s="31">
        <v>5.8070652173913047</v>
      </c>
      <c r="V333" s="31">
        <v>9.0298913043478262</v>
      </c>
      <c r="W333" s="31">
        <v>15.195652173913043</v>
      </c>
      <c r="X333" s="31">
        <v>0</v>
      </c>
      <c r="Y333" s="31">
        <v>0</v>
      </c>
      <c r="Z333" s="31">
        <v>0</v>
      </c>
      <c r="AA333" s="31">
        <v>0</v>
      </c>
      <c r="AB333" s="31">
        <v>0</v>
      </c>
      <c r="AC333" s="31">
        <v>15.195652173913043</v>
      </c>
      <c r="AD333" s="31">
        <v>0</v>
      </c>
      <c r="AE333" s="31">
        <v>0</v>
      </c>
      <c r="AF333" t="s">
        <v>478</v>
      </c>
      <c r="AG333" s="32">
        <v>7</v>
      </c>
      <c r="AH333"/>
    </row>
    <row r="334" spans="1:34" x14ac:dyDescent="0.25">
      <c r="A334" t="s">
        <v>1353</v>
      </c>
      <c r="B334" t="s">
        <v>887</v>
      </c>
      <c r="C334" t="s">
        <v>1018</v>
      </c>
      <c r="D334" t="s">
        <v>1268</v>
      </c>
      <c r="E334" s="31">
        <v>29.597826086956523</v>
      </c>
      <c r="F334" s="31">
        <v>4.3983841351450597</v>
      </c>
      <c r="G334" s="31">
        <v>4.1314910025706935</v>
      </c>
      <c r="H334" s="31">
        <v>0.50762027175908919</v>
      </c>
      <c r="I334" s="31">
        <v>0.34272860815277267</v>
      </c>
      <c r="J334" s="31">
        <v>130.18260869565216</v>
      </c>
      <c r="K334" s="31">
        <v>122.28315217391304</v>
      </c>
      <c r="L334" s="31">
        <v>15.024456521739131</v>
      </c>
      <c r="M334" s="31">
        <v>10.144021739130435</v>
      </c>
      <c r="N334" s="31">
        <v>0</v>
      </c>
      <c r="O334" s="31">
        <v>4.8804347826086953</v>
      </c>
      <c r="P334" s="31">
        <v>31.836956521739129</v>
      </c>
      <c r="Q334" s="31">
        <v>28.817934782608695</v>
      </c>
      <c r="R334" s="31">
        <v>3.0190217391304346</v>
      </c>
      <c r="S334" s="31">
        <v>83.321195652173913</v>
      </c>
      <c r="T334" s="31">
        <v>60.918478260869563</v>
      </c>
      <c r="U334" s="31">
        <v>11.230434782608697</v>
      </c>
      <c r="V334" s="31">
        <v>11.172282608695651</v>
      </c>
      <c r="W334" s="31">
        <v>1.7146739130434783</v>
      </c>
      <c r="X334" s="31">
        <v>0</v>
      </c>
      <c r="Y334" s="31">
        <v>0</v>
      </c>
      <c r="Z334" s="31">
        <v>0</v>
      </c>
      <c r="AA334" s="31">
        <v>1.7146739130434783</v>
      </c>
      <c r="AB334" s="31">
        <v>0</v>
      </c>
      <c r="AC334" s="31">
        <v>0</v>
      </c>
      <c r="AD334" s="31">
        <v>0</v>
      </c>
      <c r="AE334" s="31">
        <v>0</v>
      </c>
      <c r="AF334" t="s">
        <v>401</v>
      </c>
      <c r="AG334" s="32">
        <v>7</v>
      </c>
      <c r="AH334"/>
    </row>
    <row r="335" spans="1:34" x14ac:dyDescent="0.25">
      <c r="A335" t="s">
        <v>1353</v>
      </c>
      <c r="B335" t="s">
        <v>967</v>
      </c>
      <c r="C335" t="s">
        <v>1215</v>
      </c>
      <c r="D335" t="s">
        <v>1300</v>
      </c>
      <c r="E335" s="31">
        <v>17.315217391304348</v>
      </c>
      <c r="F335" s="31">
        <v>4.9568424356559957</v>
      </c>
      <c r="G335" s="31">
        <v>4.3487131198995606</v>
      </c>
      <c r="H335" s="31">
        <v>0.4720652856246077</v>
      </c>
      <c r="I335" s="31">
        <v>0.13559322033898308</v>
      </c>
      <c r="J335" s="31">
        <v>85.828804347826093</v>
      </c>
      <c r="K335" s="31">
        <v>75.298913043478265</v>
      </c>
      <c r="L335" s="31">
        <v>8.1739130434782616</v>
      </c>
      <c r="M335" s="31">
        <v>2.347826086956522</v>
      </c>
      <c r="N335" s="31">
        <v>0.17391304347826086</v>
      </c>
      <c r="O335" s="31">
        <v>5.6521739130434785</v>
      </c>
      <c r="P335" s="31">
        <v>38.108695652173914</v>
      </c>
      <c r="Q335" s="31">
        <v>33.404891304347828</v>
      </c>
      <c r="R335" s="31">
        <v>4.7038043478260869</v>
      </c>
      <c r="S335" s="31">
        <v>39.546195652173914</v>
      </c>
      <c r="T335" s="31">
        <v>39.546195652173914</v>
      </c>
      <c r="U335" s="31">
        <v>0</v>
      </c>
      <c r="V335" s="31">
        <v>0</v>
      </c>
      <c r="W335" s="31">
        <v>0</v>
      </c>
      <c r="X335" s="31">
        <v>0</v>
      </c>
      <c r="Y335" s="31">
        <v>0</v>
      </c>
      <c r="Z335" s="31">
        <v>0</v>
      </c>
      <c r="AA335" s="31">
        <v>0</v>
      </c>
      <c r="AB335" s="31">
        <v>0</v>
      </c>
      <c r="AC335" s="31">
        <v>0</v>
      </c>
      <c r="AD335" s="31">
        <v>0</v>
      </c>
      <c r="AE335" s="31">
        <v>0</v>
      </c>
      <c r="AF335" t="s">
        <v>482</v>
      </c>
      <c r="AG335" s="32">
        <v>7</v>
      </c>
      <c r="AH335"/>
    </row>
    <row r="336" spans="1:34" x14ac:dyDescent="0.25">
      <c r="A336" t="s">
        <v>1353</v>
      </c>
      <c r="B336" t="s">
        <v>578</v>
      </c>
      <c r="C336" t="s">
        <v>1097</v>
      </c>
      <c r="D336" t="s">
        <v>1301</v>
      </c>
      <c r="E336" s="31">
        <v>11.119565217391305</v>
      </c>
      <c r="F336" s="31">
        <v>6.7496480938416425</v>
      </c>
      <c r="G336" s="31">
        <v>5.4637243401759541</v>
      </c>
      <c r="H336" s="31">
        <v>4.6387096774193548</v>
      </c>
      <c r="I336" s="31">
        <v>3.3527859237536668</v>
      </c>
      <c r="J336" s="31">
        <v>75.053152173913048</v>
      </c>
      <c r="K336" s="31">
        <v>60.754239130434797</v>
      </c>
      <c r="L336" s="31">
        <v>51.580434782608698</v>
      </c>
      <c r="M336" s="31">
        <v>37.281521739130447</v>
      </c>
      <c r="N336" s="31">
        <v>14.298913043478253</v>
      </c>
      <c r="O336" s="31">
        <v>0</v>
      </c>
      <c r="P336" s="31">
        <v>5.2086956521739136</v>
      </c>
      <c r="Q336" s="31">
        <v>5.2086956521739136</v>
      </c>
      <c r="R336" s="31">
        <v>0</v>
      </c>
      <c r="S336" s="31">
        <v>18.264021739130438</v>
      </c>
      <c r="T336" s="31">
        <v>18.264021739130438</v>
      </c>
      <c r="U336" s="31">
        <v>0</v>
      </c>
      <c r="V336" s="31">
        <v>0</v>
      </c>
      <c r="W336" s="31">
        <v>1.2902173913043478</v>
      </c>
      <c r="X336" s="31">
        <v>1.2902173913043478</v>
      </c>
      <c r="Y336" s="31">
        <v>0</v>
      </c>
      <c r="Z336" s="31">
        <v>0</v>
      </c>
      <c r="AA336" s="31">
        <v>0</v>
      </c>
      <c r="AB336" s="31">
        <v>0</v>
      </c>
      <c r="AC336" s="31">
        <v>0</v>
      </c>
      <c r="AD336" s="31">
        <v>0</v>
      </c>
      <c r="AE336" s="31">
        <v>0</v>
      </c>
      <c r="AF336" t="s">
        <v>85</v>
      </c>
      <c r="AG336" s="32">
        <v>7</v>
      </c>
      <c r="AH336"/>
    </row>
    <row r="337" spans="1:34" x14ac:dyDescent="0.25">
      <c r="A337" t="s">
        <v>1353</v>
      </c>
      <c r="B337" t="s">
        <v>586</v>
      </c>
      <c r="C337" t="s">
        <v>1073</v>
      </c>
      <c r="D337" t="s">
        <v>1290</v>
      </c>
      <c r="E337" s="31">
        <v>48.032608695652172</v>
      </c>
      <c r="F337" s="31">
        <v>2.5453360488798373</v>
      </c>
      <c r="G337" s="31">
        <v>2.3879859696763979</v>
      </c>
      <c r="H337" s="31">
        <v>0.50565738854944553</v>
      </c>
      <c r="I337" s="31">
        <v>0.34830730934600584</v>
      </c>
      <c r="J337" s="31">
        <v>122.25913043478262</v>
      </c>
      <c r="K337" s="31">
        <v>114.70119565217392</v>
      </c>
      <c r="L337" s="31">
        <v>24.288043478260867</v>
      </c>
      <c r="M337" s="31">
        <v>16.73010869565217</v>
      </c>
      <c r="N337" s="31">
        <v>6.6313043478260889</v>
      </c>
      <c r="O337" s="31">
        <v>0.92663043478260865</v>
      </c>
      <c r="P337" s="31">
        <v>21.27347826086956</v>
      </c>
      <c r="Q337" s="31">
        <v>21.27347826086956</v>
      </c>
      <c r="R337" s="31">
        <v>0</v>
      </c>
      <c r="S337" s="31">
        <v>76.697608695652193</v>
      </c>
      <c r="T337" s="31">
        <v>76.697608695652193</v>
      </c>
      <c r="U337" s="31">
        <v>0</v>
      </c>
      <c r="V337" s="31">
        <v>0</v>
      </c>
      <c r="W337" s="31">
        <v>11.059021739130435</v>
      </c>
      <c r="X337" s="31">
        <v>0.20108695652173914</v>
      </c>
      <c r="Y337" s="31">
        <v>0</v>
      </c>
      <c r="Z337" s="31">
        <v>0</v>
      </c>
      <c r="AA337" s="31">
        <v>1.4759782608695651</v>
      </c>
      <c r="AB337" s="31">
        <v>0</v>
      </c>
      <c r="AC337" s="31">
        <v>9.3819565217391307</v>
      </c>
      <c r="AD337" s="31">
        <v>0</v>
      </c>
      <c r="AE337" s="31">
        <v>0</v>
      </c>
      <c r="AF337" t="s">
        <v>93</v>
      </c>
      <c r="AG337" s="32">
        <v>7</v>
      </c>
      <c r="AH337"/>
    </row>
    <row r="338" spans="1:34" x14ac:dyDescent="0.25">
      <c r="A338" t="s">
        <v>1353</v>
      </c>
      <c r="B338" t="s">
        <v>675</v>
      </c>
      <c r="C338" t="s">
        <v>1133</v>
      </c>
      <c r="D338" t="s">
        <v>1318</v>
      </c>
      <c r="E338" s="31">
        <v>54.239130434782609</v>
      </c>
      <c r="F338" s="31">
        <v>2.6288737474949904</v>
      </c>
      <c r="G338" s="31">
        <v>2.4715911823647292</v>
      </c>
      <c r="H338" s="31">
        <v>0.12885370741482965</v>
      </c>
      <c r="I338" s="31">
        <v>1.8593186372745488E-2</v>
      </c>
      <c r="J338" s="31">
        <v>142.58782608695654</v>
      </c>
      <c r="K338" s="31">
        <v>134.05695652173912</v>
      </c>
      <c r="L338" s="31">
        <v>6.9889130434782611</v>
      </c>
      <c r="M338" s="31">
        <v>1.008478260869565</v>
      </c>
      <c r="N338" s="31">
        <v>2.6760869565217389</v>
      </c>
      <c r="O338" s="31">
        <v>3.3043478260869565</v>
      </c>
      <c r="P338" s="31">
        <v>30.421847826086974</v>
      </c>
      <c r="Q338" s="31">
        <v>27.871413043478277</v>
      </c>
      <c r="R338" s="31">
        <v>2.5504347826086957</v>
      </c>
      <c r="S338" s="31">
        <v>105.17706521739129</v>
      </c>
      <c r="T338" s="31">
        <v>64.222173913043463</v>
      </c>
      <c r="U338" s="31">
        <v>10.573260869565216</v>
      </c>
      <c r="V338" s="31">
        <v>30.381630434782615</v>
      </c>
      <c r="W338" s="31">
        <v>4.2454347826086956</v>
      </c>
      <c r="X338" s="31">
        <v>0.68108695652173912</v>
      </c>
      <c r="Y338" s="31">
        <v>0</v>
      </c>
      <c r="Z338" s="31">
        <v>0</v>
      </c>
      <c r="AA338" s="31">
        <v>8.9673913043478257E-2</v>
      </c>
      <c r="AB338" s="31">
        <v>0</v>
      </c>
      <c r="AC338" s="31">
        <v>2.6241304347826087</v>
      </c>
      <c r="AD338" s="31">
        <v>0</v>
      </c>
      <c r="AE338" s="31">
        <v>0.85054347826086951</v>
      </c>
      <c r="AF338" t="s">
        <v>184</v>
      </c>
      <c r="AG338" s="32">
        <v>7</v>
      </c>
      <c r="AH338"/>
    </row>
    <row r="339" spans="1:34" x14ac:dyDescent="0.25">
      <c r="A339" t="s">
        <v>1353</v>
      </c>
      <c r="B339" t="s">
        <v>691</v>
      </c>
      <c r="C339" t="s">
        <v>1141</v>
      </c>
      <c r="D339" t="s">
        <v>1320</v>
      </c>
      <c r="E339" s="31">
        <v>50.945652173913047</v>
      </c>
      <c r="F339" s="31">
        <v>3.1816385747813096</v>
      </c>
      <c r="G339" s="31">
        <v>3.0093727330915292</v>
      </c>
      <c r="H339" s="31">
        <v>0.5236291871132922</v>
      </c>
      <c r="I339" s="31">
        <v>0.35136334542351194</v>
      </c>
      <c r="J339" s="31">
        <v>162.09065217391304</v>
      </c>
      <c r="K339" s="31">
        <v>153.31445652173912</v>
      </c>
      <c r="L339" s="31">
        <v>26.676630434782616</v>
      </c>
      <c r="M339" s="31">
        <v>17.900434782608702</v>
      </c>
      <c r="N339" s="31">
        <v>5.5588043478260891</v>
      </c>
      <c r="O339" s="31">
        <v>3.2173913043478262</v>
      </c>
      <c r="P339" s="31">
        <v>26.826630434782604</v>
      </c>
      <c r="Q339" s="31">
        <v>26.826630434782604</v>
      </c>
      <c r="R339" s="31">
        <v>0</v>
      </c>
      <c r="S339" s="31">
        <v>108.58739130434782</v>
      </c>
      <c r="T339" s="31">
        <v>79.879021739130422</v>
      </c>
      <c r="U339" s="31">
        <v>2.3628260869565216</v>
      </c>
      <c r="V339" s="31">
        <v>26.345543478260876</v>
      </c>
      <c r="W339" s="31">
        <v>0</v>
      </c>
      <c r="X339" s="31">
        <v>0</v>
      </c>
      <c r="Y339" s="31">
        <v>0</v>
      </c>
      <c r="Z339" s="31">
        <v>0</v>
      </c>
      <c r="AA339" s="31">
        <v>0</v>
      </c>
      <c r="AB339" s="31">
        <v>0</v>
      </c>
      <c r="AC339" s="31">
        <v>0</v>
      </c>
      <c r="AD339" s="31">
        <v>0</v>
      </c>
      <c r="AE339" s="31">
        <v>0</v>
      </c>
      <c r="AF339" t="s">
        <v>200</v>
      </c>
      <c r="AG339" s="32">
        <v>7</v>
      </c>
      <c r="AH339"/>
    </row>
    <row r="340" spans="1:34" x14ac:dyDescent="0.25">
      <c r="A340" t="s">
        <v>1353</v>
      </c>
      <c r="B340" t="s">
        <v>525</v>
      </c>
      <c r="C340" t="s">
        <v>1080</v>
      </c>
      <c r="D340" t="s">
        <v>1297</v>
      </c>
      <c r="E340" s="31">
        <v>48.445652173913047</v>
      </c>
      <c r="F340" s="31">
        <v>3.0501234013910699</v>
      </c>
      <c r="G340" s="31">
        <v>2.8498765986089292</v>
      </c>
      <c r="H340" s="31">
        <v>0.65389275297285154</v>
      </c>
      <c r="I340" s="31">
        <v>0.55337671079201245</v>
      </c>
      <c r="J340" s="31">
        <v>147.76521739130433</v>
      </c>
      <c r="K340" s="31">
        <v>138.06413043478258</v>
      </c>
      <c r="L340" s="31">
        <v>31.678260869565214</v>
      </c>
      <c r="M340" s="31">
        <v>26.80869565217391</v>
      </c>
      <c r="N340" s="31">
        <v>0</v>
      </c>
      <c r="O340" s="31">
        <v>4.8695652173913047</v>
      </c>
      <c r="P340" s="31">
        <v>19.357608695652171</v>
      </c>
      <c r="Q340" s="31">
        <v>14.526086956521736</v>
      </c>
      <c r="R340" s="31">
        <v>4.8315217391304346</v>
      </c>
      <c r="S340" s="31">
        <v>96.729347826086965</v>
      </c>
      <c r="T340" s="31">
        <v>87.245652173913044</v>
      </c>
      <c r="U340" s="31">
        <v>0</v>
      </c>
      <c r="V340" s="31">
        <v>9.4836956521739175</v>
      </c>
      <c r="W340" s="31">
        <v>0</v>
      </c>
      <c r="X340" s="31">
        <v>0</v>
      </c>
      <c r="Y340" s="31">
        <v>0</v>
      </c>
      <c r="Z340" s="31">
        <v>0</v>
      </c>
      <c r="AA340" s="31">
        <v>0</v>
      </c>
      <c r="AB340" s="31">
        <v>0</v>
      </c>
      <c r="AC340" s="31">
        <v>0</v>
      </c>
      <c r="AD340" s="31">
        <v>0</v>
      </c>
      <c r="AE340" s="31">
        <v>0</v>
      </c>
      <c r="AF340" t="s">
        <v>31</v>
      </c>
      <c r="AG340" s="32">
        <v>7</v>
      </c>
      <c r="AH340"/>
    </row>
    <row r="341" spans="1:34" x14ac:dyDescent="0.25">
      <c r="A341" t="s">
        <v>1353</v>
      </c>
      <c r="B341" t="s">
        <v>731</v>
      </c>
      <c r="C341" t="s">
        <v>991</v>
      </c>
      <c r="D341" t="s">
        <v>1269</v>
      </c>
      <c r="E341" s="31">
        <v>73.206521739130437</v>
      </c>
      <c r="F341" s="31">
        <v>2.9166013363028944</v>
      </c>
      <c r="G341" s="31">
        <v>2.5505330363771339</v>
      </c>
      <c r="H341" s="31">
        <v>0.47213808463251677</v>
      </c>
      <c r="I341" s="31">
        <v>0.25595397178916113</v>
      </c>
      <c r="J341" s="31">
        <v>213.51423913043473</v>
      </c>
      <c r="K341" s="31">
        <v>186.71565217391301</v>
      </c>
      <c r="L341" s="31">
        <v>34.563586956521746</v>
      </c>
      <c r="M341" s="31">
        <v>18.737500000000004</v>
      </c>
      <c r="N341" s="31">
        <v>10.260869565217391</v>
      </c>
      <c r="O341" s="31">
        <v>5.5652173913043477</v>
      </c>
      <c r="P341" s="31">
        <v>46.882608695652181</v>
      </c>
      <c r="Q341" s="31">
        <v>35.910108695652177</v>
      </c>
      <c r="R341" s="31">
        <v>10.9725</v>
      </c>
      <c r="S341" s="31">
        <v>132.06804347826082</v>
      </c>
      <c r="T341" s="31">
        <v>96.921195652173878</v>
      </c>
      <c r="U341" s="31">
        <v>19.910869565217386</v>
      </c>
      <c r="V341" s="31">
        <v>15.235978260869564</v>
      </c>
      <c r="W341" s="31">
        <v>0</v>
      </c>
      <c r="X341" s="31">
        <v>0</v>
      </c>
      <c r="Y341" s="31">
        <v>0</v>
      </c>
      <c r="Z341" s="31">
        <v>0</v>
      </c>
      <c r="AA341" s="31">
        <v>0</v>
      </c>
      <c r="AB341" s="31">
        <v>0</v>
      </c>
      <c r="AC341" s="31">
        <v>0</v>
      </c>
      <c r="AD341" s="31">
        <v>0</v>
      </c>
      <c r="AE341" s="31">
        <v>0</v>
      </c>
      <c r="AF341" t="s">
        <v>241</v>
      </c>
      <c r="AG341" s="32">
        <v>7</v>
      </c>
      <c r="AH341"/>
    </row>
    <row r="342" spans="1:34" x14ac:dyDescent="0.25">
      <c r="A342" t="s">
        <v>1353</v>
      </c>
      <c r="B342" t="s">
        <v>802</v>
      </c>
      <c r="C342" t="s">
        <v>1032</v>
      </c>
      <c r="D342" t="s">
        <v>1225</v>
      </c>
      <c r="E342" s="31">
        <v>76.630434782608702</v>
      </c>
      <c r="F342" s="31">
        <v>3.5004553191489358</v>
      </c>
      <c r="G342" s="31">
        <v>3.1432141843971624</v>
      </c>
      <c r="H342" s="31">
        <v>0.26324822695035455</v>
      </c>
      <c r="I342" s="31">
        <v>0.15161702127659571</v>
      </c>
      <c r="J342" s="31">
        <v>268.24141304347825</v>
      </c>
      <c r="K342" s="31">
        <v>240.86586956521737</v>
      </c>
      <c r="L342" s="31">
        <v>20.172826086956519</v>
      </c>
      <c r="M342" s="31">
        <v>11.618478260869564</v>
      </c>
      <c r="N342" s="31">
        <v>1.826086956521739</v>
      </c>
      <c r="O342" s="31">
        <v>6.7282608695652177</v>
      </c>
      <c r="P342" s="31">
        <v>73.704130434782613</v>
      </c>
      <c r="Q342" s="31">
        <v>54.8829347826087</v>
      </c>
      <c r="R342" s="31">
        <v>18.821195652173913</v>
      </c>
      <c r="S342" s="31">
        <v>174.3644565217391</v>
      </c>
      <c r="T342" s="31">
        <v>157.12489130434781</v>
      </c>
      <c r="U342" s="31">
        <v>0</v>
      </c>
      <c r="V342" s="31">
        <v>17.239565217391299</v>
      </c>
      <c r="W342" s="31">
        <v>0</v>
      </c>
      <c r="X342" s="31">
        <v>0</v>
      </c>
      <c r="Y342" s="31">
        <v>0</v>
      </c>
      <c r="Z342" s="31">
        <v>0</v>
      </c>
      <c r="AA342" s="31">
        <v>0</v>
      </c>
      <c r="AB342" s="31">
        <v>0</v>
      </c>
      <c r="AC342" s="31">
        <v>0</v>
      </c>
      <c r="AD342" s="31">
        <v>0</v>
      </c>
      <c r="AE342" s="31">
        <v>0</v>
      </c>
      <c r="AF342" t="s">
        <v>313</v>
      </c>
      <c r="AG342" s="32">
        <v>7</v>
      </c>
      <c r="AH342"/>
    </row>
    <row r="343" spans="1:34" x14ac:dyDescent="0.25">
      <c r="A343" t="s">
        <v>1353</v>
      </c>
      <c r="B343" t="s">
        <v>845</v>
      </c>
      <c r="C343" t="s">
        <v>1189</v>
      </c>
      <c r="D343" t="s">
        <v>1280</v>
      </c>
      <c r="E343" s="31">
        <v>28.108695652173914</v>
      </c>
      <c r="F343" s="31">
        <v>3.6131902552204167</v>
      </c>
      <c r="G343" s="31">
        <v>3.2959319412219639</v>
      </c>
      <c r="H343" s="31">
        <v>0.63255220417633395</v>
      </c>
      <c r="I343" s="31">
        <v>0.47477184841453968</v>
      </c>
      <c r="J343" s="31">
        <v>101.56206521739128</v>
      </c>
      <c r="K343" s="31">
        <v>92.644347826086943</v>
      </c>
      <c r="L343" s="31">
        <v>17.780217391304344</v>
      </c>
      <c r="M343" s="31">
        <v>13.345217391304343</v>
      </c>
      <c r="N343" s="31">
        <v>0</v>
      </c>
      <c r="O343" s="31">
        <v>4.4350000000000014</v>
      </c>
      <c r="P343" s="31">
        <v>27.735434782608685</v>
      </c>
      <c r="Q343" s="31">
        <v>23.252717391304337</v>
      </c>
      <c r="R343" s="31">
        <v>4.482717391304349</v>
      </c>
      <c r="S343" s="31">
        <v>56.046413043478267</v>
      </c>
      <c r="T343" s="31">
        <v>49.439565217391312</v>
      </c>
      <c r="U343" s="31">
        <v>6.6068478260869536</v>
      </c>
      <c r="V343" s="31">
        <v>0</v>
      </c>
      <c r="W343" s="31">
        <v>8.9793478260869577</v>
      </c>
      <c r="X343" s="31">
        <v>1.8288043478260869</v>
      </c>
      <c r="Y343" s="31">
        <v>0</v>
      </c>
      <c r="Z343" s="31">
        <v>0</v>
      </c>
      <c r="AA343" s="31">
        <v>5.0038043478260876</v>
      </c>
      <c r="AB343" s="31">
        <v>0</v>
      </c>
      <c r="AC343" s="31">
        <v>2.1467391304347827</v>
      </c>
      <c r="AD343" s="31">
        <v>0</v>
      </c>
      <c r="AE343" s="31">
        <v>0</v>
      </c>
      <c r="AF343" t="s">
        <v>357</v>
      </c>
      <c r="AG343" s="32">
        <v>7</v>
      </c>
      <c r="AH343"/>
    </row>
    <row r="344" spans="1:34" x14ac:dyDescent="0.25">
      <c r="A344" t="s">
        <v>1353</v>
      </c>
      <c r="B344" t="s">
        <v>631</v>
      </c>
      <c r="C344" t="s">
        <v>992</v>
      </c>
      <c r="D344" t="s">
        <v>1313</v>
      </c>
      <c r="E344" s="31">
        <v>95.597826086956516</v>
      </c>
      <c r="F344" s="31">
        <v>2.6568959636156908</v>
      </c>
      <c r="G344" s="31">
        <v>2.4593212052302444</v>
      </c>
      <c r="H344" s="31">
        <v>0.4493121091529278</v>
      </c>
      <c r="I344" s="31">
        <v>0.29626264923251844</v>
      </c>
      <c r="J344" s="31">
        <v>253.99347826086955</v>
      </c>
      <c r="K344" s="31">
        <v>235.10576086956522</v>
      </c>
      <c r="L344" s="31">
        <v>42.953260869565213</v>
      </c>
      <c r="M344" s="31">
        <v>28.322065217391302</v>
      </c>
      <c r="N344" s="31">
        <v>8.8920652173913055</v>
      </c>
      <c r="O344" s="31">
        <v>5.7391304347826084</v>
      </c>
      <c r="P344" s="31">
        <v>51.147282608695647</v>
      </c>
      <c r="Q344" s="31">
        <v>46.890760869565213</v>
      </c>
      <c r="R344" s="31">
        <v>4.2565217391304335</v>
      </c>
      <c r="S344" s="31">
        <v>159.89293478260871</v>
      </c>
      <c r="T344" s="31">
        <v>116.65750000000001</v>
      </c>
      <c r="U344" s="31">
        <v>4.8913043478260872E-2</v>
      </c>
      <c r="V344" s="31">
        <v>43.186521739130434</v>
      </c>
      <c r="W344" s="31">
        <v>0</v>
      </c>
      <c r="X344" s="31">
        <v>0</v>
      </c>
      <c r="Y344" s="31">
        <v>0</v>
      </c>
      <c r="Z344" s="31">
        <v>0</v>
      </c>
      <c r="AA344" s="31">
        <v>0</v>
      </c>
      <c r="AB344" s="31">
        <v>0</v>
      </c>
      <c r="AC344" s="31">
        <v>0</v>
      </c>
      <c r="AD344" s="31">
        <v>0</v>
      </c>
      <c r="AE344" s="31">
        <v>0</v>
      </c>
      <c r="AF344" t="s">
        <v>140</v>
      </c>
      <c r="AG344" s="32">
        <v>7</v>
      </c>
      <c r="AH344"/>
    </row>
    <row r="345" spans="1:34" x14ac:dyDescent="0.25">
      <c r="A345" t="s">
        <v>1353</v>
      </c>
      <c r="B345" t="s">
        <v>718</v>
      </c>
      <c r="C345" t="s">
        <v>1147</v>
      </c>
      <c r="D345" t="s">
        <v>1299</v>
      </c>
      <c r="E345" s="31">
        <v>54.934782608695649</v>
      </c>
      <c r="F345" s="31">
        <v>0.14562722595963595</v>
      </c>
      <c r="G345" s="31">
        <v>0.14562722595963595</v>
      </c>
      <c r="H345" s="31">
        <v>0.14562722595963595</v>
      </c>
      <c r="I345" s="31">
        <v>0.14562722595963595</v>
      </c>
      <c r="J345" s="31">
        <v>8</v>
      </c>
      <c r="K345" s="31">
        <v>8</v>
      </c>
      <c r="L345" s="31">
        <v>8</v>
      </c>
      <c r="M345" s="31">
        <v>8</v>
      </c>
      <c r="N345" s="31">
        <v>0</v>
      </c>
      <c r="O345" s="31">
        <v>0</v>
      </c>
      <c r="P345" s="31">
        <v>0</v>
      </c>
      <c r="Q345" s="31">
        <v>0</v>
      </c>
      <c r="R345" s="31">
        <v>0</v>
      </c>
      <c r="S345" s="31">
        <v>0</v>
      </c>
      <c r="T345" s="31">
        <v>0</v>
      </c>
      <c r="U345" s="31">
        <v>0</v>
      </c>
      <c r="V345" s="31">
        <v>0</v>
      </c>
      <c r="W345" s="31">
        <v>0</v>
      </c>
      <c r="X345" s="31">
        <v>0</v>
      </c>
      <c r="Y345" s="31">
        <v>0</v>
      </c>
      <c r="Z345" s="31">
        <v>0</v>
      </c>
      <c r="AA345" s="31">
        <v>0</v>
      </c>
      <c r="AB345" s="31">
        <v>0</v>
      </c>
      <c r="AC345" s="31">
        <v>0</v>
      </c>
      <c r="AD345" s="31">
        <v>0</v>
      </c>
      <c r="AE345" s="31">
        <v>0</v>
      </c>
      <c r="AF345" t="s">
        <v>228</v>
      </c>
      <c r="AG345" s="32">
        <v>7</v>
      </c>
      <c r="AH345"/>
    </row>
    <row r="346" spans="1:34" x14ac:dyDescent="0.25">
      <c r="A346" t="s">
        <v>1353</v>
      </c>
      <c r="B346" t="s">
        <v>804</v>
      </c>
      <c r="C346" t="s">
        <v>1143</v>
      </c>
      <c r="D346" t="s">
        <v>1224</v>
      </c>
      <c r="E346" s="31">
        <v>40.706521739130437</v>
      </c>
      <c r="F346" s="31">
        <v>2.6540667556742323</v>
      </c>
      <c r="G346" s="31">
        <v>2.5440534045393859</v>
      </c>
      <c r="H346" s="31">
        <v>0.43304672897196256</v>
      </c>
      <c r="I346" s="31">
        <v>0.32303337783711611</v>
      </c>
      <c r="J346" s="31">
        <v>108.03782608695653</v>
      </c>
      <c r="K346" s="31">
        <v>103.55956521739131</v>
      </c>
      <c r="L346" s="31">
        <v>17.627826086956521</v>
      </c>
      <c r="M346" s="31">
        <v>13.149565217391302</v>
      </c>
      <c r="N346" s="31">
        <v>0</v>
      </c>
      <c r="O346" s="31">
        <v>4.4782608695652177</v>
      </c>
      <c r="P346" s="31">
        <v>21.779347826086962</v>
      </c>
      <c r="Q346" s="31">
        <v>21.779347826086962</v>
      </c>
      <c r="R346" s="31">
        <v>0</v>
      </c>
      <c r="S346" s="31">
        <v>68.630652173913049</v>
      </c>
      <c r="T346" s="31">
        <v>64.615978260869568</v>
      </c>
      <c r="U346" s="31">
        <v>3.2608695652173912E-2</v>
      </c>
      <c r="V346" s="31">
        <v>3.9820652173913045</v>
      </c>
      <c r="W346" s="31">
        <v>0.34782608695652173</v>
      </c>
      <c r="X346" s="31">
        <v>0.34782608695652173</v>
      </c>
      <c r="Y346" s="31">
        <v>0</v>
      </c>
      <c r="Z346" s="31">
        <v>0</v>
      </c>
      <c r="AA346" s="31">
        <v>0</v>
      </c>
      <c r="AB346" s="31">
        <v>0</v>
      </c>
      <c r="AC346" s="31">
        <v>0</v>
      </c>
      <c r="AD346" s="31">
        <v>0</v>
      </c>
      <c r="AE346" s="31">
        <v>0</v>
      </c>
      <c r="AF346" t="s">
        <v>315</v>
      </c>
      <c r="AG346" s="32">
        <v>7</v>
      </c>
      <c r="AH346"/>
    </row>
    <row r="347" spans="1:34" x14ac:dyDescent="0.25">
      <c r="A347" t="s">
        <v>1353</v>
      </c>
      <c r="B347" t="s">
        <v>910</v>
      </c>
      <c r="C347" t="s">
        <v>1202</v>
      </c>
      <c r="D347" t="s">
        <v>1255</v>
      </c>
      <c r="E347" s="31">
        <v>53.456521739130437</v>
      </c>
      <c r="F347" s="31">
        <v>2.7135664904432697</v>
      </c>
      <c r="G347" s="31">
        <v>2.5190768605124036</v>
      </c>
      <c r="H347" s="31">
        <v>0.42334282228548187</v>
      </c>
      <c r="I347" s="31">
        <v>0.22885319235461568</v>
      </c>
      <c r="J347" s="31">
        <v>145.05782608695654</v>
      </c>
      <c r="K347" s="31">
        <v>134.66108695652176</v>
      </c>
      <c r="L347" s="31">
        <v>22.630434782608695</v>
      </c>
      <c r="M347" s="31">
        <v>12.233695652173912</v>
      </c>
      <c r="N347" s="31">
        <v>4.8913043478260869</v>
      </c>
      <c r="O347" s="31">
        <v>5.5054347826086953</v>
      </c>
      <c r="P347" s="31">
        <v>16.839673913043477</v>
      </c>
      <c r="Q347" s="31">
        <v>16.839673913043477</v>
      </c>
      <c r="R347" s="31">
        <v>0</v>
      </c>
      <c r="S347" s="31">
        <v>105.58771739130437</v>
      </c>
      <c r="T347" s="31">
        <v>71.592934782608708</v>
      </c>
      <c r="U347" s="31">
        <v>21.35945652173913</v>
      </c>
      <c r="V347" s="31">
        <v>12.635326086956523</v>
      </c>
      <c r="W347" s="31">
        <v>0</v>
      </c>
      <c r="X347" s="31">
        <v>0</v>
      </c>
      <c r="Y347" s="31">
        <v>0</v>
      </c>
      <c r="Z347" s="31">
        <v>0</v>
      </c>
      <c r="AA347" s="31">
        <v>0</v>
      </c>
      <c r="AB347" s="31">
        <v>0</v>
      </c>
      <c r="AC347" s="31">
        <v>0</v>
      </c>
      <c r="AD347" s="31">
        <v>0</v>
      </c>
      <c r="AE347" s="31">
        <v>0</v>
      </c>
      <c r="AF347" t="s">
        <v>424</v>
      </c>
      <c r="AG347" s="32">
        <v>7</v>
      </c>
      <c r="AH347"/>
    </row>
    <row r="348" spans="1:34" x14ac:dyDescent="0.25">
      <c r="A348" t="s">
        <v>1353</v>
      </c>
      <c r="B348" t="s">
        <v>685</v>
      </c>
      <c r="C348" t="s">
        <v>1138</v>
      </c>
      <c r="D348" t="s">
        <v>1310</v>
      </c>
      <c r="E348" s="31">
        <v>29.032608695652176</v>
      </c>
      <c r="F348" s="31">
        <v>2.9517034818420065</v>
      </c>
      <c r="G348" s="31">
        <v>2.7394234369150134</v>
      </c>
      <c r="H348" s="31">
        <v>0.28041931860726316</v>
      </c>
      <c r="I348" s="31">
        <v>0.13216023961063272</v>
      </c>
      <c r="J348" s="31">
        <v>85.695652173913047</v>
      </c>
      <c r="K348" s="31">
        <v>79.532608695652186</v>
      </c>
      <c r="L348" s="31">
        <v>8.141304347826086</v>
      </c>
      <c r="M348" s="31">
        <v>3.8369565217391304</v>
      </c>
      <c r="N348" s="31">
        <v>0</v>
      </c>
      <c r="O348" s="31">
        <v>4.3043478260869561</v>
      </c>
      <c r="P348" s="31">
        <v>27.646739130434785</v>
      </c>
      <c r="Q348" s="31">
        <v>25.788043478260871</v>
      </c>
      <c r="R348" s="31">
        <v>1.8586956521739131</v>
      </c>
      <c r="S348" s="31">
        <v>49.907608695652172</v>
      </c>
      <c r="T348" s="31">
        <v>35.203804347826086</v>
      </c>
      <c r="U348" s="31">
        <v>14.703804347826088</v>
      </c>
      <c r="V348" s="31">
        <v>0</v>
      </c>
      <c r="W348" s="31">
        <v>0</v>
      </c>
      <c r="X348" s="31">
        <v>0</v>
      </c>
      <c r="Y348" s="31">
        <v>0</v>
      </c>
      <c r="Z348" s="31">
        <v>0</v>
      </c>
      <c r="AA348" s="31">
        <v>0</v>
      </c>
      <c r="AB348" s="31">
        <v>0</v>
      </c>
      <c r="AC348" s="31">
        <v>0</v>
      </c>
      <c r="AD348" s="31">
        <v>0</v>
      </c>
      <c r="AE348" s="31">
        <v>0</v>
      </c>
      <c r="AF348" t="s">
        <v>194</v>
      </c>
      <c r="AG348" s="32">
        <v>7</v>
      </c>
      <c r="AH348"/>
    </row>
    <row r="349" spans="1:34" x14ac:dyDescent="0.25">
      <c r="A349" t="s">
        <v>1353</v>
      </c>
      <c r="B349" t="s">
        <v>594</v>
      </c>
      <c r="C349" t="s">
        <v>1112</v>
      </c>
      <c r="D349" t="s">
        <v>1264</v>
      </c>
      <c r="E349" s="31">
        <v>42.510869565217391</v>
      </c>
      <c r="F349" s="31">
        <v>3.348376374328816</v>
      </c>
      <c r="G349" s="31">
        <v>3.0292763998977241</v>
      </c>
      <c r="H349" s="31">
        <v>0.52154180516491944</v>
      </c>
      <c r="I349" s="31">
        <v>0.20244183073382765</v>
      </c>
      <c r="J349" s="31">
        <v>142.34239130434781</v>
      </c>
      <c r="K349" s="31">
        <v>128.77717391304347</v>
      </c>
      <c r="L349" s="31">
        <v>22.17119565217391</v>
      </c>
      <c r="M349" s="31">
        <v>8.6059782608695645</v>
      </c>
      <c r="N349" s="31">
        <v>11.043478260869565</v>
      </c>
      <c r="O349" s="31">
        <v>2.5217391304347827</v>
      </c>
      <c r="P349" s="31">
        <v>35.263586956521742</v>
      </c>
      <c r="Q349" s="31">
        <v>35.263586956521742</v>
      </c>
      <c r="R349" s="31">
        <v>0</v>
      </c>
      <c r="S349" s="31">
        <v>84.907608695652186</v>
      </c>
      <c r="T349" s="31">
        <v>41.002717391304351</v>
      </c>
      <c r="U349" s="31">
        <v>26.293478260869566</v>
      </c>
      <c r="V349" s="31">
        <v>17.611413043478262</v>
      </c>
      <c r="W349" s="31">
        <v>0</v>
      </c>
      <c r="X349" s="31">
        <v>0</v>
      </c>
      <c r="Y349" s="31">
        <v>0</v>
      </c>
      <c r="Z349" s="31">
        <v>0</v>
      </c>
      <c r="AA349" s="31">
        <v>0</v>
      </c>
      <c r="AB349" s="31">
        <v>0</v>
      </c>
      <c r="AC349" s="31">
        <v>0</v>
      </c>
      <c r="AD349" s="31">
        <v>0</v>
      </c>
      <c r="AE349" s="31">
        <v>0</v>
      </c>
      <c r="AF349" t="s">
        <v>101</v>
      </c>
      <c r="AG349" s="32">
        <v>7</v>
      </c>
      <c r="AH349"/>
    </row>
    <row r="350" spans="1:34" x14ac:dyDescent="0.25">
      <c r="A350" t="s">
        <v>1353</v>
      </c>
      <c r="B350" t="s">
        <v>917</v>
      </c>
      <c r="C350" t="s">
        <v>1206</v>
      </c>
      <c r="D350" t="s">
        <v>1290</v>
      </c>
      <c r="E350" s="31">
        <v>105.08695652173913</v>
      </c>
      <c r="F350" s="31">
        <v>3.200307199007034</v>
      </c>
      <c r="G350" s="31">
        <v>3.0213208522962356</v>
      </c>
      <c r="H350" s="31">
        <v>0.29106226727347945</v>
      </c>
      <c r="I350" s="31">
        <v>0.1666890773686388</v>
      </c>
      <c r="J350" s="31">
        <v>336.31054347826091</v>
      </c>
      <c r="K350" s="31">
        <v>317.50141304347829</v>
      </c>
      <c r="L350" s="31">
        <v>30.586847826086949</v>
      </c>
      <c r="M350" s="31">
        <v>17.516847826086956</v>
      </c>
      <c r="N350" s="31">
        <v>11.939565217391298</v>
      </c>
      <c r="O350" s="31">
        <v>1.1304347826086956</v>
      </c>
      <c r="P350" s="31">
        <v>117.52119565217394</v>
      </c>
      <c r="Q350" s="31">
        <v>111.78206521739133</v>
      </c>
      <c r="R350" s="31">
        <v>5.7391304347826084</v>
      </c>
      <c r="S350" s="31">
        <v>188.20250000000004</v>
      </c>
      <c r="T350" s="31">
        <v>135.0372826086957</v>
      </c>
      <c r="U350" s="31">
        <v>0</v>
      </c>
      <c r="V350" s="31">
        <v>53.165217391304353</v>
      </c>
      <c r="W350" s="31">
        <v>0</v>
      </c>
      <c r="X350" s="31">
        <v>0</v>
      </c>
      <c r="Y350" s="31">
        <v>0</v>
      </c>
      <c r="Z350" s="31">
        <v>0</v>
      </c>
      <c r="AA350" s="31">
        <v>0</v>
      </c>
      <c r="AB350" s="31">
        <v>0</v>
      </c>
      <c r="AC350" s="31">
        <v>0</v>
      </c>
      <c r="AD350" s="31">
        <v>0</v>
      </c>
      <c r="AE350" s="31">
        <v>0</v>
      </c>
      <c r="AF350" t="s">
        <v>431</v>
      </c>
      <c r="AG350" s="32">
        <v>7</v>
      </c>
      <c r="AH350"/>
    </row>
    <row r="351" spans="1:34" x14ac:dyDescent="0.25">
      <c r="A351" t="s">
        <v>1353</v>
      </c>
      <c r="B351" t="s">
        <v>751</v>
      </c>
      <c r="C351" t="s">
        <v>1042</v>
      </c>
      <c r="D351" t="s">
        <v>1232</v>
      </c>
      <c r="E351" s="31">
        <v>123.45652173913044</v>
      </c>
      <c r="F351" s="31">
        <v>2.5710036978341257</v>
      </c>
      <c r="G351" s="31">
        <v>2.306195633033985</v>
      </c>
      <c r="H351" s="31">
        <v>0.23795826730058112</v>
      </c>
      <c r="I351" s="31">
        <v>0.11890913893291075</v>
      </c>
      <c r="J351" s="31">
        <v>317.40717391304349</v>
      </c>
      <c r="K351" s="31">
        <v>284.71489130434787</v>
      </c>
      <c r="L351" s="31">
        <v>29.377500000000005</v>
      </c>
      <c r="M351" s="31">
        <v>14.680108695652176</v>
      </c>
      <c r="N351" s="31">
        <v>9.344130434782608</v>
      </c>
      <c r="O351" s="31">
        <v>5.3532608695652177</v>
      </c>
      <c r="P351" s="31">
        <v>73.668152173913057</v>
      </c>
      <c r="Q351" s="31">
        <v>55.673260869565233</v>
      </c>
      <c r="R351" s="31">
        <v>17.994891304347817</v>
      </c>
      <c r="S351" s="31">
        <v>214.36152173913047</v>
      </c>
      <c r="T351" s="31">
        <v>156.50836956521741</v>
      </c>
      <c r="U351" s="31">
        <v>3.514239130434782</v>
      </c>
      <c r="V351" s="31">
        <v>54.338913043478257</v>
      </c>
      <c r="W351" s="31">
        <v>0.99706521739130438</v>
      </c>
      <c r="X351" s="31">
        <v>0</v>
      </c>
      <c r="Y351" s="31">
        <v>0.1358695652173913</v>
      </c>
      <c r="Z351" s="31">
        <v>0</v>
      </c>
      <c r="AA351" s="31">
        <v>0.86119565217391314</v>
      </c>
      <c r="AB351" s="31">
        <v>0</v>
      </c>
      <c r="AC351" s="31">
        <v>0</v>
      </c>
      <c r="AD351" s="31">
        <v>0</v>
      </c>
      <c r="AE351" s="31">
        <v>0</v>
      </c>
      <c r="AF351" t="s">
        <v>261</v>
      </c>
      <c r="AG351" s="32">
        <v>7</v>
      </c>
      <c r="AH351"/>
    </row>
    <row r="352" spans="1:34" x14ac:dyDescent="0.25">
      <c r="A352" t="s">
        <v>1353</v>
      </c>
      <c r="B352" t="s">
        <v>770</v>
      </c>
      <c r="C352" t="s">
        <v>1112</v>
      </c>
      <c r="D352" t="s">
        <v>1264</v>
      </c>
      <c r="E352" s="31">
        <v>62.163043478260867</v>
      </c>
      <c r="F352" s="31">
        <v>3.0426892813428914</v>
      </c>
      <c r="G352" s="31">
        <v>2.8308550445882141</v>
      </c>
      <c r="H352" s="31">
        <v>0.46184822521419833</v>
      </c>
      <c r="I352" s="31">
        <v>0.32803287287987415</v>
      </c>
      <c r="J352" s="31">
        <v>189.14282608695646</v>
      </c>
      <c r="K352" s="31">
        <v>175.97456521739127</v>
      </c>
      <c r="L352" s="31">
        <v>28.709891304347828</v>
      </c>
      <c r="M352" s="31">
        <v>20.391521739130436</v>
      </c>
      <c r="N352" s="31">
        <v>5.1847826086956523</v>
      </c>
      <c r="O352" s="31">
        <v>3.1335869565217394</v>
      </c>
      <c r="P352" s="31">
        <v>44.447391304347803</v>
      </c>
      <c r="Q352" s="31">
        <v>39.597499999999975</v>
      </c>
      <c r="R352" s="31">
        <v>4.8498913043478256</v>
      </c>
      <c r="S352" s="31">
        <v>115.98554347826085</v>
      </c>
      <c r="T352" s="31">
        <v>88.246195652173895</v>
      </c>
      <c r="U352" s="31">
        <v>0</v>
      </c>
      <c r="V352" s="31">
        <v>27.739347826086956</v>
      </c>
      <c r="W352" s="31">
        <v>0.35326086956521741</v>
      </c>
      <c r="X352" s="31">
        <v>0</v>
      </c>
      <c r="Y352" s="31">
        <v>0.35326086956521741</v>
      </c>
      <c r="Z352" s="31">
        <v>0</v>
      </c>
      <c r="AA352" s="31">
        <v>0</v>
      </c>
      <c r="AB352" s="31">
        <v>0</v>
      </c>
      <c r="AC352" s="31">
        <v>0</v>
      </c>
      <c r="AD352" s="31">
        <v>0</v>
      </c>
      <c r="AE352" s="31">
        <v>0</v>
      </c>
      <c r="AF352" t="s">
        <v>281</v>
      </c>
      <c r="AG352" s="32">
        <v>7</v>
      </c>
      <c r="AH352"/>
    </row>
    <row r="353" spans="1:34" x14ac:dyDescent="0.25">
      <c r="A353" t="s">
        <v>1353</v>
      </c>
      <c r="B353" t="s">
        <v>832</v>
      </c>
      <c r="C353" t="s">
        <v>1038</v>
      </c>
      <c r="D353" t="s">
        <v>1232</v>
      </c>
      <c r="E353" s="31">
        <v>165.33695652173913</v>
      </c>
      <c r="F353" s="31">
        <v>2.5694832686871338</v>
      </c>
      <c r="G353" s="31">
        <v>2.3914765630136081</v>
      </c>
      <c r="H353" s="31">
        <v>0.27759976332916975</v>
      </c>
      <c r="I353" s="31">
        <v>0.18470646242850575</v>
      </c>
      <c r="J353" s="31">
        <v>424.83054347826078</v>
      </c>
      <c r="K353" s="31">
        <v>395.39945652173907</v>
      </c>
      <c r="L353" s="31">
        <v>45.897500000000008</v>
      </c>
      <c r="M353" s="31">
        <v>30.538804347826094</v>
      </c>
      <c r="N353" s="31">
        <v>10.440217391304348</v>
      </c>
      <c r="O353" s="31">
        <v>4.9184782608695654</v>
      </c>
      <c r="P353" s="31">
        <v>102.9770652173913</v>
      </c>
      <c r="Q353" s="31">
        <v>88.904673913043467</v>
      </c>
      <c r="R353" s="31">
        <v>14.072391304347825</v>
      </c>
      <c r="S353" s="31">
        <v>275.95597826086947</v>
      </c>
      <c r="T353" s="31">
        <v>221.90499999999994</v>
      </c>
      <c r="U353" s="31">
        <v>8.8260869565217406E-2</v>
      </c>
      <c r="V353" s="31">
        <v>53.962717391304345</v>
      </c>
      <c r="W353" s="31">
        <v>5.4494565217391315</v>
      </c>
      <c r="X353" s="31">
        <v>0</v>
      </c>
      <c r="Y353" s="31">
        <v>8.1521739130434784E-2</v>
      </c>
      <c r="Z353" s="31">
        <v>0</v>
      </c>
      <c r="AA353" s="31">
        <v>0.875</v>
      </c>
      <c r="AB353" s="31">
        <v>1.9021739130434784E-2</v>
      </c>
      <c r="AC353" s="31">
        <v>4.2239130434782615</v>
      </c>
      <c r="AD353" s="31">
        <v>0</v>
      </c>
      <c r="AE353" s="31">
        <v>0.25</v>
      </c>
      <c r="AF353" t="s">
        <v>344</v>
      </c>
      <c r="AG353" s="32">
        <v>7</v>
      </c>
      <c r="AH353"/>
    </row>
    <row r="354" spans="1:34" x14ac:dyDescent="0.25">
      <c r="A354" t="s">
        <v>1353</v>
      </c>
      <c r="B354" t="s">
        <v>809</v>
      </c>
      <c r="C354" t="s">
        <v>1038</v>
      </c>
      <c r="D354" t="s">
        <v>1232</v>
      </c>
      <c r="E354" s="31">
        <v>102.6195652173913</v>
      </c>
      <c r="F354" s="31">
        <v>2.8708441902340853</v>
      </c>
      <c r="G354" s="31">
        <v>2.4408770257387991</v>
      </c>
      <c r="H354" s="31">
        <v>0.28241393920135582</v>
      </c>
      <c r="I354" s="31">
        <v>3.4796102107827562E-2</v>
      </c>
      <c r="J354" s="31">
        <v>294.60478260869564</v>
      </c>
      <c r="K354" s="31">
        <v>250.48173913043479</v>
      </c>
      <c r="L354" s="31">
        <v>28.981195652173913</v>
      </c>
      <c r="M354" s="31">
        <v>3.5707608695652171</v>
      </c>
      <c r="N354" s="31">
        <v>18.665869565217392</v>
      </c>
      <c r="O354" s="31">
        <v>6.7445652173913047</v>
      </c>
      <c r="P354" s="31">
        <v>65.002282608695651</v>
      </c>
      <c r="Q354" s="31">
        <v>46.289673913043472</v>
      </c>
      <c r="R354" s="31">
        <v>18.712608695652172</v>
      </c>
      <c r="S354" s="31">
        <v>200.62130434782608</v>
      </c>
      <c r="T354" s="31">
        <v>133.94152173913045</v>
      </c>
      <c r="U354" s="31">
        <v>0</v>
      </c>
      <c r="V354" s="31">
        <v>66.679782608695646</v>
      </c>
      <c r="W354" s="31">
        <v>0.57065217391304346</v>
      </c>
      <c r="X354" s="31">
        <v>0</v>
      </c>
      <c r="Y354" s="31">
        <v>0</v>
      </c>
      <c r="Z354" s="31">
        <v>0</v>
      </c>
      <c r="AA354" s="31">
        <v>0</v>
      </c>
      <c r="AB354" s="31">
        <v>0</v>
      </c>
      <c r="AC354" s="31">
        <v>0.57065217391304346</v>
      </c>
      <c r="AD354" s="31">
        <v>0</v>
      </c>
      <c r="AE354" s="31">
        <v>0</v>
      </c>
      <c r="AF354" t="s">
        <v>320</v>
      </c>
      <c r="AG354" s="32">
        <v>7</v>
      </c>
      <c r="AH354"/>
    </row>
    <row r="355" spans="1:34" x14ac:dyDescent="0.25">
      <c r="A355" t="s">
        <v>1353</v>
      </c>
      <c r="B355" t="s">
        <v>855</v>
      </c>
      <c r="C355" t="s">
        <v>1042</v>
      </c>
      <c r="D355" t="s">
        <v>1232</v>
      </c>
      <c r="E355" s="31">
        <v>81.358695652173907</v>
      </c>
      <c r="F355" s="31">
        <v>2.8188790915163668</v>
      </c>
      <c r="G355" s="31">
        <v>2.4757261189044764</v>
      </c>
      <c r="H355" s="31">
        <v>0.31847160988643947</v>
      </c>
      <c r="I355" s="31">
        <v>0.25053573814295249</v>
      </c>
      <c r="J355" s="31">
        <v>229.34032608695657</v>
      </c>
      <c r="K355" s="31">
        <v>201.421847826087</v>
      </c>
      <c r="L355" s="31">
        <v>25.910434782608686</v>
      </c>
      <c r="M355" s="31">
        <v>20.383260869565209</v>
      </c>
      <c r="N355" s="31">
        <v>0.39673913043478259</v>
      </c>
      <c r="O355" s="31">
        <v>5.1304347826086953</v>
      </c>
      <c r="P355" s="31">
        <v>55.149565217391299</v>
      </c>
      <c r="Q355" s="31">
        <v>32.75826086956522</v>
      </c>
      <c r="R355" s="31">
        <v>22.391304347826082</v>
      </c>
      <c r="S355" s="31">
        <v>148.28032608695656</v>
      </c>
      <c r="T355" s="31">
        <v>114.64076086956527</v>
      </c>
      <c r="U355" s="31">
        <v>0</v>
      </c>
      <c r="V355" s="31">
        <v>33.639565217391301</v>
      </c>
      <c r="W355" s="31">
        <v>7.0652173913043473E-2</v>
      </c>
      <c r="X355" s="31">
        <v>0</v>
      </c>
      <c r="Y355" s="31">
        <v>7.0652173913043473E-2</v>
      </c>
      <c r="Z355" s="31">
        <v>0</v>
      </c>
      <c r="AA355" s="31">
        <v>0</v>
      </c>
      <c r="AB355" s="31">
        <v>0</v>
      </c>
      <c r="AC355" s="31">
        <v>0</v>
      </c>
      <c r="AD355" s="31">
        <v>0</v>
      </c>
      <c r="AE355" s="31">
        <v>0</v>
      </c>
      <c r="AF355" t="s">
        <v>369</v>
      </c>
      <c r="AG355" s="32">
        <v>7</v>
      </c>
      <c r="AH355"/>
    </row>
    <row r="356" spans="1:34" x14ac:dyDescent="0.25">
      <c r="A356" t="s">
        <v>1353</v>
      </c>
      <c r="B356" t="s">
        <v>671</v>
      </c>
      <c r="C356" t="s">
        <v>1131</v>
      </c>
      <c r="D356" t="s">
        <v>1269</v>
      </c>
      <c r="E356" s="31">
        <v>100.26086956521739</v>
      </c>
      <c r="F356" s="31">
        <v>2.6899902428447526</v>
      </c>
      <c r="G356" s="31">
        <v>2.3415980052038163</v>
      </c>
      <c r="H356" s="31">
        <v>0.42043148308759759</v>
      </c>
      <c r="I356" s="31">
        <v>0.18928772766695579</v>
      </c>
      <c r="J356" s="31">
        <v>269.70076086956522</v>
      </c>
      <c r="K356" s="31">
        <v>234.77065217391305</v>
      </c>
      <c r="L356" s="31">
        <v>42.152826086956523</v>
      </c>
      <c r="M356" s="31">
        <v>18.978152173913045</v>
      </c>
      <c r="N356" s="31">
        <v>18.832282608695653</v>
      </c>
      <c r="O356" s="31">
        <v>4.3423913043478262</v>
      </c>
      <c r="P356" s="31">
        <v>64.134456521739139</v>
      </c>
      <c r="Q356" s="31">
        <v>52.379021739130437</v>
      </c>
      <c r="R356" s="31">
        <v>11.755434782608695</v>
      </c>
      <c r="S356" s="31">
        <v>163.41347826086954</v>
      </c>
      <c r="T356" s="31">
        <v>119.49</v>
      </c>
      <c r="U356" s="31">
        <v>0</v>
      </c>
      <c r="V356" s="31">
        <v>43.923478260869544</v>
      </c>
      <c r="W356" s="31">
        <v>1.1675</v>
      </c>
      <c r="X356" s="31">
        <v>0</v>
      </c>
      <c r="Y356" s="31">
        <v>0.91304347826086951</v>
      </c>
      <c r="Z356" s="31">
        <v>0</v>
      </c>
      <c r="AA356" s="31">
        <v>0.25445652173913047</v>
      </c>
      <c r="AB356" s="31">
        <v>0</v>
      </c>
      <c r="AC356" s="31">
        <v>0</v>
      </c>
      <c r="AD356" s="31">
        <v>0</v>
      </c>
      <c r="AE356" s="31">
        <v>0</v>
      </c>
      <c r="AF356" t="s">
        <v>180</v>
      </c>
      <c r="AG356" s="32">
        <v>7</v>
      </c>
      <c r="AH356"/>
    </row>
    <row r="357" spans="1:34" x14ac:dyDescent="0.25">
      <c r="A357" t="s">
        <v>1353</v>
      </c>
      <c r="B357" t="s">
        <v>577</v>
      </c>
      <c r="C357" t="s">
        <v>1104</v>
      </c>
      <c r="D357" t="s">
        <v>1240</v>
      </c>
      <c r="E357" s="31">
        <v>94.293478260869563</v>
      </c>
      <c r="F357" s="31">
        <v>2.4003400576368876</v>
      </c>
      <c r="G357" s="31">
        <v>2.1543054755043229</v>
      </c>
      <c r="H357" s="31">
        <v>0.39318501440922188</v>
      </c>
      <c r="I357" s="31">
        <v>0.26578904899135447</v>
      </c>
      <c r="J357" s="31">
        <v>226.33641304347827</v>
      </c>
      <c r="K357" s="31">
        <v>203.13695652173914</v>
      </c>
      <c r="L357" s="31">
        <v>37.074782608695649</v>
      </c>
      <c r="M357" s="31">
        <v>25.062173913043477</v>
      </c>
      <c r="N357" s="31">
        <v>7.3984782608695658</v>
      </c>
      <c r="O357" s="31">
        <v>4.6141304347826084</v>
      </c>
      <c r="P357" s="31">
        <v>53.247717391304349</v>
      </c>
      <c r="Q357" s="31">
        <v>42.060869565217388</v>
      </c>
      <c r="R357" s="31">
        <v>11.186847826086957</v>
      </c>
      <c r="S357" s="31">
        <v>136.01391304347828</v>
      </c>
      <c r="T357" s="31">
        <v>91.754782608695663</v>
      </c>
      <c r="U357" s="31">
        <v>3.8936956521739132</v>
      </c>
      <c r="V357" s="31">
        <v>40.365434782608702</v>
      </c>
      <c r="W357" s="31">
        <v>2.2119565217391304</v>
      </c>
      <c r="X357" s="31">
        <v>0.13858695652173914</v>
      </c>
      <c r="Y357" s="31">
        <v>0.5</v>
      </c>
      <c r="Z357" s="31">
        <v>1.1304347826086956</v>
      </c>
      <c r="AA357" s="31">
        <v>0</v>
      </c>
      <c r="AB357" s="31">
        <v>0</v>
      </c>
      <c r="AC357" s="31">
        <v>0.44293478260869568</v>
      </c>
      <c r="AD357" s="31">
        <v>0</v>
      </c>
      <c r="AE357" s="31">
        <v>0</v>
      </c>
      <c r="AF357" t="s">
        <v>84</v>
      </c>
      <c r="AG357" s="32">
        <v>7</v>
      </c>
      <c r="AH357"/>
    </row>
    <row r="358" spans="1:34" x14ac:dyDescent="0.25">
      <c r="A358" t="s">
        <v>1353</v>
      </c>
      <c r="B358" t="s">
        <v>936</v>
      </c>
      <c r="C358" t="s">
        <v>1208</v>
      </c>
      <c r="D358" t="s">
        <v>1328</v>
      </c>
      <c r="E358" s="31">
        <v>40.195652173913047</v>
      </c>
      <c r="F358" s="31">
        <v>3.1898999459167117</v>
      </c>
      <c r="G358" s="31">
        <v>3.0692942130881553</v>
      </c>
      <c r="H358" s="31">
        <v>0.41875608436992978</v>
      </c>
      <c r="I358" s="31">
        <v>0.29815035154137376</v>
      </c>
      <c r="J358" s="31">
        <v>128.22010869565219</v>
      </c>
      <c r="K358" s="31">
        <v>123.37228260869564</v>
      </c>
      <c r="L358" s="31">
        <v>16.832173913043484</v>
      </c>
      <c r="M358" s="31">
        <v>11.98434782608696</v>
      </c>
      <c r="N358" s="31">
        <v>0</v>
      </c>
      <c r="O358" s="31">
        <v>4.8478260869565215</v>
      </c>
      <c r="P358" s="31">
        <v>23.065434782608694</v>
      </c>
      <c r="Q358" s="31">
        <v>23.065434782608694</v>
      </c>
      <c r="R358" s="31">
        <v>0</v>
      </c>
      <c r="S358" s="31">
        <v>88.322499999999991</v>
      </c>
      <c r="T358" s="31">
        <v>81.825760869565215</v>
      </c>
      <c r="U358" s="31">
        <v>0</v>
      </c>
      <c r="V358" s="31">
        <v>6.4967391304347819</v>
      </c>
      <c r="W358" s="31">
        <v>0</v>
      </c>
      <c r="X358" s="31">
        <v>0</v>
      </c>
      <c r="Y358" s="31">
        <v>0</v>
      </c>
      <c r="Z358" s="31">
        <v>0</v>
      </c>
      <c r="AA358" s="31">
        <v>0</v>
      </c>
      <c r="AB358" s="31">
        <v>0</v>
      </c>
      <c r="AC358" s="31">
        <v>0</v>
      </c>
      <c r="AD358" s="31">
        <v>0</v>
      </c>
      <c r="AE358" s="31">
        <v>0</v>
      </c>
      <c r="AF358" t="s">
        <v>450</v>
      </c>
      <c r="AG358" s="32">
        <v>7</v>
      </c>
      <c r="AH358"/>
    </row>
    <row r="359" spans="1:34" x14ac:dyDescent="0.25">
      <c r="A359" t="s">
        <v>1353</v>
      </c>
      <c r="B359" t="s">
        <v>852</v>
      </c>
      <c r="C359" t="s">
        <v>1012</v>
      </c>
      <c r="D359" t="s">
        <v>1245</v>
      </c>
      <c r="E359" s="31">
        <v>26.173913043478262</v>
      </c>
      <c r="F359" s="31">
        <v>3.786544850498339</v>
      </c>
      <c r="G359" s="31">
        <v>3.4372923588039868</v>
      </c>
      <c r="H359" s="31">
        <v>0.43002491694352157</v>
      </c>
      <c r="I359" s="31">
        <v>8.0772425249169444E-2</v>
      </c>
      <c r="J359" s="31">
        <v>99.108695652173921</v>
      </c>
      <c r="K359" s="31">
        <v>89.967391304347828</v>
      </c>
      <c r="L359" s="31">
        <v>11.255434782608695</v>
      </c>
      <c r="M359" s="31">
        <v>2.1141304347826089</v>
      </c>
      <c r="N359" s="31">
        <v>4.0108695652173916</v>
      </c>
      <c r="O359" s="31">
        <v>5.1304347826086953</v>
      </c>
      <c r="P359" s="31">
        <v>24.440217391304348</v>
      </c>
      <c r="Q359" s="31">
        <v>24.440217391304348</v>
      </c>
      <c r="R359" s="31">
        <v>0</v>
      </c>
      <c r="S359" s="31">
        <v>63.413043478260867</v>
      </c>
      <c r="T359" s="31">
        <v>54.771739130434781</v>
      </c>
      <c r="U359" s="31">
        <v>8.6413043478260878</v>
      </c>
      <c r="V359" s="31">
        <v>0</v>
      </c>
      <c r="W359" s="31">
        <v>0.80978260869565211</v>
      </c>
      <c r="X359" s="31">
        <v>0.1766304347826087</v>
      </c>
      <c r="Y359" s="31">
        <v>0</v>
      </c>
      <c r="Z359" s="31">
        <v>0</v>
      </c>
      <c r="AA359" s="31">
        <v>0</v>
      </c>
      <c r="AB359" s="31">
        <v>0</v>
      </c>
      <c r="AC359" s="31">
        <v>0.63315217391304346</v>
      </c>
      <c r="AD359" s="31">
        <v>0</v>
      </c>
      <c r="AE359" s="31">
        <v>0</v>
      </c>
      <c r="AF359" t="s">
        <v>366</v>
      </c>
      <c r="AG359" s="32">
        <v>7</v>
      </c>
      <c r="AH359"/>
    </row>
    <row r="360" spans="1:34" x14ac:dyDescent="0.25">
      <c r="A360" t="s">
        <v>1353</v>
      </c>
      <c r="B360" t="s">
        <v>888</v>
      </c>
      <c r="C360" t="s">
        <v>1166</v>
      </c>
      <c r="D360" t="s">
        <v>1239</v>
      </c>
      <c r="E360" s="31">
        <v>42.641304347826086</v>
      </c>
      <c r="F360" s="31">
        <v>2.7627453479479991</v>
      </c>
      <c r="G360" s="31">
        <v>2.2320927861330615</v>
      </c>
      <c r="H360" s="31">
        <v>0.27198572521029823</v>
      </c>
      <c r="I360" s="31">
        <v>6.4172826918174872E-2</v>
      </c>
      <c r="J360" s="31">
        <v>117.80706521739131</v>
      </c>
      <c r="K360" s="31">
        <v>95.179347826086953</v>
      </c>
      <c r="L360" s="31">
        <v>11.597826086956522</v>
      </c>
      <c r="M360" s="31">
        <v>2.7364130434782608</v>
      </c>
      <c r="N360" s="31">
        <v>2.2608695652173911</v>
      </c>
      <c r="O360" s="31">
        <v>6.6005434782608692</v>
      </c>
      <c r="P360" s="31">
        <v>45.225543478260867</v>
      </c>
      <c r="Q360" s="31">
        <v>31.459239130434781</v>
      </c>
      <c r="R360" s="31">
        <v>13.766304347826088</v>
      </c>
      <c r="S360" s="31">
        <v>60.983695652173914</v>
      </c>
      <c r="T360" s="31">
        <v>45.894021739130437</v>
      </c>
      <c r="U360" s="31">
        <v>0.83967391304347827</v>
      </c>
      <c r="V360" s="31">
        <v>14.25</v>
      </c>
      <c r="W360" s="31">
        <v>0</v>
      </c>
      <c r="X360" s="31">
        <v>0</v>
      </c>
      <c r="Y360" s="31">
        <v>0</v>
      </c>
      <c r="Z360" s="31">
        <v>0</v>
      </c>
      <c r="AA360" s="31">
        <v>0</v>
      </c>
      <c r="AB360" s="31">
        <v>0</v>
      </c>
      <c r="AC360" s="31">
        <v>0</v>
      </c>
      <c r="AD360" s="31">
        <v>0</v>
      </c>
      <c r="AE360" s="31">
        <v>0</v>
      </c>
      <c r="AF360" t="s">
        <v>402</v>
      </c>
      <c r="AG360" s="32">
        <v>7</v>
      </c>
      <c r="AH360"/>
    </row>
    <row r="361" spans="1:34" x14ac:dyDescent="0.25">
      <c r="A361" t="s">
        <v>1353</v>
      </c>
      <c r="B361" t="s">
        <v>615</v>
      </c>
      <c r="C361" t="s">
        <v>1059</v>
      </c>
      <c r="D361" t="s">
        <v>1296</v>
      </c>
      <c r="E361" s="31">
        <v>23.032608695652176</v>
      </c>
      <c r="F361" s="31">
        <v>3.1295988673902784</v>
      </c>
      <c r="G361" s="31">
        <v>2.7532184992921191</v>
      </c>
      <c r="H361" s="31">
        <v>0.5146908919301556</v>
      </c>
      <c r="I361" s="31">
        <v>0.13831052383199621</v>
      </c>
      <c r="J361" s="31">
        <v>72.08282608695653</v>
      </c>
      <c r="K361" s="31">
        <v>63.413804347826094</v>
      </c>
      <c r="L361" s="31">
        <v>11.854673913043477</v>
      </c>
      <c r="M361" s="31">
        <v>3.1856521739130432</v>
      </c>
      <c r="N361" s="31">
        <v>5.4407608695652172</v>
      </c>
      <c r="O361" s="31">
        <v>3.2282608695652173</v>
      </c>
      <c r="P361" s="31">
        <v>17.454891304347825</v>
      </c>
      <c r="Q361" s="31">
        <v>17.454891304347825</v>
      </c>
      <c r="R361" s="31">
        <v>0</v>
      </c>
      <c r="S361" s="31">
        <v>42.773260869565227</v>
      </c>
      <c r="T361" s="31">
        <v>42.320217391304361</v>
      </c>
      <c r="U361" s="31">
        <v>0</v>
      </c>
      <c r="V361" s="31">
        <v>0.45304347826086949</v>
      </c>
      <c r="W361" s="31">
        <v>1.7418478260869565</v>
      </c>
      <c r="X361" s="31">
        <v>1.7418478260869565</v>
      </c>
      <c r="Y361" s="31">
        <v>0</v>
      </c>
      <c r="Z361" s="31">
        <v>0</v>
      </c>
      <c r="AA361" s="31">
        <v>0</v>
      </c>
      <c r="AB361" s="31">
        <v>0</v>
      </c>
      <c r="AC361" s="31">
        <v>0</v>
      </c>
      <c r="AD361" s="31">
        <v>0</v>
      </c>
      <c r="AE361" s="31">
        <v>0</v>
      </c>
      <c r="AF361" t="s">
        <v>124</v>
      </c>
      <c r="AG361" s="32">
        <v>7</v>
      </c>
      <c r="AH361"/>
    </row>
    <row r="362" spans="1:34" x14ac:dyDescent="0.25">
      <c r="A362" t="s">
        <v>1353</v>
      </c>
      <c r="B362" t="s">
        <v>676</v>
      </c>
      <c r="C362" t="s">
        <v>1086</v>
      </c>
      <c r="D362" t="s">
        <v>1298</v>
      </c>
      <c r="E362" s="31">
        <v>34.402173913043477</v>
      </c>
      <c r="F362" s="31">
        <v>3.8245560821484994</v>
      </c>
      <c r="G362" s="31">
        <v>3.5789636650868877</v>
      </c>
      <c r="H362" s="31">
        <v>0.51247709320695101</v>
      </c>
      <c r="I362" s="31">
        <v>0.26688467614533967</v>
      </c>
      <c r="J362" s="31">
        <v>131.57304347826087</v>
      </c>
      <c r="K362" s="31">
        <v>123.1241304347826</v>
      </c>
      <c r="L362" s="31">
        <v>17.630326086956522</v>
      </c>
      <c r="M362" s="31">
        <v>9.1814130434782619</v>
      </c>
      <c r="N362" s="31">
        <v>4.6435869565217391</v>
      </c>
      <c r="O362" s="31">
        <v>3.805326086956522</v>
      </c>
      <c r="P362" s="31">
        <v>23.307608695652171</v>
      </c>
      <c r="Q362" s="31">
        <v>23.307608695652171</v>
      </c>
      <c r="R362" s="31">
        <v>0</v>
      </c>
      <c r="S362" s="31">
        <v>90.635108695652164</v>
      </c>
      <c r="T362" s="31">
        <v>46.985326086956519</v>
      </c>
      <c r="U362" s="31">
        <v>11.903586956521737</v>
      </c>
      <c r="V362" s="31">
        <v>31.746195652173913</v>
      </c>
      <c r="W362" s="31">
        <v>27.021086956521749</v>
      </c>
      <c r="X362" s="31">
        <v>0</v>
      </c>
      <c r="Y362" s="31">
        <v>0</v>
      </c>
      <c r="Z362" s="31">
        <v>0</v>
      </c>
      <c r="AA362" s="31">
        <v>2.1502173913043476</v>
      </c>
      <c r="AB362" s="31">
        <v>0</v>
      </c>
      <c r="AC362" s="31">
        <v>18.727608695652183</v>
      </c>
      <c r="AD362" s="31">
        <v>0</v>
      </c>
      <c r="AE362" s="31">
        <v>6.1432608695652178</v>
      </c>
      <c r="AF362" t="s">
        <v>185</v>
      </c>
      <c r="AG362" s="32">
        <v>7</v>
      </c>
      <c r="AH362"/>
    </row>
    <row r="363" spans="1:34" x14ac:dyDescent="0.25">
      <c r="A363" t="s">
        <v>1353</v>
      </c>
      <c r="B363" t="s">
        <v>658</v>
      </c>
      <c r="C363" t="s">
        <v>1061</v>
      </c>
      <c r="D363" t="s">
        <v>1290</v>
      </c>
      <c r="E363" s="31">
        <v>72.793478260869563</v>
      </c>
      <c r="F363" s="31">
        <v>3.6726190831715693</v>
      </c>
      <c r="G363" s="31">
        <v>3.3996237121098996</v>
      </c>
      <c r="H363" s="31">
        <v>0.21113931611169182</v>
      </c>
      <c r="I363" s="31">
        <v>9.5266537255487532E-2</v>
      </c>
      <c r="J363" s="31">
        <v>267.34271739130435</v>
      </c>
      <c r="K363" s="31">
        <v>247.47043478260866</v>
      </c>
      <c r="L363" s="31">
        <v>15.369565217391305</v>
      </c>
      <c r="M363" s="31">
        <v>6.9347826086956523</v>
      </c>
      <c r="N363" s="31">
        <v>3.4782608695652173</v>
      </c>
      <c r="O363" s="31">
        <v>4.9565217391304346</v>
      </c>
      <c r="P363" s="31">
        <v>57.755760869565215</v>
      </c>
      <c r="Q363" s="31">
        <v>46.318260869565215</v>
      </c>
      <c r="R363" s="31">
        <v>11.4375</v>
      </c>
      <c r="S363" s="31">
        <v>194.21739130434781</v>
      </c>
      <c r="T363" s="31">
        <v>161.03858695652173</v>
      </c>
      <c r="U363" s="31">
        <v>0</v>
      </c>
      <c r="V363" s="31">
        <v>33.178804347826087</v>
      </c>
      <c r="W363" s="31">
        <v>56.113695652173909</v>
      </c>
      <c r="X363" s="31">
        <v>1.0869565217391304E-2</v>
      </c>
      <c r="Y363" s="31">
        <v>0.34782608695652173</v>
      </c>
      <c r="Z363" s="31">
        <v>0.86956521739130432</v>
      </c>
      <c r="AA363" s="31">
        <v>9.205760869565216</v>
      </c>
      <c r="AB363" s="31">
        <v>0.34782608695652173</v>
      </c>
      <c r="AC363" s="31">
        <v>44.481304347826089</v>
      </c>
      <c r="AD363" s="31">
        <v>0</v>
      </c>
      <c r="AE363" s="31">
        <v>0.85054347826086951</v>
      </c>
      <c r="AF363" t="s">
        <v>167</v>
      </c>
      <c r="AG363" s="32">
        <v>7</v>
      </c>
      <c r="AH363"/>
    </row>
    <row r="364" spans="1:34" x14ac:dyDescent="0.25">
      <c r="A364" t="s">
        <v>1353</v>
      </c>
      <c r="B364" t="s">
        <v>543</v>
      </c>
      <c r="C364" t="s">
        <v>1088</v>
      </c>
      <c r="D364" t="s">
        <v>1300</v>
      </c>
      <c r="E364" s="31">
        <v>63.630434782608695</v>
      </c>
      <c r="F364" s="31">
        <v>3.1309788179022893</v>
      </c>
      <c r="G364" s="31">
        <v>2.9449521694567817</v>
      </c>
      <c r="H364" s="31">
        <v>0.33088486504953879</v>
      </c>
      <c r="I364" s="31">
        <v>0.23112401776563035</v>
      </c>
      <c r="J364" s="31">
        <v>199.22554347826087</v>
      </c>
      <c r="K364" s="31">
        <v>187.38858695652175</v>
      </c>
      <c r="L364" s="31">
        <v>21.054347826086957</v>
      </c>
      <c r="M364" s="31">
        <v>14.706521739130435</v>
      </c>
      <c r="N364" s="31">
        <v>0</v>
      </c>
      <c r="O364" s="31">
        <v>6.3478260869565215</v>
      </c>
      <c r="P364" s="31">
        <v>35.910326086956523</v>
      </c>
      <c r="Q364" s="31">
        <v>30.421195652173914</v>
      </c>
      <c r="R364" s="31">
        <v>5.4891304347826084</v>
      </c>
      <c r="S364" s="31">
        <v>142.26086956521738</v>
      </c>
      <c r="T364" s="31">
        <v>47.336956521739133</v>
      </c>
      <c r="U364" s="31">
        <v>80.206521739130437</v>
      </c>
      <c r="V364" s="31">
        <v>14.717391304347826</v>
      </c>
      <c r="W364" s="31">
        <v>0.17391304347826086</v>
      </c>
      <c r="X364" s="31">
        <v>0.17391304347826086</v>
      </c>
      <c r="Y364" s="31">
        <v>0</v>
      </c>
      <c r="Z364" s="31">
        <v>0</v>
      </c>
      <c r="AA364" s="31">
        <v>0</v>
      </c>
      <c r="AB364" s="31">
        <v>0</v>
      </c>
      <c r="AC364" s="31">
        <v>0</v>
      </c>
      <c r="AD364" s="31">
        <v>0</v>
      </c>
      <c r="AE364" s="31">
        <v>0</v>
      </c>
      <c r="AF364" t="s">
        <v>49</v>
      </c>
      <c r="AG364" s="32">
        <v>7</v>
      </c>
      <c r="AH364"/>
    </row>
    <row r="365" spans="1:34" x14ac:dyDescent="0.25">
      <c r="A365" t="s">
        <v>1353</v>
      </c>
      <c r="B365" t="s">
        <v>598</v>
      </c>
      <c r="C365" t="s">
        <v>1050</v>
      </c>
      <c r="D365" t="s">
        <v>1247</v>
      </c>
      <c r="E365" s="31">
        <v>106.21739130434783</v>
      </c>
      <c r="F365" s="31">
        <v>2.3618358575521894</v>
      </c>
      <c r="G365" s="31">
        <v>2.2207715923045428</v>
      </c>
      <c r="H365" s="31">
        <v>0.19231375358166183</v>
      </c>
      <c r="I365" s="31">
        <v>0.13137433483422017</v>
      </c>
      <c r="J365" s="31">
        <v>250.8680434782608</v>
      </c>
      <c r="K365" s="31">
        <v>235.88456521739124</v>
      </c>
      <c r="L365" s="31">
        <v>20.427065217391299</v>
      </c>
      <c r="M365" s="31">
        <v>13.954239130434777</v>
      </c>
      <c r="N365" s="31">
        <v>2.6467391304347827</v>
      </c>
      <c r="O365" s="31">
        <v>3.8260869565217392</v>
      </c>
      <c r="P365" s="31">
        <v>64.307608695652149</v>
      </c>
      <c r="Q365" s="31">
        <v>55.796956521739105</v>
      </c>
      <c r="R365" s="31">
        <v>8.5106521739130443</v>
      </c>
      <c r="S365" s="31">
        <v>166.13336956521738</v>
      </c>
      <c r="T365" s="31">
        <v>92.737826086956531</v>
      </c>
      <c r="U365" s="31">
        <v>8.8552173913043468</v>
      </c>
      <c r="V365" s="31">
        <v>64.540326086956512</v>
      </c>
      <c r="W365" s="31">
        <v>2.2663043478260869</v>
      </c>
      <c r="X365" s="31">
        <v>0</v>
      </c>
      <c r="Y365" s="31">
        <v>2.125</v>
      </c>
      <c r="Z365" s="31">
        <v>0</v>
      </c>
      <c r="AA365" s="31">
        <v>0.14130434782608695</v>
      </c>
      <c r="AB365" s="31">
        <v>0</v>
      </c>
      <c r="AC365" s="31">
        <v>0</v>
      </c>
      <c r="AD365" s="31">
        <v>0</v>
      </c>
      <c r="AE365" s="31">
        <v>0</v>
      </c>
      <c r="AF365" t="s">
        <v>105</v>
      </c>
      <c r="AG365" s="32">
        <v>7</v>
      </c>
      <c r="AH365"/>
    </row>
    <row r="366" spans="1:34" x14ac:dyDescent="0.25">
      <c r="A366" t="s">
        <v>1353</v>
      </c>
      <c r="B366" t="s">
        <v>600</v>
      </c>
      <c r="C366" t="s">
        <v>1033</v>
      </c>
      <c r="D366" t="s">
        <v>1309</v>
      </c>
      <c r="E366" s="31">
        <v>47.054347826086953</v>
      </c>
      <c r="F366" s="31">
        <v>2.8984753984753984</v>
      </c>
      <c r="G366" s="31">
        <v>2.8106953106953108</v>
      </c>
      <c r="H366" s="31">
        <v>0.407022407022407</v>
      </c>
      <c r="I366" s="31">
        <v>0.31924231924231927</v>
      </c>
      <c r="J366" s="31">
        <v>136.38586956521738</v>
      </c>
      <c r="K366" s="31">
        <v>132.25543478260869</v>
      </c>
      <c r="L366" s="31">
        <v>19.152173913043477</v>
      </c>
      <c r="M366" s="31">
        <v>15.021739130434783</v>
      </c>
      <c r="N366" s="31">
        <v>0</v>
      </c>
      <c r="O366" s="31">
        <v>4.1304347826086953</v>
      </c>
      <c r="P366" s="31">
        <v>25.081521739130434</v>
      </c>
      <c r="Q366" s="31">
        <v>25.081521739130434</v>
      </c>
      <c r="R366" s="31">
        <v>0</v>
      </c>
      <c r="S366" s="31">
        <v>92.152173913043484</v>
      </c>
      <c r="T366" s="31">
        <v>66.486413043478265</v>
      </c>
      <c r="U366" s="31">
        <v>8.2608695652173907</v>
      </c>
      <c r="V366" s="31">
        <v>17.404891304347824</v>
      </c>
      <c r="W366" s="31">
        <v>0</v>
      </c>
      <c r="X366" s="31">
        <v>0</v>
      </c>
      <c r="Y366" s="31">
        <v>0</v>
      </c>
      <c r="Z366" s="31">
        <v>0</v>
      </c>
      <c r="AA366" s="31">
        <v>0</v>
      </c>
      <c r="AB366" s="31">
        <v>0</v>
      </c>
      <c r="AC366" s="31">
        <v>0</v>
      </c>
      <c r="AD366" s="31">
        <v>0</v>
      </c>
      <c r="AE366" s="31">
        <v>0</v>
      </c>
      <c r="AF366" t="s">
        <v>108</v>
      </c>
      <c r="AG366" s="32">
        <v>7</v>
      </c>
      <c r="AH366"/>
    </row>
    <row r="367" spans="1:34" x14ac:dyDescent="0.25">
      <c r="A367" t="s">
        <v>1353</v>
      </c>
      <c r="B367" t="s">
        <v>611</v>
      </c>
      <c r="C367" t="s">
        <v>971</v>
      </c>
      <c r="D367" t="s">
        <v>1312</v>
      </c>
      <c r="E367" s="31">
        <v>107.21739130434783</v>
      </c>
      <c r="F367" s="31">
        <v>3.2350699513381991</v>
      </c>
      <c r="G367" s="31">
        <v>3.1087358069748579</v>
      </c>
      <c r="H367" s="31">
        <v>0.15783049472830496</v>
      </c>
      <c r="I367" s="31">
        <v>0.10268045417680455</v>
      </c>
      <c r="J367" s="31">
        <v>346.85576086956519</v>
      </c>
      <c r="K367" s="31">
        <v>333.31054347826085</v>
      </c>
      <c r="L367" s="31">
        <v>16.92217391304348</v>
      </c>
      <c r="M367" s="31">
        <v>11.009130434782609</v>
      </c>
      <c r="N367" s="31">
        <v>0.86956521739130432</v>
      </c>
      <c r="O367" s="31">
        <v>5.0434782608695654</v>
      </c>
      <c r="P367" s="31">
        <v>97.080978260869557</v>
      </c>
      <c r="Q367" s="31">
        <v>89.448804347826083</v>
      </c>
      <c r="R367" s="31">
        <v>7.632173913043478</v>
      </c>
      <c r="S367" s="31">
        <v>232.85260869565218</v>
      </c>
      <c r="T367" s="31">
        <v>231.77652173913043</v>
      </c>
      <c r="U367" s="31">
        <v>0</v>
      </c>
      <c r="V367" s="31">
        <v>1.076086956521739</v>
      </c>
      <c r="W367" s="31">
        <v>38.103369565217399</v>
      </c>
      <c r="X367" s="31">
        <v>2.7820652173913043</v>
      </c>
      <c r="Y367" s="31">
        <v>0</v>
      </c>
      <c r="Z367" s="31">
        <v>0</v>
      </c>
      <c r="AA367" s="31">
        <v>8.7935869565217395</v>
      </c>
      <c r="AB367" s="31">
        <v>0</v>
      </c>
      <c r="AC367" s="31">
        <v>25.451630434782615</v>
      </c>
      <c r="AD367" s="31">
        <v>0</v>
      </c>
      <c r="AE367" s="31">
        <v>1.076086956521739</v>
      </c>
      <c r="AF367" t="s">
        <v>120</v>
      </c>
      <c r="AG367" s="32">
        <v>7</v>
      </c>
      <c r="AH367"/>
    </row>
    <row r="368" spans="1:34" x14ac:dyDescent="0.25">
      <c r="A368" t="s">
        <v>1353</v>
      </c>
      <c r="B368" t="s">
        <v>911</v>
      </c>
      <c r="C368" t="s">
        <v>1172</v>
      </c>
      <c r="D368" t="s">
        <v>1278</v>
      </c>
      <c r="E368" s="31">
        <v>70.021739130434781</v>
      </c>
      <c r="F368" s="31">
        <v>3.7211549208320398</v>
      </c>
      <c r="G368" s="31">
        <v>3.3603710027941625</v>
      </c>
      <c r="H368" s="31">
        <v>0.60503570319776445</v>
      </c>
      <c r="I368" s="31">
        <v>0.26809220738900946</v>
      </c>
      <c r="J368" s="31">
        <v>260.56173913043477</v>
      </c>
      <c r="K368" s="31">
        <v>235.29902173913038</v>
      </c>
      <c r="L368" s="31">
        <v>42.365652173913027</v>
      </c>
      <c r="M368" s="31">
        <v>18.77228260869564</v>
      </c>
      <c r="N368" s="31">
        <v>17.767282608695648</v>
      </c>
      <c r="O368" s="31">
        <v>5.8260869565217392</v>
      </c>
      <c r="P368" s="31">
        <v>53.405978260869567</v>
      </c>
      <c r="Q368" s="31">
        <v>51.736630434782612</v>
      </c>
      <c r="R368" s="31">
        <v>1.6693478260869568</v>
      </c>
      <c r="S368" s="31">
        <v>164.79010869565212</v>
      </c>
      <c r="T368" s="31">
        <v>104.65967391304346</v>
      </c>
      <c r="U368" s="31">
        <v>34.312826086956498</v>
      </c>
      <c r="V368" s="31">
        <v>25.817608695652165</v>
      </c>
      <c r="W368" s="31">
        <v>28.217065217391305</v>
      </c>
      <c r="X368" s="31">
        <v>2.3359782608695654</v>
      </c>
      <c r="Y368" s="31">
        <v>2.0869565217391304</v>
      </c>
      <c r="Z368" s="31">
        <v>0.78260869565217395</v>
      </c>
      <c r="AA368" s="31">
        <v>4.1446739130434791</v>
      </c>
      <c r="AB368" s="31">
        <v>0</v>
      </c>
      <c r="AC368" s="31">
        <v>16.234891304347826</v>
      </c>
      <c r="AD368" s="31">
        <v>0</v>
      </c>
      <c r="AE368" s="31">
        <v>2.6319565217391307</v>
      </c>
      <c r="AF368" t="s">
        <v>425</v>
      </c>
      <c r="AG368" s="32">
        <v>7</v>
      </c>
      <c r="AH368"/>
    </row>
    <row r="369" spans="1:34" x14ac:dyDescent="0.25">
      <c r="A369" t="s">
        <v>1353</v>
      </c>
      <c r="B369" t="s">
        <v>844</v>
      </c>
      <c r="C369" t="s">
        <v>1135</v>
      </c>
      <c r="D369" t="s">
        <v>1319</v>
      </c>
      <c r="E369" s="31">
        <v>90.989130434782609</v>
      </c>
      <c r="F369" s="31">
        <v>2.6581232827619163</v>
      </c>
      <c r="G369" s="31">
        <v>2.5055274160793211</v>
      </c>
      <c r="H369" s="31">
        <v>0.32950782463266043</v>
      </c>
      <c r="I369" s="31">
        <v>0.21459682236291963</v>
      </c>
      <c r="J369" s="31">
        <v>241.86032608695655</v>
      </c>
      <c r="K369" s="31">
        <v>227.97576086956519</v>
      </c>
      <c r="L369" s="31">
        <v>29.981630434782613</v>
      </c>
      <c r="M369" s="31">
        <v>19.525978260869568</v>
      </c>
      <c r="N369" s="31">
        <v>4.977391304347826</v>
      </c>
      <c r="O369" s="31">
        <v>5.4782608695652177</v>
      </c>
      <c r="P369" s="31">
        <v>51.595543478260879</v>
      </c>
      <c r="Q369" s="31">
        <v>48.166630434782618</v>
      </c>
      <c r="R369" s="31">
        <v>3.4289130434782606</v>
      </c>
      <c r="S369" s="31">
        <v>160.28315217391304</v>
      </c>
      <c r="T369" s="31">
        <v>126.23478260869564</v>
      </c>
      <c r="U369" s="31">
        <v>0</v>
      </c>
      <c r="V369" s="31">
        <v>34.048369565217385</v>
      </c>
      <c r="W369" s="31">
        <v>0</v>
      </c>
      <c r="X369" s="31">
        <v>0</v>
      </c>
      <c r="Y369" s="31">
        <v>0</v>
      </c>
      <c r="Z369" s="31">
        <v>0</v>
      </c>
      <c r="AA369" s="31">
        <v>0</v>
      </c>
      <c r="AB369" s="31">
        <v>0</v>
      </c>
      <c r="AC369" s="31">
        <v>0</v>
      </c>
      <c r="AD369" s="31">
        <v>0</v>
      </c>
      <c r="AE369" s="31">
        <v>0</v>
      </c>
      <c r="AF369" t="s">
        <v>356</v>
      </c>
      <c r="AG369" s="32">
        <v>7</v>
      </c>
      <c r="AH369"/>
    </row>
    <row r="370" spans="1:34" x14ac:dyDescent="0.25">
      <c r="A370" t="s">
        <v>1353</v>
      </c>
      <c r="B370" t="s">
        <v>645</v>
      </c>
      <c r="C370" t="s">
        <v>1124</v>
      </c>
      <c r="D370" t="s">
        <v>1315</v>
      </c>
      <c r="E370" s="31">
        <v>35.5</v>
      </c>
      <c r="F370" s="31">
        <v>2.6449785670545007</v>
      </c>
      <c r="G370" s="31">
        <v>2.4120483772198407</v>
      </c>
      <c r="H370" s="31">
        <v>0.45032149418248624</v>
      </c>
      <c r="I370" s="31">
        <v>0.21739130434782608</v>
      </c>
      <c r="J370" s="31">
        <v>93.896739130434781</v>
      </c>
      <c r="K370" s="31">
        <v>85.627717391304344</v>
      </c>
      <c r="L370" s="31">
        <v>15.986413043478262</v>
      </c>
      <c r="M370" s="31">
        <v>7.7173913043478262</v>
      </c>
      <c r="N370" s="31">
        <v>5.1385869565217392</v>
      </c>
      <c r="O370" s="31">
        <v>3.1304347826086958</v>
      </c>
      <c r="P370" s="31">
        <v>26.641304347826086</v>
      </c>
      <c r="Q370" s="31">
        <v>26.641304347826086</v>
      </c>
      <c r="R370" s="31">
        <v>0</v>
      </c>
      <c r="S370" s="31">
        <v>51.26902173913043</v>
      </c>
      <c r="T370" s="31">
        <v>35.605978260869563</v>
      </c>
      <c r="U370" s="31">
        <v>7.2826086956521738</v>
      </c>
      <c r="V370" s="31">
        <v>8.3804347826086953</v>
      </c>
      <c r="W370" s="31">
        <v>0</v>
      </c>
      <c r="X370" s="31">
        <v>0</v>
      </c>
      <c r="Y370" s="31">
        <v>0</v>
      </c>
      <c r="Z370" s="31">
        <v>0</v>
      </c>
      <c r="AA370" s="31">
        <v>0</v>
      </c>
      <c r="AB370" s="31">
        <v>0</v>
      </c>
      <c r="AC370" s="31">
        <v>0</v>
      </c>
      <c r="AD370" s="31">
        <v>0</v>
      </c>
      <c r="AE370" s="31">
        <v>0</v>
      </c>
      <c r="AF370" t="s">
        <v>154</v>
      </c>
      <c r="AG370" s="32">
        <v>7</v>
      </c>
      <c r="AH370"/>
    </row>
    <row r="371" spans="1:34" x14ac:dyDescent="0.25">
      <c r="A371" t="s">
        <v>1353</v>
      </c>
      <c r="B371" t="s">
        <v>848</v>
      </c>
      <c r="C371" t="s">
        <v>1061</v>
      </c>
      <c r="D371" t="s">
        <v>1307</v>
      </c>
      <c r="E371" s="31">
        <v>40.336956521739133</v>
      </c>
      <c r="F371" s="31">
        <v>2.4201023982753975</v>
      </c>
      <c r="G371" s="31">
        <v>2.1833063864187547</v>
      </c>
      <c r="H371" s="31">
        <v>0.31332524925895988</v>
      </c>
      <c r="I371" s="31">
        <v>7.6529237402317429E-2</v>
      </c>
      <c r="J371" s="31">
        <v>97.619565217391312</v>
      </c>
      <c r="K371" s="31">
        <v>88.067934782608688</v>
      </c>
      <c r="L371" s="31">
        <v>12.63858695652174</v>
      </c>
      <c r="M371" s="31">
        <v>3.0869565217391304</v>
      </c>
      <c r="N371" s="31">
        <v>6.2146739130434785</v>
      </c>
      <c r="O371" s="31">
        <v>3.3369565217391304</v>
      </c>
      <c r="P371" s="31">
        <v>17.179347826086957</v>
      </c>
      <c r="Q371" s="31">
        <v>17.179347826086957</v>
      </c>
      <c r="R371" s="31">
        <v>0</v>
      </c>
      <c r="S371" s="31">
        <v>67.801630434782609</v>
      </c>
      <c r="T371" s="31">
        <v>51.630434782608695</v>
      </c>
      <c r="U371" s="31">
        <v>0</v>
      </c>
      <c r="V371" s="31">
        <v>16.171195652173914</v>
      </c>
      <c r="W371" s="31">
        <v>33.877717391304344</v>
      </c>
      <c r="X371" s="31">
        <v>2.6032608695652173</v>
      </c>
      <c r="Y371" s="31">
        <v>0</v>
      </c>
      <c r="Z371" s="31">
        <v>0</v>
      </c>
      <c r="AA371" s="31">
        <v>11.304347826086957</v>
      </c>
      <c r="AB371" s="31">
        <v>0</v>
      </c>
      <c r="AC371" s="31">
        <v>17.152173913043477</v>
      </c>
      <c r="AD371" s="31">
        <v>0</v>
      </c>
      <c r="AE371" s="31">
        <v>2.8179347826086958</v>
      </c>
      <c r="AF371" t="s">
        <v>362</v>
      </c>
      <c r="AG371" s="32">
        <v>7</v>
      </c>
      <c r="AH371"/>
    </row>
    <row r="372" spans="1:34" x14ac:dyDescent="0.25">
      <c r="A372" t="s">
        <v>1353</v>
      </c>
      <c r="B372" t="s">
        <v>602</v>
      </c>
      <c r="C372" t="s">
        <v>982</v>
      </c>
      <c r="D372" t="s">
        <v>1284</v>
      </c>
      <c r="E372" s="31">
        <v>39.782608695652172</v>
      </c>
      <c r="F372" s="31">
        <v>3.0351092896174867</v>
      </c>
      <c r="G372" s="31">
        <v>2.7861338797814215</v>
      </c>
      <c r="H372" s="31">
        <v>0.37500000000000006</v>
      </c>
      <c r="I372" s="31">
        <v>0.2307377049180328</v>
      </c>
      <c r="J372" s="31">
        <v>120.74456521739131</v>
      </c>
      <c r="K372" s="31">
        <v>110.8396739130435</v>
      </c>
      <c r="L372" s="31">
        <v>14.918478260869566</v>
      </c>
      <c r="M372" s="31">
        <v>9.179347826086957</v>
      </c>
      <c r="N372" s="31">
        <v>0</v>
      </c>
      <c r="O372" s="31">
        <v>5.7391304347826084</v>
      </c>
      <c r="P372" s="31">
        <v>25.790760869565219</v>
      </c>
      <c r="Q372" s="31">
        <v>21.625</v>
      </c>
      <c r="R372" s="31">
        <v>4.1657608695652177</v>
      </c>
      <c r="S372" s="31">
        <v>80.03532608695653</v>
      </c>
      <c r="T372" s="31">
        <v>46.013586956521742</v>
      </c>
      <c r="U372" s="31">
        <v>23.652173913043477</v>
      </c>
      <c r="V372" s="31">
        <v>10.369565217391305</v>
      </c>
      <c r="W372" s="31">
        <v>0</v>
      </c>
      <c r="X372" s="31">
        <v>0</v>
      </c>
      <c r="Y372" s="31">
        <v>0</v>
      </c>
      <c r="Z372" s="31">
        <v>0</v>
      </c>
      <c r="AA372" s="31">
        <v>0</v>
      </c>
      <c r="AB372" s="31">
        <v>0</v>
      </c>
      <c r="AC372" s="31">
        <v>0</v>
      </c>
      <c r="AD372" s="31">
        <v>0</v>
      </c>
      <c r="AE372" s="31">
        <v>0</v>
      </c>
      <c r="AF372" t="s">
        <v>110</v>
      </c>
      <c r="AG372" s="32">
        <v>7</v>
      </c>
      <c r="AH372"/>
    </row>
    <row r="373" spans="1:34" x14ac:dyDescent="0.25">
      <c r="A373" t="s">
        <v>1353</v>
      </c>
      <c r="B373" t="s">
        <v>712</v>
      </c>
      <c r="C373" t="s">
        <v>1128</v>
      </c>
      <c r="D373" t="s">
        <v>1288</v>
      </c>
      <c r="E373" s="31">
        <v>55.630434782608695</v>
      </c>
      <c r="F373" s="31">
        <v>3.3240132864400151</v>
      </c>
      <c r="G373" s="31">
        <v>3.1574443141852284</v>
      </c>
      <c r="H373" s="31">
        <v>0.34896443923407583</v>
      </c>
      <c r="I373" s="31">
        <v>0.2801875732708089</v>
      </c>
      <c r="J373" s="31">
        <v>184.91630434782607</v>
      </c>
      <c r="K373" s="31">
        <v>175.64999999999998</v>
      </c>
      <c r="L373" s="31">
        <v>19.413043478260871</v>
      </c>
      <c r="M373" s="31">
        <v>15.586956521739131</v>
      </c>
      <c r="N373" s="31">
        <v>0</v>
      </c>
      <c r="O373" s="31">
        <v>3.8260869565217392</v>
      </c>
      <c r="P373" s="31">
        <v>28.196521739130432</v>
      </c>
      <c r="Q373" s="31">
        <v>22.756304347826084</v>
      </c>
      <c r="R373" s="31">
        <v>5.4402173913043477</v>
      </c>
      <c r="S373" s="31">
        <v>137.30673913043478</v>
      </c>
      <c r="T373" s="31">
        <v>107.46891304347825</v>
      </c>
      <c r="U373" s="31">
        <v>5.7391304347826084</v>
      </c>
      <c r="V373" s="31">
        <v>24.098695652173912</v>
      </c>
      <c r="W373" s="31">
        <v>2.8315217391304346</v>
      </c>
      <c r="X373" s="31">
        <v>1.2065217391304348</v>
      </c>
      <c r="Y373" s="31">
        <v>0</v>
      </c>
      <c r="Z373" s="31">
        <v>0</v>
      </c>
      <c r="AA373" s="31">
        <v>0</v>
      </c>
      <c r="AB373" s="31">
        <v>0</v>
      </c>
      <c r="AC373" s="31">
        <v>1.625</v>
      </c>
      <c r="AD373" s="31">
        <v>0</v>
      </c>
      <c r="AE373" s="31">
        <v>0</v>
      </c>
      <c r="AF373" t="s">
        <v>222</v>
      </c>
      <c r="AG373" s="32">
        <v>7</v>
      </c>
      <c r="AH373"/>
    </row>
    <row r="374" spans="1:34" x14ac:dyDescent="0.25">
      <c r="A374" t="s">
        <v>1353</v>
      </c>
      <c r="B374" t="s">
        <v>606</v>
      </c>
      <c r="C374" t="s">
        <v>1115</v>
      </c>
      <c r="D374" t="s">
        <v>1311</v>
      </c>
      <c r="E374" s="31">
        <v>51.619565217391305</v>
      </c>
      <c r="F374" s="31">
        <v>2.7621078121709837</v>
      </c>
      <c r="G374" s="31">
        <v>2.7621078121709837</v>
      </c>
      <c r="H374" s="31">
        <v>0.53937671088650241</v>
      </c>
      <c r="I374" s="31">
        <v>0.53937671088650241</v>
      </c>
      <c r="J374" s="31">
        <v>142.57880434782609</v>
      </c>
      <c r="K374" s="31">
        <v>142.57880434782609</v>
      </c>
      <c r="L374" s="31">
        <v>27.842391304347824</v>
      </c>
      <c r="M374" s="31">
        <v>27.842391304347824</v>
      </c>
      <c r="N374" s="31">
        <v>0</v>
      </c>
      <c r="O374" s="31">
        <v>0</v>
      </c>
      <c r="P374" s="31">
        <v>32.597826086956523</v>
      </c>
      <c r="Q374" s="31">
        <v>32.597826086956523</v>
      </c>
      <c r="R374" s="31">
        <v>0</v>
      </c>
      <c r="S374" s="31">
        <v>82.138586956521749</v>
      </c>
      <c r="T374" s="31">
        <v>20.910326086956523</v>
      </c>
      <c r="U374" s="31">
        <v>61.228260869565219</v>
      </c>
      <c r="V374" s="31">
        <v>0</v>
      </c>
      <c r="W374" s="31">
        <v>0</v>
      </c>
      <c r="X374" s="31">
        <v>0</v>
      </c>
      <c r="Y374" s="31">
        <v>0</v>
      </c>
      <c r="Z374" s="31">
        <v>0</v>
      </c>
      <c r="AA374" s="31">
        <v>0</v>
      </c>
      <c r="AB374" s="31">
        <v>0</v>
      </c>
      <c r="AC374" s="31">
        <v>0</v>
      </c>
      <c r="AD374" s="31">
        <v>0</v>
      </c>
      <c r="AE374" s="31">
        <v>0</v>
      </c>
      <c r="AF374" t="s">
        <v>114</v>
      </c>
      <c r="AG374" s="32">
        <v>7</v>
      </c>
      <c r="AH374"/>
    </row>
    <row r="375" spans="1:34" x14ac:dyDescent="0.25">
      <c r="A375" t="s">
        <v>1353</v>
      </c>
      <c r="B375" t="s">
        <v>683</v>
      </c>
      <c r="C375" t="s">
        <v>1003</v>
      </c>
      <c r="D375" t="s">
        <v>1279</v>
      </c>
      <c r="E375" s="31">
        <v>38.445652173913047</v>
      </c>
      <c r="F375" s="31">
        <v>2.6827480916030537</v>
      </c>
      <c r="G375" s="31">
        <v>2.4747667514843088</v>
      </c>
      <c r="H375" s="31">
        <v>0.58998303647158634</v>
      </c>
      <c r="I375" s="31">
        <v>0.38200169635284159</v>
      </c>
      <c r="J375" s="31">
        <v>103.14000000000001</v>
      </c>
      <c r="K375" s="31">
        <v>95.144021739130451</v>
      </c>
      <c r="L375" s="31">
        <v>22.682282608695662</v>
      </c>
      <c r="M375" s="31">
        <v>14.686304347826095</v>
      </c>
      <c r="N375" s="31">
        <v>3.3193478260869571</v>
      </c>
      <c r="O375" s="31">
        <v>4.6766304347826084</v>
      </c>
      <c r="P375" s="31">
        <v>12.179456521739123</v>
      </c>
      <c r="Q375" s="31">
        <v>12.179456521739123</v>
      </c>
      <c r="R375" s="31">
        <v>0</v>
      </c>
      <c r="S375" s="31">
        <v>68.27826086956523</v>
      </c>
      <c r="T375" s="31">
        <v>32.183804347826097</v>
      </c>
      <c r="U375" s="31">
        <v>19.762717391304353</v>
      </c>
      <c r="V375" s="31">
        <v>16.331739130434784</v>
      </c>
      <c r="W375" s="31">
        <v>0.73913043478260865</v>
      </c>
      <c r="X375" s="31">
        <v>8.6956521739130432E-2</v>
      </c>
      <c r="Y375" s="31">
        <v>0</v>
      </c>
      <c r="Z375" s="31">
        <v>0</v>
      </c>
      <c r="AA375" s="31">
        <v>0</v>
      </c>
      <c r="AB375" s="31">
        <v>0</v>
      </c>
      <c r="AC375" s="31">
        <v>0.65217391304347827</v>
      </c>
      <c r="AD375" s="31">
        <v>0</v>
      </c>
      <c r="AE375" s="31">
        <v>0</v>
      </c>
      <c r="AF375" t="s">
        <v>192</v>
      </c>
      <c r="AG375" s="32">
        <v>7</v>
      </c>
      <c r="AH375"/>
    </row>
    <row r="376" spans="1:34" x14ac:dyDescent="0.25">
      <c r="A376" t="s">
        <v>1353</v>
      </c>
      <c r="B376" t="s">
        <v>927</v>
      </c>
      <c r="C376" t="s">
        <v>1097</v>
      </c>
      <c r="D376" t="s">
        <v>1301</v>
      </c>
      <c r="E376" s="31">
        <v>77.347826086956516</v>
      </c>
      <c r="F376" s="31">
        <v>2.7073931984260819</v>
      </c>
      <c r="G376" s="31">
        <v>2.4486860595840358</v>
      </c>
      <c r="H376" s="31">
        <v>0.50821810005621137</v>
      </c>
      <c r="I376" s="31">
        <v>0.3144842608206857</v>
      </c>
      <c r="J376" s="31">
        <v>209.41097826086954</v>
      </c>
      <c r="K376" s="31">
        <v>189.40054347826086</v>
      </c>
      <c r="L376" s="31">
        <v>39.309565217391302</v>
      </c>
      <c r="M376" s="31">
        <v>24.324673913043473</v>
      </c>
      <c r="N376" s="31">
        <v>8.8979347826086936</v>
      </c>
      <c r="O376" s="31">
        <v>6.0869565217391308</v>
      </c>
      <c r="P376" s="31">
        <v>57.040978260869565</v>
      </c>
      <c r="Q376" s="31">
        <v>52.015434782608693</v>
      </c>
      <c r="R376" s="31">
        <v>5.0255434782608708</v>
      </c>
      <c r="S376" s="31">
        <v>113.0604347826087</v>
      </c>
      <c r="T376" s="31">
        <v>86.310108695652175</v>
      </c>
      <c r="U376" s="31">
        <v>3.6420652173913042</v>
      </c>
      <c r="V376" s="31">
        <v>23.108260869565207</v>
      </c>
      <c r="W376" s="31">
        <v>0.85326086956521741</v>
      </c>
      <c r="X376" s="31">
        <v>0</v>
      </c>
      <c r="Y376" s="31">
        <v>0.69565217391304346</v>
      </c>
      <c r="Z376" s="31">
        <v>0</v>
      </c>
      <c r="AA376" s="31">
        <v>0.15760869565217392</v>
      </c>
      <c r="AB376" s="31">
        <v>0</v>
      </c>
      <c r="AC376" s="31">
        <v>0</v>
      </c>
      <c r="AD376" s="31">
        <v>0</v>
      </c>
      <c r="AE376" s="31">
        <v>0</v>
      </c>
      <c r="AF376" t="s">
        <v>441</v>
      </c>
      <c r="AG376" s="32">
        <v>7</v>
      </c>
      <c r="AH376"/>
    </row>
    <row r="377" spans="1:34" x14ac:dyDescent="0.25">
      <c r="A377" t="s">
        <v>1353</v>
      </c>
      <c r="B377" t="s">
        <v>740</v>
      </c>
      <c r="C377" t="s">
        <v>1097</v>
      </c>
      <c r="D377" t="s">
        <v>1301</v>
      </c>
      <c r="E377" s="31">
        <v>22.706521739130434</v>
      </c>
      <c r="F377" s="31">
        <v>4.7222546673049299</v>
      </c>
      <c r="G377" s="31">
        <v>4.3354667304930583</v>
      </c>
      <c r="H377" s="31">
        <v>0.87011010052656768</v>
      </c>
      <c r="I377" s="31">
        <v>0.483322163714696</v>
      </c>
      <c r="J377" s="31">
        <v>107.22597826086955</v>
      </c>
      <c r="K377" s="31">
        <v>98.443369565217381</v>
      </c>
      <c r="L377" s="31">
        <v>19.757173913043477</v>
      </c>
      <c r="M377" s="31">
        <v>10.974565217391303</v>
      </c>
      <c r="N377" s="31">
        <v>3.8695652173913042</v>
      </c>
      <c r="O377" s="31">
        <v>4.9130434782608692</v>
      </c>
      <c r="P377" s="31">
        <v>23.631086956521738</v>
      </c>
      <c r="Q377" s="31">
        <v>23.631086956521738</v>
      </c>
      <c r="R377" s="31">
        <v>0</v>
      </c>
      <c r="S377" s="31">
        <v>63.837717391304338</v>
      </c>
      <c r="T377" s="31">
        <v>56.443478260869554</v>
      </c>
      <c r="U377" s="31">
        <v>0</v>
      </c>
      <c r="V377" s="31">
        <v>7.3942391304347845</v>
      </c>
      <c r="W377" s="31">
        <v>17.367065217391303</v>
      </c>
      <c r="X377" s="31">
        <v>0.25706521739130433</v>
      </c>
      <c r="Y377" s="31">
        <v>0</v>
      </c>
      <c r="Z377" s="31">
        <v>0</v>
      </c>
      <c r="AA377" s="31">
        <v>5.8309782608695633</v>
      </c>
      <c r="AB377" s="31">
        <v>0</v>
      </c>
      <c r="AC377" s="31">
        <v>11.197500000000002</v>
      </c>
      <c r="AD377" s="31">
        <v>0</v>
      </c>
      <c r="AE377" s="31">
        <v>8.1521739130434784E-2</v>
      </c>
      <c r="AF377" t="s">
        <v>250</v>
      </c>
      <c r="AG377" s="32">
        <v>7</v>
      </c>
      <c r="AH377"/>
    </row>
    <row r="378" spans="1:34" x14ac:dyDescent="0.25">
      <c r="A378" t="s">
        <v>1353</v>
      </c>
      <c r="B378" t="s">
        <v>610</v>
      </c>
      <c r="C378" t="s">
        <v>1061</v>
      </c>
      <c r="D378" t="s">
        <v>1307</v>
      </c>
      <c r="E378" s="31">
        <v>76.184782608695656</v>
      </c>
      <c r="F378" s="31">
        <v>2.6316164930803252</v>
      </c>
      <c r="G378" s="31">
        <v>2.4243829362248537</v>
      </c>
      <c r="H378" s="31">
        <v>0.33185903837922665</v>
      </c>
      <c r="I378" s="31">
        <v>0.12462548152375517</v>
      </c>
      <c r="J378" s="31">
        <v>200.48913043478262</v>
      </c>
      <c r="K378" s="31">
        <v>184.70108695652175</v>
      </c>
      <c r="L378" s="31">
        <v>25.282608695652172</v>
      </c>
      <c r="M378" s="31">
        <v>9.4945652173913047</v>
      </c>
      <c r="N378" s="31">
        <v>6.1358695652173916</v>
      </c>
      <c r="O378" s="31">
        <v>9.6521739130434785</v>
      </c>
      <c r="P378" s="31">
        <v>55.0625</v>
      </c>
      <c r="Q378" s="31">
        <v>55.0625</v>
      </c>
      <c r="R378" s="31">
        <v>0</v>
      </c>
      <c r="S378" s="31">
        <v>120.14402173913044</v>
      </c>
      <c r="T378" s="31">
        <v>120.14402173913044</v>
      </c>
      <c r="U378" s="31">
        <v>0</v>
      </c>
      <c r="V378" s="31">
        <v>0</v>
      </c>
      <c r="W378" s="31">
        <v>14.125</v>
      </c>
      <c r="X378" s="31">
        <v>0</v>
      </c>
      <c r="Y378" s="31">
        <v>1.3043478260869565</v>
      </c>
      <c r="Z378" s="31">
        <v>0</v>
      </c>
      <c r="AA378" s="31">
        <v>0</v>
      </c>
      <c r="AB378" s="31">
        <v>0</v>
      </c>
      <c r="AC378" s="31">
        <v>12.820652173913043</v>
      </c>
      <c r="AD378" s="31">
        <v>0</v>
      </c>
      <c r="AE378" s="31">
        <v>0</v>
      </c>
      <c r="AF378" t="s">
        <v>119</v>
      </c>
      <c r="AG378" s="32">
        <v>7</v>
      </c>
      <c r="AH378"/>
    </row>
    <row r="379" spans="1:34" x14ac:dyDescent="0.25">
      <c r="A379" t="s">
        <v>1353</v>
      </c>
      <c r="B379" t="s">
        <v>962</v>
      </c>
      <c r="C379" t="s">
        <v>984</v>
      </c>
      <c r="D379" t="s">
        <v>1321</v>
      </c>
      <c r="E379" s="31">
        <v>39.402173913043477</v>
      </c>
      <c r="F379" s="31">
        <v>2.995241379310345</v>
      </c>
      <c r="G379" s="31">
        <v>2.6971034482758625</v>
      </c>
      <c r="H379" s="31">
        <v>0.54082758620689653</v>
      </c>
      <c r="I379" s="31">
        <v>0.3973793103448276</v>
      </c>
      <c r="J379" s="31">
        <v>118.01902173913044</v>
      </c>
      <c r="K379" s="31">
        <v>106.2717391304348</v>
      </c>
      <c r="L379" s="31">
        <v>21.309782608695652</v>
      </c>
      <c r="M379" s="31">
        <v>15.657608695652174</v>
      </c>
      <c r="N379" s="31">
        <v>0</v>
      </c>
      <c r="O379" s="31">
        <v>5.6521739130434785</v>
      </c>
      <c r="P379" s="31">
        <v>23.722826086956523</v>
      </c>
      <c r="Q379" s="31">
        <v>17.627717391304348</v>
      </c>
      <c r="R379" s="31">
        <v>6.0951086956521738</v>
      </c>
      <c r="S379" s="31">
        <v>72.986413043478265</v>
      </c>
      <c r="T379" s="31">
        <v>50.638586956521742</v>
      </c>
      <c r="U379" s="31">
        <v>13.475543478260869</v>
      </c>
      <c r="V379" s="31">
        <v>8.8722826086956523</v>
      </c>
      <c r="W379" s="31">
        <v>0</v>
      </c>
      <c r="X379" s="31">
        <v>0</v>
      </c>
      <c r="Y379" s="31">
        <v>0</v>
      </c>
      <c r="Z379" s="31">
        <v>0</v>
      </c>
      <c r="AA379" s="31">
        <v>0</v>
      </c>
      <c r="AB379" s="31">
        <v>0</v>
      </c>
      <c r="AC379" s="31">
        <v>0</v>
      </c>
      <c r="AD379" s="31">
        <v>0</v>
      </c>
      <c r="AE379" s="31">
        <v>0</v>
      </c>
      <c r="AF379" t="s">
        <v>477</v>
      </c>
      <c r="AG379" s="32">
        <v>7</v>
      </c>
      <c r="AH379"/>
    </row>
    <row r="380" spans="1:34" x14ac:dyDescent="0.25">
      <c r="A380" t="s">
        <v>1353</v>
      </c>
      <c r="B380" t="s">
        <v>810</v>
      </c>
      <c r="C380" t="s">
        <v>1178</v>
      </c>
      <c r="D380" t="s">
        <v>1228</v>
      </c>
      <c r="E380" s="31">
        <v>62.184782608695649</v>
      </c>
      <c r="F380" s="31">
        <v>4.0508634854046495</v>
      </c>
      <c r="G380" s="31">
        <v>3.9244642545009611</v>
      </c>
      <c r="H380" s="31">
        <v>0.59672959272854387</v>
      </c>
      <c r="I380" s="31">
        <v>0.47033036182485577</v>
      </c>
      <c r="J380" s="31">
        <v>251.90206521739128</v>
      </c>
      <c r="K380" s="31">
        <v>244.04195652173911</v>
      </c>
      <c r="L380" s="31">
        <v>37.107499999999995</v>
      </c>
      <c r="M380" s="31">
        <v>29.247391304347822</v>
      </c>
      <c r="N380" s="31">
        <v>3.4871739130434789</v>
      </c>
      <c r="O380" s="31">
        <v>4.3729347826086959</v>
      </c>
      <c r="P380" s="31">
        <v>40.668043478260863</v>
      </c>
      <c r="Q380" s="31">
        <v>40.668043478260863</v>
      </c>
      <c r="R380" s="31">
        <v>0</v>
      </c>
      <c r="S380" s="31">
        <v>174.12652173913042</v>
      </c>
      <c r="T380" s="31">
        <v>97.022391304347821</v>
      </c>
      <c r="U380" s="31">
        <v>29.944782608695665</v>
      </c>
      <c r="V380" s="31">
        <v>47.159347826086943</v>
      </c>
      <c r="W380" s="31">
        <v>0</v>
      </c>
      <c r="X380" s="31">
        <v>0</v>
      </c>
      <c r="Y380" s="31">
        <v>0</v>
      </c>
      <c r="Z380" s="31">
        <v>0</v>
      </c>
      <c r="AA380" s="31">
        <v>0</v>
      </c>
      <c r="AB380" s="31">
        <v>0</v>
      </c>
      <c r="AC380" s="31">
        <v>0</v>
      </c>
      <c r="AD380" s="31">
        <v>0</v>
      </c>
      <c r="AE380" s="31">
        <v>0</v>
      </c>
      <c r="AF380" t="s">
        <v>321</v>
      </c>
      <c r="AG380" s="32">
        <v>7</v>
      </c>
      <c r="AH380"/>
    </row>
    <row r="381" spans="1:34" x14ac:dyDescent="0.25">
      <c r="A381" t="s">
        <v>1353</v>
      </c>
      <c r="B381" t="s">
        <v>782</v>
      </c>
      <c r="C381" t="s">
        <v>1168</v>
      </c>
      <c r="D381" t="s">
        <v>1260</v>
      </c>
      <c r="E381" s="31">
        <v>30.739130434782609</v>
      </c>
      <c r="F381" s="31">
        <v>3.2000353606789256</v>
      </c>
      <c r="G381" s="31">
        <v>2.9523019801980204</v>
      </c>
      <c r="H381" s="31">
        <v>0.66362093352192353</v>
      </c>
      <c r="I381" s="31">
        <v>0.41588755304101838</v>
      </c>
      <c r="J381" s="31">
        <v>98.366304347826102</v>
      </c>
      <c r="K381" s="31">
        <v>90.751195652173934</v>
      </c>
      <c r="L381" s="31">
        <v>20.399130434782606</v>
      </c>
      <c r="M381" s="31">
        <v>12.784021739130434</v>
      </c>
      <c r="N381" s="31">
        <v>2.9520652173913033</v>
      </c>
      <c r="O381" s="31">
        <v>4.6630434782608692</v>
      </c>
      <c r="P381" s="31">
        <v>18.393586956521737</v>
      </c>
      <c r="Q381" s="31">
        <v>18.393586956521737</v>
      </c>
      <c r="R381" s="31">
        <v>0</v>
      </c>
      <c r="S381" s="31">
        <v>59.573586956521758</v>
      </c>
      <c r="T381" s="31">
        <v>46.327173913043502</v>
      </c>
      <c r="U381" s="31">
        <v>9.1510869565217394</v>
      </c>
      <c r="V381" s="31">
        <v>4.0953260869565211</v>
      </c>
      <c r="W381" s="31">
        <v>0</v>
      </c>
      <c r="X381" s="31">
        <v>0</v>
      </c>
      <c r="Y381" s="31">
        <v>0</v>
      </c>
      <c r="Z381" s="31">
        <v>0</v>
      </c>
      <c r="AA381" s="31">
        <v>0</v>
      </c>
      <c r="AB381" s="31">
        <v>0</v>
      </c>
      <c r="AC381" s="31">
        <v>0</v>
      </c>
      <c r="AD381" s="31">
        <v>0</v>
      </c>
      <c r="AE381" s="31">
        <v>0</v>
      </c>
      <c r="AF381" t="s">
        <v>293</v>
      </c>
      <c r="AG381" s="32">
        <v>7</v>
      </c>
      <c r="AH381"/>
    </row>
    <row r="382" spans="1:34" x14ac:dyDescent="0.25">
      <c r="A382" t="s">
        <v>1353</v>
      </c>
      <c r="B382" t="s">
        <v>544</v>
      </c>
      <c r="C382" t="s">
        <v>1089</v>
      </c>
      <c r="D382" t="s">
        <v>1216</v>
      </c>
      <c r="E382" s="31">
        <v>164.36956521739131</v>
      </c>
      <c r="F382" s="31">
        <v>2.726922364766565</v>
      </c>
      <c r="G382" s="31">
        <v>2.6540179870387508</v>
      </c>
      <c r="H382" s="31">
        <v>0.2586099722258961</v>
      </c>
      <c r="I382" s="31">
        <v>0.22106533527311209</v>
      </c>
      <c r="J382" s="31">
        <v>448.22304347826082</v>
      </c>
      <c r="K382" s="31">
        <v>436.23978260869558</v>
      </c>
      <c r="L382" s="31">
        <v>42.507608695652188</v>
      </c>
      <c r="M382" s="31">
        <v>36.336413043478274</v>
      </c>
      <c r="N382" s="31">
        <v>1.3885869565217395</v>
      </c>
      <c r="O382" s="31">
        <v>4.7826086956521738</v>
      </c>
      <c r="P382" s="31">
        <v>127.65445652173909</v>
      </c>
      <c r="Q382" s="31">
        <v>121.84239130434779</v>
      </c>
      <c r="R382" s="31">
        <v>5.8120652173913046</v>
      </c>
      <c r="S382" s="31">
        <v>278.06097826086955</v>
      </c>
      <c r="T382" s="31">
        <v>278.06097826086955</v>
      </c>
      <c r="U382" s="31">
        <v>0</v>
      </c>
      <c r="V382" s="31">
        <v>0</v>
      </c>
      <c r="W382" s="31">
        <v>0</v>
      </c>
      <c r="X382" s="31">
        <v>0</v>
      </c>
      <c r="Y382" s="31">
        <v>0</v>
      </c>
      <c r="Z382" s="31">
        <v>0</v>
      </c>
      <c r="AA382" s="31">
        <v>0</v>
      </c>
      <c r="AB382" s="31">
        <v>0</v>
      </c>
      <c r="AC382" s="31">
        <v>0</v>
      </c>
      <c r="AD382" s="31">
        <v>0</v>
      </c>
      <c r="AE382" s="31">
        <v>0</v>
      </c>
      <c r="AF382" t="s">
        <v>50</v>
      </c>
      <c r="AG382" s="32">
        <v>7</v>
      </c>
      <c r="AH382"/>
    </row>
    <row r="383" spans="1:34" x14ac:dyDescent="0.25">
      <c r="A383" t="s">
        <v>1353</v>
      </c>
      <c r="B383" t="s">
        <v>901</v>
      </c>
      <c r="C383" t="s">
        <v>1200</v>
      </c>
      <c r="D383" t="s">
        <v>1266</v>
      </c>
      <c r="E383" s="31">
        <v>34.032608695652172</v>
      </c>
      <c r="F383" s="31">
        <v>3.4092941552219735</v>
      </c>
      <c r="G383" s="31">
        <v>3.2373938038965187</v>
      </c>
      <c r="H383" s="31">
        <v>0.44821143404663039</v>
      </c>
      <c r="I383" s="31">
        <v>0.32619929734908965</v>
      </c>
      <c r="J383" s="31">
        <v>116.02717391304347</v>
      </c>
      <c r="K383" s="31">
        <v>110.17695652173913</v>
      </c>
      <c r="L383" s="31">
        <v>15.253804347826083</v>
      </c>
      <c r="M383" s="31">
        <v>11.101413043478257</v>
      </c>
      <c r="N383" s="31">
        <v>0</v>
      </c>
      <c r="O383" s="31">
        <v>4.1523913043478267</v>
      </c>
      <c r="P383" s="31">
        <v>24.368043478260866</v>
      </c>
      <c r="Q383" s="31">
        <v>22.670217391304345</v>
      </c>
      <c r="R383" s="31">
        <v>1.6978260869565216</v>
      </c>
      <c r="S383" s="31">
        <v>76.405326086956521</v>
      </c>
      <c r="T383" s="31">
        <v>49.518586956521737</v>
      </c>
      <c r="U383" s="31">
        <v>9.6740217391304331</v>
      </c>
      <c r="V383" s="31">
        <v>17.212717391304349</v>
      </c>
      <c r="W383" s="31">
        <v>0</v>
      </c>
      <c r="X383" s="31">
        <v>0</v>
      </c>
      <c r="Y383" s="31">
        <v>0</v>
      </c>
      <c r="Z383" s="31">
        <v>0</v>
      </c>
      <c r="AA383" s="31">
        <v>0</v>
      </c>
      <c r="AB383" s="31">
        <v>0</v>
      </c>
      <c r="AC383" s="31">
        <v>0</v>
      </c>
      <c r="AD383" s="31">
        <v>0</v>
      </c>
      <c r="AE383" s="31">
        <v>0</v>
      </c>
      <c r="AF383" t="s">
        <v>415</v>
      </c>
      <c r="AG383" s="32">
        <v>7</v>
      </c>
      <c r="AH383"/>
    </row>
    <row r="384" spans="1:34" x14ac:dyDescent="0.25">
      <c r="A384" t="s">
        <v>1353</v>
      </c>
      <c r="B384" t="s">
        <v>881</v>
      </c>
      <c r="C384" t="s">
        <v>1196</v>
      </c>
      <c r="D384" t="s">
        <v>1327</v>
      </c>
      <c r="E384" s="31">
        <v>41.630434782608695</v>
      </c>
      <c r="F384" s="31">
        <v>3.5230861618798959</v>
      </c>
      <c r="G384" s="31">
        <v>3.2738511749347263</v>
      </c>
      <c r="H384" s="31">
        <v>0.39279634464751961</v>
      </c>
      <c r="I384" s="31">
        <v>0.26670234986945168</v>
      </c>
      <c r="J384" s="31">
        <v>146.66760869565218</v>
      </c>
      <c r="K384" s="31">
        <v>136.29184782608698</v>
      </c>
      <c r="L384" s="31">
        <v>16.352282608695653</v>
      </c>
      <c r="M384" s="31">
        <v>11.102934782608695</v>
      </c>
      <c r="N384" s="31">
        <v>0</v>
      </c>
      <c r="O384" s="31">
        <v>5.2493478260869564</v>
      </c>
      <c r="P384" s="31">
        <v>24.166847826086965</v>
      </c>
      <c r="Q384" s="31">
        <v>19.040434782608703</v>
      </c>
      <c r="R384" s="31">
        <v>5.1264130434782604</v>
      </c>
      <c r="S384" s="31">
        <v>106.14847826086957</v>
      </c>
      <c r="T384" s="31">
        <v>69.699347826086964</v>
      </c>
      <c r="U384" s="31">
        <v>17.547608695652183</v>
      </c>
      <c r="V384" s="31">
        <v>18.90152173913042</v>
      </c>
      <c r="W384" s="31">
        <v>17.203695652173916</v>
      </c>
      <c r="X384" s="31">
        <v>0</v>
      </c>
      <c r="Y384" s="31">
        <v>0</v>
      </c>
      <c r="Z384" s="31">
        <v>0</v>
      </c>
      <c r="AA384" s="31">
        <v>14.815108695652176</v>
      </c>
      <c r="AB384" s="31">
        <v>0</v>
      </c>
      <c r="AC384" s="31">
        <v>2.3885869565217392</v>
      </c>
      <c r="AD384" s="31">
        <v>0</v>
      </c>
      <c r="AE384" s="31">
        <v>0</v>
      </c>
      <c r="AF384" t="s">
        <v>395</v>
      </c>
      <c r="AG384" s="32">
        <v>7</v>
      </c>
      <c r="AH384"/>
    </row>
    <row r="385" spans="1:34" x14ac:dyDescent="0.25">
      <c r="A385" t="s">
        <v>1353</v>
      </c>
      <c r="B385" t="s">
        <v>915</v>
      </c>
      <c r="C385" t="s">
        <v>1204</v>
      </c>
      <c r="D385" t="s">
        <v>1296</v>
      </c>
      <c r="E385" s="31">
        <v>143.42391304347825</v>
      </c>
      <c r="F385" s="31">
        <v>5.6384994316028808E-2</v>
      </c>
      <c r="G385" s="31">
        <v>5.6384994316028808E-2</v>
      </c>
      <c r="H385" s="31">
        <v>5.6384994316028808E-2</v>
      </c>
      <c r="I385" s="31">
        <v>5.6384994316028808E-2</v>
      </c>
      <c r="J385" s="31">
        <v>8.0869565217391308</v>
      </c>
      <c r="K385" s="31">
        <v>8.0869565217391308</v>
      </c>
      <c r="L385" s="31">
        <v>8.0869565217391308</v>
      </c>
      <c r="M385" s="31">
        <v>8.0869565217391308</v>
      </c>
      <c r="N385" s="31">
        <v>0</v>
      </c>
      <c r="O385" s="31">
        <v>0</v>
      </c>
      <c r="P385" s="31">
        <v>0</v>
      </c>
      <c r="Q385" s="31">
        <v>0</v>
      </c>
      <c r="R385" s="31">
        <v>0</v>
      </c>
      <c r="S385" s="31">
        <v>0</v>
      </c>
      <c r="T385" s="31">
        <v>0</v>
      </c>
      <c r="U385" s="31">
        <v>0</v>
      </c>
      <c r="V385" s="31">
        <v>0</v>
      </c>
      <c r="W385" s="31">
        <v>0</v>
      </c>
      <c r="X385" s="31">
        <v>0</v>
      </c>
      <c r="Y385" s="31">
        <v>0</v>
      </c>
      <c r="Z385" s="31">
        <v>0</v>
      </c>
      <c r="AA385" s="31">
        <v>0</v>
      </c>
      <c r="AB385" s="31">
        <v>0</v>
      </c>
      <c r="AC385" s="31">
        <v>0</v>
      </c>
      <c r="AD385" s="31">
        <v>0</v>
      </c>
      <c r="AE385" s="31">
        <v>0</v>
      </c>
      <c r="AF385" t="s">
        <v>429</v>
      </c>
      <c r="AG385" s="32">
        <v>7</v>
      </c>
      <c r="AH385"/>
    </row>
    <row r="386" spans="1:34" x14ac:dyDescent="0.25">
      <c r="A386" t="s">
        <v>1353</v>
      </c>
      <c r="B386" t="s">
        <v>680</v>
      </c>
      <c r="C386" t="s">
        <v>1045</v>
      </c>
      <c r="D386" t="s">
        <v>1253</v>
      </c>
      <c r="E386" s="31">
        <v>61.130434782608695</v>
      </c>
      <c r="F386" s="31">
        <v>1.9888424608819346</v>
      </c>
      <c r="G386" s="31">
        <v>1.9024715504978664</v>
      </c>
      <c r="H386" s="31">
        <v>0.46830547652916082</v>
      </c>
      <c r="I386" s="31">
        <v>0.38193456614509247</v>
      </c>
      <c r="J386" s="31">
        <v>121.57880434782609</v>
      </c>
      <c r="K386" s="31">
        <v>116.29891304347827</v>
      </c>
      <c r="L386" s="31">
        <v>28.627717391304351</v>
      </c>
      <c r="M386" s="31">
        <v>23.347826086956523</v>
      </c>
      <c r="N386" s="31">
        <v>3.3668478260869565</v>
      </c>
      <c r="O386" s="31">
        <v>1.9130434782608696</v>
      </c>
      <c r="P386" s="31">
        <v>28.470108695652176</v>
      </c>
      <c r="Q386" s="31">
        <v>28.470108695652176</v>
      </c>
      <c r="R386" s="31">
        <v>0</v>
      </c>
      <c r="S386" s="31">
        <v>64.480978260869563</v>
      </c>
      <c r="T386" s="31">
        <v>64.002717391304344</v>
      </c>
      <c r="U386" s="31">
        <v>0</v>
      </c>
      <c r="V386" s="31">
        <v>0.47826086956521741</v>
      </c>
      <c r="W386" s="31">
        <v>0</v>
      </c>
      <c r="X386" s="31">
        <v>0</v>
      </c>
      <c r="Y386" s="31">
        <v>0</v>
      </c>
      <c r="Z386" s="31">
        <v>0</v>
      </c>
      <c r="AA386" s="31">
        <v>0</v>
      </c>
      <c r="AB386" s="31">
        <v>0</v>
      </c>
      <c r="AC386" s="31">
        <v>0</v>
      </c>
      <c r="AD386" s="31">
        <v>0</v>
      </c>
      <c r="AE386" s="31">
        <v>0</v>
      </c>
      <c r="AF386" t="s">
        <v>189</v>
      </c>
      <c r="AG386" s="32">
        <v>7</v>
      </c>
      <c r="AH386"/>
    </row>
    <row r="387" spans="1:34" x14ac:dyDescent="0.25">
      <c r="A387" t="s">
        <v>1353</v>
      </c>
      <c r="B387" t="s">
        <v>701</v>
      </c>
      <c r="C387" t="s">
        <v>984</v>
      </c>
      <c r="D387" t="s">
        <v>1321</v>
      </c>
      <c r="E387" s="31">
        <v>42</v>
      </c>
      <c r="F387" s="31">
        <v>3.1403985507246377</v>
      </c>
      <c r="G387" s="31">
        <v>3.0360377846790891</v>
      </c>
      <c r="H387" s="31">
        <v>0.43633540372670804</v>
      </c>
      <c r="I387" s="31">
        <v>0.33197463768115942</v>
      </c>
      <c r="J387" s="31">
        <v>131.89673913043478</v>
      </c>
      <c r="K387" s="31">
        <v>127.51358695652175</v>
      </c>
      <c r="L387" s="31">
        <v>18.326086956521738</v>
      </c>
      <c r="M387" s="31">
        <v>13.942934782608695</v>
      </c>
      <c r="N387" s="31">
        <v>0.73097826086956519</v>
      </c>
      <c r="O387" s="31">
        <v>3.652173913043478</v>
      </c>
      <c r="P387" s="31">
        <v>32.252717391304351</v>
      </c>
      <c r="Q387" s="31">
        <v>32.252717391304351</v>
      </c>
      <c r="R387" s="31">
        <v>0</v>
      </c>
      <c r="S387" s="31">
        <v>81.317934782608688</v>
      </c>
      <c r="T387" s="31">
        <v>56.269021739130437</v>
      </c>
      <c r="U387" s="31">
        <v>10.668478260869565</v>
      </c>
      <c r="V387" s="31">
        <v>14.380434782608695</v>
      </c>
      <c r="W387" s="31">
        <v>0</v>
      </c>
      <c r="X387" s="31">
        <v>0</v>
      </c>
      <c r="Y387" s="31">
        <v>0</v>
      </c>
      <c r="Z387" s="31">
        <v>0</v>
      </c>
      <c r="AA387" s="31">
        <v>0</v>
      </c>
      <c r="AB387" s="31">
        <v>0</v>
      </c>
      <c r="AC387" s="31">
        <v>0</v>
      </c>
      <c r="AD387" s="31">
        <v>0</v>
      </c>
      <c r="AE387" s="31">
        <v>0</v>
      </c>
      <c r="AF387" t="s">
        <v>210</v>
      </c>
      <c r="AG387" s="32">
        <v>7</v>
      </c>
      <c r="AH387"/>
    </row>
    <row r="388" spans="1:34" x14ac:dyDescent="0.25">
      <c r="A388" t="s">
        <v>1353</v>
      </c>
      <c r="B388" t="s">
        <v>550</v>
      </c>
      <c r="C388" t="s">
        <v>1093</v>
      </c>
      <c r="D388" t="s">
        <v>1303</v>
      </c>
      <c r="E388" s="31">
        <v>63.532608695652172</v>
      </c>
      <c r="F388" s="31">
        <v>2.5538066723695465</v>
      </c>
      <c r="G388" s="31">
        <v>2.3535500427715998</v>
      </c>
      <c r="H388" s="31">
        <v>0.46920444824636437</v>
      </c>
      <c r="I388" s="31">
        <v>0.26894781864841744</v>
      </c>
      <c r="J388" s="31">
        <v>162.25</v>
      </c>
      <c r="K388" s="31">
        <v>149.5271739130435</v>
      </c>
      <c r="L388" s="31">
        <v>29.809782608695649</v>
      </c>
      <c r="M388" s="31">
        <v>17.086956521739129</v>
      </c>
      <c r="N388" s="31">
        <v>7</v>
      </c>
      <c r="O388" s="31">
        <v>5.7228260869565215</v>
      </c>
      <c r="P388" s="31">
        <v>38.149456521739133</v>
      </c>
      <c r="Q388" s="31">
        <v>38.149456521739133</v>
      </c>
      <c r="R388" s="31">
        <v>0</v>
      </c>
      <c r="S388" s="31">
        <v>94.290760869565204</v>
      </c>
      <c r="T388" s="31">
        <v>45.75</v>
      </c>
      <c r="U388" s="31">
        <v>41.567934782608695</v>
      </c>
      <c r="V388" s="31">
        <v>6.9728260869565215</v>
      </c>
      <c r="W388" s="31">
        <v>0</v>
      </c>
      <c r="X388" s="31">
        <v>0</v>
      </c>
      <c r="Y388" s="31">
        <v>0</v>
      </c>
      <c r="Z388" s="31">
        <v>0</v>
      </c>
      <c r="AA388" s="31">
        <v>0</v>
      </c>
      <c r="AB388" s="31">
        <v>0</v>
      </c>
      <c r="AC388" s="31">
        <v>0</v>
      </c>
      <c r="AD388" s="31">
        <v>0</v>
      </c>
      <c r="AE388" s="31">
        <v>0</v>
      </c>
      <c r="AF388" t="s">
        <v>56</v>
      </c>
      <c r="AG388" s="32">
        <v>7</v>
      </c>
      <c r="AH388"/>
    </row>
    <row r="389" spans="1:34" x14ac:dyDescent="0.25">
      <c r="A389" t="s">
        <v>1353</v>
      </c>
      <c r="B389" t="s">
        <v>750</v>
      </c>
      <c r="C389" t="s">
        <v>1158</v>
      </c>
      <c r="D389" t="s">
        <v>1232</v>
      </c>
      <c r="E389" s="31">
        <v>64.032608695652172</v>
      </c>
      <c r="F389" s="31">
        <v>3.6709472076048204</v>
      </c>
      <c r="G389" s="31">
        <v>3.4516720420981155</v>
      </c>
      <c r="H389" s="31">
        <v>0.265701918180275</v>
      </c>
      <c r="I389" s="31">
        <v>0.11419962654897302</v>
      </c>
      <c r="J389" s="31">
        <v>235.06032608695648</v>
      </c>
      <c r="K389" s="31">
        <v>221.01956521739129</v>
      </c>
      <c r="L389" s="31">
        <v>17.013586956521738</v>
      </c>
      <c r="M389" s="31">
        <v>7.3125</v>
      </c>
      <c r="N389" s="31">
        <v>4.5652173913043477</v>
      </c>
      <c r="O389" s="31">
        <v>5.1358695652173916</v>
      </c>
      <c r="P389" s="31">
        <v>57.100760869565214</v>
      </c>
      <c r="Q389" s="31">
        <v>52.761086956521737</v>
      </c>
      <c r="R389" s="31">
        <v>4.3396739130434785</v>
      </c>
      <c r="S389" s="31">
        <v>160.94597826086954</v>
      </c>
      <c r="T389" s="31">
        <v>149.81010869565216</v>
      </c>
      <c r="U389" s="31">
        <v>0</v>
      </c>
      <c r="V389" s="31">
        <v>11.135869565217391</v>
      </c>
      <c r="W389" s="31">
        <v>54.851304347826101</v>
      </c>
      <c r="X389" s="31">
        <v>0</v>
      </c>
      <c r="Y389" s="31">
        <v>0</v>
      </c>
      <c r="Z389" s="31">
        <v>0</v>
      </c>
      <c r="AA389" s="31">
        <v>1.2157608695652173</v>
      </c>
      <c r="AB389" s="31">
        <v>0</v>
      </c>
      <c r="AC389" s="31">
        <v>53.635543478260885</v>
      </c>
      <c r="AD389" s="31">
        <v>0</v>
      </c>
      <c r="AE389" s="31">
        <v>0</v>
      </c>
      <c r="AF389" t="s">
        <v>260</v>
      </c>
      <c r="AG389" s="32">
        <v>7</v>
      </c>
      <c r="AH389"/>
    </row>
    <row r="390" spans="1:34" x14ac:dyDescent="0.25">
      <c r="A390" t="s">
        <v>1353</v>
      </c>
      <c r="B390" t="s">
        <v>620</v>
      </c>
      <c r="C390" t="s">
        <v>1119</v>
      </c>
      <c r="D390" t="s">
        <v>1313</v>
      </c>
      <c r="E390" s="31">
        <v>68.445652173913047</v>
      </c>
      <c r="F390" s="31">
        <v>2.7972034302048594</v>
      </c>
      <c r="G390" s="31">
        <v>2.5778862950611403</v>
      </c>
      <c r="H390" s="31">
        <v>0.39943782753692236</v>
      </c>
      <c r="I390" s="31">
        <v>0.18012069239320311</v>
      </c>
      <c r="J390" s="31">
        <v>191.45641304347828</v>
      </c>
      <c r="K390" s="31">
        <v>176.44510869565218</v>
      </c>
      <c r="L390" s="31">
        <v>27.339782608695653</v>
      </c>
      <c r="M390" s="31">
        <v>12.328478260869565</v>
      </c>
      <c r="N390" s="31">
        <v>9.9569565217391318</v>
      </c>
      <c r="O390" s="31">
        <v>5.0543478260869561</v>
      </c>
      <c r="P390" s="31">
        <v>56.528152173913035</v>
      </c>
      <c r="Q390" s="31">
        <v>56.528152173913035</v>
      </c>
      <c r="R390" s="31">
        <v>0</v>
      </c>
      <c r="S390" s="31">
        <v>107.58847826086956</v>
      </c>
      <c r="T390" s="31">
        <v>77.76239130434783</v>
      </c>
      <c r="U390" s="31">
        <v>5.2809782608695652</v>
      </c>
      <c r="V390" s="31">
        <v>24.545108695652171</v>
      </c>
      <c r="W390" s="31">
        <v>0</v>
      </c>
      <c r="X390" s="31">
        <v>0</v>
      </c>
      <c r="Y390" s="31">
        <v>0</v>
      </c>
      <c r="Z390" s="31">
        <v>0</v>
      </c>
      <c r="AA390" s="31">
        <v>0</v>
      </c>
      <c r="AB390" s="31">
        <v>0</v>
      </c>
      <c r="AC390" s="31">
        <v>0</v>
      </c>
      <c r="AD390" s="31">
        <v>0</v>
      </c>
      <c r="AE390" s="31">
        <v>0</v>
      </c>
      <c r="AF390" t="s">
        <v>129</v>
      </c>
      <c r="AG390" s="32">
        <v>7</v>
      </c>
      <c r="AH390"/>
    </row>
    <row r="391" spans="1:34" x14ac:dyDescent="0.25">
      <c r="A391" t="s">
        <v>1353</v>
      </c>
      <c r="B391" t="s">
        <v>673</v>
      </c>
      <c r="C391" t="s">
        <v>1132</v>
      </c>
      <c r="D391" t="s">
        <v>1252</v>
      </c>
      <c r="E391" s="31">
        <v>62.978260869565219</v>
      </c>
      <c r="F391" s="31">
        <v>3.0199775629962029</v>
      </c>
      <c r="G391" s="31">
        <v>2.8649464963755604</v>
      </c>
      <c r="H391" s="31">
        <v>0.39424404556437692</v>
      </c>
      <c r="I391" s="31">
        <v>0.23960131170176044</v>
      </c>
      <c r="J391" s="31">
        <v>190.19293478260869</v>
      </c>
      <c r="K391" s="31">
        <v>180.42934782608694</v>
      </c>
      <c r="L391" s="31">
        <v>24.828804347826086</v>
      </c>
      <c r="M391" s="31">
        <v>15.089673913043478</v>
      </c>
      <c r="N391" s="31">
        <v>3.7826086956521738</v>
      </c>
      <c r="O391" s="31">
        <v>5.9565217391304346</v>
      </c>
      <c r="P391" s="31">
        <v>29.502717391304348</v>
      </c>
      <c r="Q391" s="31">
        <v>29.478260869565219</v>
      </c>
      <c r="R391" s="31">
        <v>2.4456521739130436E-2</v>
      </c>
      <c r="S391" s="31">
        <v>135.86141304347825</v>
      </c>
      <c r="T391" s="31">
        <v>93.296195652173907</v>
      </c>
      <c r="U391" s="31">
        <v>23.141304347826086</v>
      </c>
      <c r="V391" s="31">
        <v>19.423913043478262</v>
      </c>
      <c r="W391" s="31">
        <v>0</v>
      </c>
      <c r="X391" s="31">
        <v>0</v>
      </c>
      <c r="Y391" s="31">
        <v>0</v>
      </c>
      <c r="Z391" s="31">
        <v>0</v>
      </c>
      <c r="AA391" s="31">
        <v>0</v>
      </c>
      <c r="AB391" s="31">
        <v>0</v>
      </c>
      <c r="AC391" s="31">
        <v>0</v>
      </c>
      <c r="AD391" s="31">
        <v>0</v>
      </c>
      <c r="AE391" s="31">
        <v>0</v>
      </c>
      <c r="AF391" t="s">
        <v>182</v>
      </c>
      <c r="AG391" s="32">
        <v>7</v>
      </c>
      <c r="AH391"/>
    </row>
    <row r="392" spans="1:34" x14ac:dyDescent="0.25">
      <c r="A392" t="s">
        <v>1353</v>
      </c>
      <c r="B392" t="s">
        <v>760</v>
      </c>
      <c r="C392" t="s">
        <v>1161</v>
      </c>
      <c r="D392" t="s">
        <v>1249</v>
      </c>
      <c r="E392" s="31">
        <v>55.380434782608695</v>
      </c>
      <c r="F392" s="31">
        <v>1.7083729146221787</v>
      </c>
      <c r="G392" s="31">
        <v>1.5218626104023554</v>
      </c>
      <c r="H392" s="31">
        <v>0.38150147203140328</v>
      </c>
      <c r="I392" s="31">
        <v>0.29062806673209018</v>
      </c>
      <c r="J392" s="31">
        <v>94.610434782608692</v>
      </c>
      <c r="K392" s="31">
        <v>84.281413043478267</v>
      </c>
      <c r="L392" s="31">
        <v>21.127717391304344</v>
      </c>
      <c r="M392" s="31">
        <v>16.095108695652169</v>
      </c>
      <c r="N392" s="31">
        <v>0</v>
      </c>
      <c r="O392" s="31">
        <v>5.0326086956521738</v>
      </c>
      <c r="P392" s="31">
        <v>17.259239130434786</v>
      </c>
      <c r="Q392" s="31">
        <v>11.962826086956525</v>
      </c>
      <c r="R392" s="31">
        <v>5.2964130434782604</v>
      </c>
      <c r="S392" s="31">
        <v>56.22347826086957</v>
      </c>
      <c r="T392" s="31">
        <v>21.017173913043479</v>
      </c>
      <c r="U392" s="31">
        <v>20.991195652173911</v>
      </c>
      <c r="V392" s="31">
        <v>14.215108695652177</v>
      </c>
      <c r="W392" s="31">
        <v>0</v>
      </c>
      <c r="X392" s="31">
        <v>0</v>
      </c>
      <c r="Y392" s="31">
        <v>0</v>
      </c>
      <c r="Z392" s="31">
        <v>0</v>
      </c>
      <c r="AA392" s="31">
        <v>0</v>
      </c>
      <c r="AB392" s="31">
        <v>0</v>
      </c>
      <c r="AC392" s="31">
        <v>0</v>
      </c>
      <c r="AD392" s="31">
        <v>0</v>
      </c>
      <c r="AE392" s="31">
        <v>0</v>
      </c>
      <c r="AF392" t="s">
        <v>271</v>
      </c>
      <c r="AG392" s="32">
        <v>7</v>
      </c>
      <c r="AH392"/>
    </row>
    <row r="393" spans="1:34" x14ac:dyDescent="0.25">
      <c r="A393" t="s">
        <v>1353</v>
      </c>
      <c r="B393" t="s">
        <v>933</v>
      </c>
      <c r="C393" t="s">
        <v>1097</v>
      </c>
      <c r="D393" t="s">
        <v>1301</v>
      </c>
      <c r="E393" s="31">
        <v>75.804347826086953</v>
      </c>
      <c r="F393" s="31">
        <v>2.0035790077430455</v>
      </c>
      <c r="G393" s="31">
        <v>1.702603957556639</v>
      </c>
      <c r="H393" s="31">
        <v>0.46648264984227139</v>
      </c>
      <c r="I393" s="31">
        <v>0.16550759965586465</v>
      </c>
      <c r="J393" s="31">
        <v>151.88</v>
      </c>
      <c r="K393" s="31">
        <v>129.06478260869565</v>
      </c>
      <c r="L393" s="31">
        <v>35.361413043478265</v>
      </c>
      <c r="M393" s="31">
        <v>12.546195652173912</v>
      </c>
      <c r="N393" s="31">
        <v>14.510869565217391</v>
      </c>
      <c r="O393" s="31">
        <v>8.304347826086957</v>
      </c>
      <c r="P393" s="31">
        <v>20.809673913043479</v>
      </c>
      <c r="Q393" s="31">
        <v>20.809673913043479</v>
      </c>
      <c r="R393" s="31">
        <v>0</v>
      </c>
      <c r="S393" s="31">
        <v>95.708913043478248</v>
      </c>
      <c r="T393" s="31">
        <v>43.828695652173913</v>
      </c>
      <c r="U393" s="31">
        <v>16.869565217391305</v>
      </c>
      <c r="V393" s="31">
        <v>35.010652173913037</v>
      </c>
      <c r="W393" s="31">
        <v>0</v>
      </c>
      <c r="X393" s="31">
        <v>0</v>
      </c>
      <c r="Y393" s="31">
        <v>0</v>
      </c>
      <c r="Z393" s="31">
        <v>0</v>
      </c>
      <c r="AA393" s="31">
        <v>0</v>
      </c>
      <c r="AB393" s="31">
        <v>0</v>
      </c>
      <c r="AC393" s="31">
        <v>0</v>
      </c>
      <c r="AD393" s="31">
        <v>0</v>
      </c>
      <c r="AE393" s="31">
        <v>0</v>
      </c>
      <c r="AF393" t="s">
        <v>447</v>
      </c>
      <c r="AG393" s="32">
        <v>7</v>
      </c>
      <c r="AH393"/>
    </row>
    <row r="394" spans="1:34" x14ac:dyDescent="0.25">
      <c r="A394" t="s">
        <v>1353</v>
      </c>
      <c r="B394" t="s">
        <v>958</v>
      </c>
      <c r="C394" t="s">
        <v>1061</v>
      </c>
      <c r="D394" t="s">
        <v>1307</v>
      </c>
      <c r="E394" s="31">
        <v>20.195652173913043</v>
      </c>
      <c r="F394" s="31">
        <v>3.6354144241119486</v>
      </c>
      <c r="G394" s="31">
        <v>3.3150430570505915</v>
      </c>
      <c r="H394" s="31">
        <v>0.61544671689989239</v>
      </c>
      <c r="I394" s="31">
        <v>0.29507534983853606</v>
      </c>
      <c r="J394" s="31">
        <v>73.419565217391309</v>
      </c>
      <c r="K394" s="31">
        <v>66.949456521739123</v>
      </c>
      <c r="L394" s="31">
        <v>12.429347826086957</v>
      </c>
      <c r="M394" s="31">
        <v>5.9592391304347823</v>
      </c>
      <c r="N394" s="31">
        <v>0.52173913043478259</v>
      </c>
      <c r="O394" s="31">
        <v>5.9483695652173916</v>
      </c>
      <c r="P394" s="31">
        <v>18.267391304347825</v>
      </c>
      <c r="Q394" s="31">
        <v>18.267391304347825</v>
      </c>
      <c r="R394" s="31">
        <v>0</v>
      </c>
      <c r="S394" s="31">
        <v>42.722826086956523</v>
      </c>
      <c r="T394" s="31">
        <v>28.692934782608695</v>
      </c>
      <c r="U394" s="31">
        <v>0</v>
      </c>
      <c r="V394" s="31">
        <v>14.029891304347826</v>
      </c>
      <c r="W394" s="31">
        <v>0</v>
      </c>
      <c r="X394" s="31">
        <v>0</v>
      </c>
      <c r="Y394" s="31">
        <v>0</v>
      </c>
      <c r="Z394" s="31">
        <v>0</v>
      </c>
      <c r="AA394" s="31">
        <v>0</v>
      </c>
      <c r="AB394" s="31">
        <v>0</v>
      </c>
      <c r="AC394" s="31">
        <v>0</v>
      </c>
      <c r="AD394" s="31">
        <v>0</v>
      </c>
      <c r="AE394" s="31">
        <v>0</v>
      </c>
      <c r="AF394" t="s">
        <v>473</v>
      </c>
      <c r="AG394" s="32">
        <v>7</v>
      </c>
      <c r="AH394"/>
    </row>
    <row r="395" spans="1:34" x14ac:dyDescent="0.25">
      <c r="A395" t="s">
        <v>1353</v>
      </c>
      <c r="B395" t="s">
        <v>930</v>
      </c>
      <c r="C395" t="s">
        <v>1104</v>
      </c>
      <c r="D395" t="s">
        <v>1240</v>
      </c>
      <c r="E395" s="31">
        <v>40.304347826086953</v>
      </c>
      <c r="F395" s="31">
        <v>2.9013888888888895</v>
      </c>
      <c r="G395" s="31">
        <v>2.6258737864077677</v>
      </c>
      <c r="H395" s="31">
        <v>0.67187432578209283</v>
      </c>
      <c r="I395" s="31">
        <v>0.39635922330097101</v>
      </c>
      <c r="J395" s="31">
        <v>116.93858695652176</v>
      </c>
      <c r="K395" s="31">
        <v>105.83413043478264</v>
      </c>
      <c r="L395" s="31">
        <v>27.079456521739132</v>
      </c>
      <c r="M395" s="31">
        <v>15.975000000000003</v>
      </c>
      <c r="N395" s="31">
        <v>5.8327173913043469</v>
      </c>
      <c r="O395" s="31">
        <v>5.2717391304347823</v>
      </c>
      <c r="P395" s="31">
        <v>19.49228260869566</v>
      </c>
      <c r="Q395" s="31">
        <v>19.49228260869566</v>
      </c>
      <c r="R395" s="31">
        <v>0</v>
      </c>
      <c r="S395" s="31">
        <v>70.366847826086968</v>
      </c>
      <c r="T395" s="31">
        <v>60.065652173913051</v>
      </c>
      <c r="U395" s="31">
        <v>9.0217391304347819E-3</v>
      </c>
      <c r="V395" s="31">
        <v>10.292173913043481</v>
      </c>
      <c r="W395" s="31">
        <v>0</v>
      </c>
      <c r="X395" s="31">
        <v>0</v>
      </c>
      <c r="Y395" s="31">
        <v>0</v>
      </c>
      <c r="Z395" s="31">
        <v>0</v>
      </c>
      <c r="AA395" s="31">
        <v>0</v>
      </c>
      <c r="AB395" s="31">
        <v>0</v>
      </c>
      <c r="AC395" s="31">
        <v>0</v>
      </c>
      <c r="AD395" s="31">
        <v>0</v>
      </c>
      <c r="AE395" s="31">
        <v>0</v>
      </c>
      <c r="AF395" t="s">
        <v>444</v>
      </c>
      <c r="AG395" s="32">
        <v>7</v>
      </c>
      <c r="AH395"/>
    </row>
    <row r="396" spans="1:34" x14ac:dyDescent="0.25">
      <c r="A396" t="s">
        <v>1353</v>
      </c>
      <c r="B396" t="s">
        <v>692</v>
      </c>
      <c r="C396" t="s">
        <v>1057</v>
      </c>
      <c r="D396" t="s">
        <v>1216</v>
      </c>
      <c r="E396" s="31">
        <v>69.25</v>
      </c>
      <c r="F396" s="31">
        <v>1.4667634594255219</v>
      </c>
      <c r="G396" s="31">
        <v>1.4667634594255219</v>
      </c>
      <c r="H396" s="31">
        <v>0.32047559252864544</v>
      </c>
      <c r="I396" s="31">
        <v>0.32047559252864544</v>
      </c>
      <c r="J396" s="31">
        <v>101.57336956521739</v>
      </c>
      <c r="K396" s="31">
        <v>101.57336956521739</v>
      </c>
      <c r="L396" s="31">
        <v>22.192934782608695</v>
      </c>
      <c r="M396" s="31">
        <v>22.192934782608695</v>
      </c>
      <c r="N396" s="31">
        <v>0</v>
      </c>
      <c r="O396" s="31">
        <v>0</v>
      </c>
      <c r="P396" s="31">
        <v>19.739130434782609</v>
      </c>
      <c r="Q396" s="31">
        <v>19.739130434782609</v>
      </c>
      <c r="R396" s="31">
        <v>0</v>
      </c>
      <c r="S396" s="31">
        <v>59.641304347826086</v>
      </c>
      <c r="T396" s="31">
        <v>50.605978260869563</v>
      </c>
      <c r="U396" s="31">
        <v>9.0353260869565215</v>
      </c>
      <c r="V396" s="31">
        <v>0</v>
      </c>
      <c r="W396" s="31">
        <v>0</v>
      </c>
      <c r="X396" s="31">
        <v>0</v>
      </c>
      <c r="Y396" s="31">
        <v>0</v>
      </c>
      <c r="Z396" s="31">
        <v>0</v>
      </c>
      <c r="AA396" s="31">
        <v>0</v>
      </c>
      <c r="AB396" s="31">
        <v>0</v>
      </c>
      <c r="AC396" s="31">
        <v>0</v>
      </c>
      <c r="AD396" s="31">
        <v>0</v>
      </c>
      <c r="AE396" s="31">
        <v>0</v>
      </c>
      <c r="AF396" t="s">
        <v>201</v>
      </c>
      <c r="AG396" s="32">
        <v>7</v>
      </c>
      <c r="AH396"/>
    </row>
    <row r="397" spans="1:34" x14ac:dyDescent="0.25">
      <c r="A397" t="s">
        <v>1353</v>
      </c>
      <c r="B397" t="s">
        <v>763</v>
      </c>
      <c r="C397" t="s">
        <v>1023</v>
      </c>
      <c r="D397" t="s">
        <v>1242</v>
      </c>
      <c r="E397" s="31">
        <v>54.086956521739133</v>
      </c>
      <c r="F397" s="31">
        <v>3.1649497588424431</v>
      </c>
      <c r="G397" s="31">
        <v>2.8515715434083595</v>
      </c>
      <c r="H397" s="31">
        <v>0.48008440514469447</v>
      </c>
      <c r="I397" s="31">
        <v>0.16670618971061094</v>
      </c>
      <c r="J397" s="31">
        <v>171.18249999999998</v>
      </c>
      <c r="K397" s="31">
        <v>154.23282608695649</v>
      </c>
      <c r="L397" s="31">
        <v>25.966304347826085</v>
      </c>
      <c r="M397" s="31">
        <v>9.0166304347826092</v>
      </c>
      <c r="N397" s="31">
        <v>11.623586956521736</v>
      </c>
      <c r="O397" s="31">
        <v>5.3260869565217392</v>
      </c>
      <c r="P397" s="31">
        <v>33.133260869565213</v>
      </c>
      <c r="Q397" s="31">
        <v>33.133260869565213</v>
      </c>
      <c r="R397" s="31">
        <v>0</v>
      </c>
      <c r="S397" s="31">
        <v>112.0829347826087</v>
      </c>
      <c r="T397" s="31">
        <v>62.607065217391302</v>
      </c>
      <c r="U397" s="31">
        <v>17.472391304347823</v>
      </c>
      <c r="V397" s="31">
        <v>32.003478260869564</v>
      </c>
      <c r="W397" s="31">
        <v>0</v>
      </c>
      <c r="X397" s="31">
        <v>0</v>
      </c>
      <c r="Y397" s="31">
        <v>0</v>
      </c>
      <c r="Z397" s="31">
        <v>0</v>
      </c>
      <c r="AA397" s="31">
        <v>0</v>
      </c>
      <c r="AB397" s="31">
        <v>0</v>
      </c>
      <c r="AC397" s="31">
        <v>0</v>
      </c>
      <c r="AD397" s="31">
        <v>0</v>
      </c>
      <c r="AE397" s="31">
        <v>0</v>
      </c>
      <c r="AF397" t="s">
        <v>274</v>
      </c>
      <c r="AG397" s="32">
        <v>7</v>
      </c>
      <c r="AH397"/>
    </row>
    <row r="398" spans="1:34" x14ac:dyDescent="0.25">
      <c r="A398" t="s">
        <v>1353</v>
      </c>
      <c r="B398" t="s">
        <v>617</v>
      </c>
      <c r="C398" t="s">
        <v>999</v>
      </c>
      <c r="D398" t="s">
        <v>1295</v>
      </c>
      <c r="E398" s="31">
        <v>58.880434782608695</v>
      </c>
      <c r="F398" s="31">
        <v>3.9682942588148427</v>
      </c>
      <c r="G398" s="31">
        <v>3.5424127745984864</v>
      </c>
      <c r="H398" s="31">
        <v>0.69424958464094522</v>
      </c>
      <c r="I398" s="31">
        <v>0.51546058704079756</v>
      </c>
      <c r="J398" s="31">
        <v>233.65489130434784</v>
      </c>
      <c r="K398" s="31">
        <v>208.57880434782609</v>
      </c>
      <c r="L398" s="31">
        <v>40.877717391304351</v>
      </c>
      <c r="M398" s="31">
        <v>30.350543478260871</v>
      </c>
      <c r="N398" s="31">
        <v>5.3097826086956523</v>
      </c>
      <c r="O398" s="31">
        <v>5.2173913043478262</v>
      </c>
      <c r="P398" s="31">
        <v>48.201086956521735</v>
      </c>
      <c r="Q398" s="31">
        <v>33.652173913043477</v>
      </c>
      <c r="R398" s="31">
        <v>14.548913043478262</v>
      </c>
      <c r="S398" s="31">
        <v>144.57608695652175</v>
      </c>
      <c r="T398" s="31">
        <v>119.8804347826087</v>
      </c>
      <c r="U398" s="31">
        <v>0</v>
      </c>
      <c r="V398" s="31">
        <v>24.695652173913043</v>
      </c>
      <c r="W398" s="31">
        <v>0</v>
      </c>
      <c r="X398" s="31">
        <v>0</v>
      </c>
      <c r="Y398" s="31">
        <v>0</v>
      </c>
      <c r="Z398" s="31">
        <v>0</v>
      </c>
      <c r="AA398" s="31">
        <v>0</v>
      </c>
      <c r="AB398" s="31">
        <v>0</v>
      </c>
      <c r="AC398" s="31">
        <v>0</v>
      </c>
      <c r="AD398" s="31">
        <v>0</v>
      </c>
      <c r="AE398" s="31">
        <v>0</v>
      </c>
      <c r="AF398" t="s">
        <v>126</v>
      </c>
      <c r="AG398" s="32">
        <v>7</v>
      </c>
      <c r="AH398"/>
    </row>
    <row r="399" spans="1:34" x14ac:dyDescent="0.25">
      <c r="A399" t="s">
        <v>1353</v>
      </c>
      <c r="B399" t="s">
        <v>868</v>
      </c>
      <c r="C399" t="s">
        <v>1192</v>
      </c>
      <c r="D399" t="s">
        <v>1300</v>
      </c>
      <c r="E399" s="31">
        <v>64.054347826086953</v>
      </c>
      <c r="F399" s="31">
        <v>3.1587476667232308</v>
      </c>
      <c r="G399" s="31">
        <v>2.9806550144238928</v>
      </c>
      <c r="H399" s="31">
        <v>0.30854403529611402</v>
      </c>
      <c r="I399" s="31">
        <v>0.13045138299677583</v>
      </c>
      <c r="J399" s="31">
        <v>202.33152173913041</v>
      </c>
      <c r="K399" s="31">
        <v>190.92391304347825</v>
      </c>
      <c r="L399" s="31">
        <v>19.763586956521738</v>
      </c>
      <c r="M399" s="31">
        <v>8.3559782608695645</v>
      </c>
      <c r="N399" s="31">
        <v>5.6684782608695654</v>
      </c>
      <c r="O399" s="31">
        <v>5.7391304347826084</v>
      </c>
      <c r="P399" s="31">
        <v>51.470108695652172</v>
      </c>
      <c r="Q399" s="31">
        <v>51.470108695652172</v>
      </c>
      <c r="R399" s="31">
        <v>0</v>
      </c>
      <c r="S399" s="31">
        <v>131.0978260869565</v>
      </c>
      <c r="T399" s="31">
        <v>94.869565217391298</v>
      </c>
      <c r="U399" s="31">
        <v>29.804347826086957</v>
      </c>
      <c r="V399" s="31">
        <v>6.4239130434782608</v>
      </c>
      <c r="W399" s="31">
        <v>0</v>
      </c>
      <c r="X399" s="31">
        <v>0</v>
      </c>
      <c r="Y399" s="31">
        <v>0</v>
      </c>
      <c r="Z399" s="31">
        <v>0</v>
      </c>
      <c r="AA399" s="31">
        <v>0</v>
      </c>
      <c r="AB399" s="31">
        <v>0</v>
      </c>
      <c r="AC399" s="31">
        <v>0</v>
      </c>
      <c r="AD399" s="31">
        <v>0</v>
      </c>
      <c r="AE399" s="31">
        <v>0</v>
      </c>
      <c r="AF399" t="s">
        <v>382</v>
      </c>
      <c r="AG399" s="32">
        <v>7</v>
      </c>
      <c r="AH399"/>
    </row>
    <row r="400" spans="1:34" x14ac:dyDescent="0.25">
      <c r="A400" t="s">
        <v>1353</v>
      </c>
      <c r="B400" t="s">
        <v>762</v>
      </c>
      <c r="C400" t="s">
        <v>1082</v>
      </c>
      <c r="D400" t="s">
        <v>1260</v>
      </c>
      <c r="E400" s="31">
        <v>76.576086956521735</v>
      </c>
      <c r="F400" s="31">
        <v>3.8710432931156857</v>
      </c>
      <c r="G400" s="31">
        <v>3.3737757274662883</v>
      </c>
      <c r="H400" s="31">
        <v>0.60649396735273253</v>
      </c>
      <c r="I400" s="31">
        <v>0.32295954577714697</v>
      </c>
      <c r="J400" s="31">
        <v>296.429347826087</v>
      </c>
      <c r="K400" s="31">
        <v>258.35054347826087</v>
      </c>
      <c r="L400" s="31">
        <v>46.442934782608702</v>
      </c>
      <c r="M400" s="31">
        <v>24.730978260869566</v>
      </c>
      <c r="N400" s="31">
        <v>16.722826086956523</v>
      </c>
      <c r="O400" s="31">
        <v>4.9891304347826084</v>
      </c>
      <c r="P400" s="31">
        <v>109.30163043478261</v>
      </c>
      <c r="Q400" s="31">
        <v>92.934782608695656</v>
      </c>
      <c r="R400" s="31">
        <v>16.366847826086957</v>
      </c>
      <c r="S400" s="31">
        <v>140.68478260869566</v>
      </c>
      <c r="T400" s="31">
        <v>100.80163043478261</v>
      </c>
      <c r="U400" s="31">
        <v>0</v>
      </c>
      <c r="V400" s="31">
        <v>39.883152173913047</v>
      </c>
      <c r="W400" s="31">
        <v>0</v>
      </c>
      <c r="X400" s="31">
        <v>0</v>
      </c>
      <c r="Y400" s="31">
        <v>0</v>
      </c>
      <c r="Z400" s="31">
        <v>0</v>
      </c>
      <c r="AA400" s="31">
        <v>0</v>
      </c>
      <c r="AB400" s="31">
        <v>0</v>
      </c>
      <c r="AC400" s="31">
        <v>0</v>
      </c>
      <c r="AD400" s="31">
        <v>0</v>
      </c>
      <c r="AE400" s="31">
        <v>0</v>
      </c>
      <c r="AF400" t="s">
        <v>273</v>
      </c>
      <c r="AG400" s="32">
        <v>7</v>
      </c>
      <c r="AH400"/>
    </row>
    <row r="401" spans="1:34" x14ac:dyDescent="0.25">
      <c r="A401" t="s">
        <v>1353</v>
      </c>
      <c r="B401" t="s">
        <v>534</v>
      </c>
      <c r="C401" t="s">
        <v>996</v>
      </c>
      <c r="D401" t="s">
        <v>1240</v>
      </c>
      <c r="E401" s="31">
        <v>132.86956521739131</v>
      </c>
      <c r="F401" s="31">
        <v>2.4352315117801049</v>
      </c>
      <c r="G401" s="31">
        <v>2.3716492146596857</v>
      </c>
      <c r="H401" s="31">
        <v>0.36588432591623032</v>
      </c>
      <c r="I401" s="31">
        <v>0.30230202879581147</v>
      </c>
      <c r="J401" s="31">
        <v>323.56815217391306</v>
      </c>
      <c r="K401" s="31">
        <v>315.12</v>
      </c>
      <c r="L401" s="31">
        <v>48.614891304347822</v>
      </c>
      <c r="M401" s="31">
        <v>40.166739130434777</v>
      </c>
      <c r="N401" s="31">
        <v>2.5323913043478261</v>
      </c>
      <c r="O401" s="31">
        <v>5.9157608695652177</v>
      </c>
      <c r="P401" s="31">
        <v>63.54771739130436</v>
      </c>
      <c r="Q401" s="31">
        <v>63.54771739130436</v>
      </c>
      <c r="R401" s="31">
        <v>0</v>
      </c>
      <c r="S401" s="31">
        <v>211.40554347826085</v>
      </c>
      <c r="T401" s="31">
        <v>153.31652173913042</v>
      </c>
      <c r="U401" s="31">
        <v>0</v>
      </c>
      <c r="V401" s="31">
        <v>58.08902173913043</v>
      </c>
      <c r="W401" s="31">
        <v>69.114456521739129</v>
      </c>
      <c r="X401" s="31">
        <v>5.285760869565217</v>
      </c>
      <c r="Y401" s="31">
        <v>0</v>
      </c>
      <c r="Z401" s="31">
        <v>0</v>
      </c>
      <c r="AA401" s="31">
        <v>22.342065217391308</v>
      </c>
      <c r="AB401" s="31">
        <v>0</v>
      </c>
      <c r="AC401" s="31">
        <v>39.964891304347823</v>
      </c>
      <c r="AD401" s="31">
        <v>0</v>
      </c>
      <c r="AE401" s="31">
        <v>1.5217391304347827</v>
      </c>
      <c r="AF401" t="s">
        <v>40</v>
      </c>
      <c r="AG401" s="32">
        <v>7</v>
      </c>
      <c r="AH401"/>
    </row>
    <row r="402" spans="1:34" x14ac:dyDescent="0.25">
      <c r="A402" t="s">
        <v>1353</v>
      </c>
      <c r="B402" t="s">
        <v>514</v>
      </c>
      <c r="C402" t="s">
        <v>996</v>
      </c>
      <c r="D402" t="s">
        <v>1240</v>
      </c>
      <c r="E402" s="31">
        <v>95.217391304347828</v>
      </c>
      <c r="F402" s="31">
        <v>3.3802796803652968</v>
      </c>
      <c r="G402" s="31">
        <v>3.1514269406392694</v>
      </c>
      <c r="H402" s="31">
        <v>0.8072203196347032</v>
      </c>
      <c r="I402" s="31">
        <v>0.63864155251141552</v>
      </c>
      <c r="J402" s="31">
        <v>321.86141304347825</v>
      </c>
      <c r="K402" s="31">
        <v>300.07065217391306</v>
      </c>
      <c r="L402" s="31">
        <v>76.861413043478265</v>
      </c>
      <c r="M402" s="31">
        <v>60.809782608695649</v>
      </c>
      <c r="N402" s="31">
        <v>10.399456521739131</v>
      </c>
      <c r="O402" s="31">
        <v>5.6521739130434785</v>
      </c>
      <c r="P402" s="31">
        <v>38.426630434782609</v>
      </c>
      <c r="Q402" s="31">
        <v>32.6875</v>
      </c>
      <c r="R402" s="31">
        <v>5.7391304347826084</v>
      </c>
      <c r="S402" s="31">
        <v>206.5733695652174</v>
      </c>
      <c r="T402" s="31">
        <v>137.28260869565219</v>
      </c>
      <c r="U402" s="31">
        <v>36.160326086956523</v>
      </c>
      <c r="V402" s="31">
        <v>33.130434782608695</v>
      </c>
      <c r="W402" s="31">
        <v>1.9456521739130437</v>
      </c>
      <c r="X402" s="31">
        <v>0</v>
      </c>
      <c r="Y402" s="31">
        <v>0</v>
      </c>
      <c r="Z402" s="31">
        <v>0</v>
      </c>
      <c r="AA402" s="31">
        <v>0</v>
      </c>
      <c r="AB402" s="31">
        <v>0</v>
      </c>
      <c r="AC402" s="31">
        <v>1.9456521739130437</v>
      </c>
      <c r="AD402" s="31">
        <v>0</v>
      </c>
      <c r="AE402" s="31">
        <v>0</v>
      </c>
      <c r="AF402" t="s">
        <v>20</v>
      </c>
      <c r="AG402" s="32">
        <v>7</v>
      </c>
      <c r="AH402"/>
    </row>
    <row r="403" spans="1:34" x14ac:dyDescent="0.25">
      <c r="A403" t="s">
        <v>1353</v>
      </c>
      <c r="B403" t="s">
        <v>672</v>
      </c>
      <c r="C403" t="s">
        <v>996</v>
      </c>
      <c r="D403" t="s">
        <v>1240</v>
      </c>
      <c r="E403" s="31">
        <v>107.29347826086956</v>
      </c>
      <c r="F403" s="31">
        <v>2.5280751696889872</v>
      </c>
      <c r="G403" s="31">
        <v>2.4106432985513115</v>
      </c>
      <c r="H403" s="31">
        <v>0.32592949042650188</v>
      </c>
      <c r="I403" s="31">
        <v>0.20849761928882585</v>
      </c>
      <c r="J403" s="31">
        <v>271.24597826086949</v>
      </c>
      <c r="K403" s="31">
        <v>258.64630434782606</v>
      </c>
      <c r="L403" s="31">
        <v>34.970108695652172</v>
      </c>
      <c r="M403" s="31">
        <v>22.370434782608694</v>
      </c>
      <c r="N403" s="31">
        <v>6.0561956521739138</v>
      </c>
      <c r="O403" s="31">
        <v>6.5434782608695654</v>
      </c>
      <c r="P403" s="31">
        <v>31.64032608695652</v>
      </c>
      <c r="Q403" s="31">
        <v>31.64032608695652</v>
      </c>
      <c r="R403" s="31">
        <v>0</v>
      </c>
      <c r="S403" s="31">
        <v>204.63554347826084</v>
      </c>
      <c r="T403" s="31">
        <v>93.939565217391277</v>
      </c>
      <c r="U403" s="31">
        <v>0</v>
      </c>
      <c r="V403" s="31">
        <v>110.69597826086957</v>
      </c>
      <c r="W403" s="31">
        <v>27.119891304347824</v>
      </c>
      <c r="X403" s="31">
        <v>0</v>
      </c>
      <c r="Y403" s="31">
        <v>0</v>
      </c>
      <c r="Z403" s="31">
        <v>0</v>
      </c>
      <c r="AA403" s="31">
        <v>7.1753260869565221</v>
      </c>
      <c r="AB403" s="31">
        <v>0</v>
      </c>
      <c r="AC403" s="31">
        <v>19.944565217391304</v>
      </c>
      <c r="AD403" s="31">
        <v>0</v>
      </c>
      <c r="AE403" s="31">
        <v>0</v>
      </c>
      <c r="AF403" t="s">
        <v>181</v>
      </c>
      <c r="AG403" s="32">
        <v>7</v>
      </c>
      <c r="AH403"/>
    </row>
    <row r="404" spans="1:34" x14ac:dyDescent="0.25">
      <c r="A404" t="s">
        <v>1353</v>
      </c>
      <c r="B404" t="s">
        <v>900</v>
      </c>
      <c r="C404" t="s">
        <v>996</v>
      </c>
      <c r="D404" t="s">
        <v>1240</v>
      </c>
      <c r="E404" s="31">
        <v>56.771739130434781</v>
      </c>
      <c r="F404" s="31">
        <v>2.7755064139383498</v>
      </c>
      <c r="G404" s="31">
        <v>2.5622228604250434</v>
      </c>
      <c r="H404" s="31">
        <v>0.35717020869232247</v>
      </c>
      <c r="I404" s="31">
        <v>0.26852383687535902</v>
      </c>
      <c r="J404" s="31">
        <v>157.57032608695653</v>
      </c>
      <c r="K404" s="31">
        <v>145.46184782608697</v>
      </c>
      <c r="L404" s="31">
        <v>20.27717391304348</v>
      </c>
      <c r="M404" s="31">
        <v>15.244565217391306</v>
      </c>
      <c r="N404" s="31">
        <v>0</v>
      </c>
      <c r="O404" s="31">
        <v>5.0326086956521738</v>
      </c>
      <c r="P404" s="31">
        <v>44.868369565217392</v>
      </c>
      <c r="Q404" s="31">
        <v>37.792499999999997</v>
      </c>
      <c r="R404" s="31">
        <v>7.0758695652173929</v>
      </c>
      <c r="S404" s="31">
        <v>92.424782608695679</v>
      </c>
      <c r="T404" s="31">
        <v>73.961739130434808</v>
      </c>
      <c r="U404" s="31">
        <v>5.2751086956521753</v>
      </c>
      <c r="V404" s="31">
        <v>13.187934782608695</v>
      </c>
      <c r="W404" s="31">
        <v>0</v>
      </c>
      <c r="X404" s="31">
        <v>0</v>
      </c>
      <c r="Y404" s="31">
        <v>0</v>
      </c>
      <c r="Z404" s="31">
        <v>0</v>
      </c>
      <c r="AA404" s="31">
        <v>0</v>
      </c>
      <c r="AB404" s="31">
        <v>0</v>
      </c>
      <c r="AC404" s="31">
        <v>0</v>
      </c>
      <c r="AD404" s="31">
        <v>0</v>
      </c>
      <c r="AE404" s="31">
        <v>0</v>
      </c>
      <c r="AF404" t="s">
        <v>414</v>
      </c>
      <c r="AG404" s="32">
        <v>7</v>
      </c>
      <c r="AH404"/>
    </row>
    <row r="405" spans="1:34" x14ac:dyDescent="0.25">
      <c r="A405" t="s">
        <v>1353</v>
      </c>
      <c r="B405" t="s">
        <v>925</v>
      </c>
      <c r="C405" t="s">
        <v>1091</v>
      </c>
      <c r="D405" t="s">
        <v>1290</v>
      </c>
      <c r="E405" s="31">
        <v>46.804347826086953</v>
      </c>
      <c r="F405" s="31">
        <v>4.5065025545750119</v>
      </c>
      <c r="G405" s="31">
        <v>3.768869019972132</v>
      </c>
      <c r="H405" s="31">
        <v>1.2338016720854623</v>
      </c>
      <c r="I405" s="31">
        <v>0.84300975383186261</v>
      </c>
      <c r="J405" s="31">
        <v>210.92391304347828</v>
      </c>
      <c r="K405" s="31">
        <v>176.39945652173913</v>
      </c>
      <c r="L405" s="31">
        <v>57.747282608695656</v>
      </c>
      <c r="M405" s="31">
        <v>39.456521739130437</v>
      </c>
      <c r="N405" s="31">
        <v>12.910326086956522</v>
      </c>
      <c r="O405" s="31">
        <v>5.3804347826086953</v>
      </c>
      <c r="P405" s="31">
        <v>46.660326086956523</v>
      </c>
      <c r="Q405" s="31">
        <v>30.426630434782609</v>
      </c>
      <c r="R405" s="31">
        <v>16.233695652173914</v>
      </c>
      <c r="S405" s="31">
        <v>106.51630434782609</v>
      </c>
      <c r="T405" s="31">
        <v>106.51630434782609</v>
      </c>
      <c r="U405" s="31">
        <v>0</v>
      </c>
      <c r="V405" s="31">
        <v>0</v>
      </c>
      <c r="W405" s="31">
        <v>0</v>
      </c>
      <c r="X405" s="31">
        <v>0</v>
      </c>
      <c r="Y405" s="31">
        <v>0</v>
      </c>
      <c r="Z405" s="31">
        <v>0</v>
      </c>
      <c r="AA405" s="31">
        <v>0</v>
      </c>
      <c r="AB405" s="31">
        <v>0</v>
      </c>
      <c r="AC405" s="31">
        <v>0</v>
      </c>
      <c r="AD405" s="31">
        <v>0</v>
      </c>
      <c r="AE405" s="31">
        <v>0</v>
      </c>
      <c r="AF405" t="s">
        <v>439</v>
      </c>
      <c r="AG405" s="32">
        <v>7</v>
      </c>
      <c r="AH405"/>
    </row>
    <row r="406" spans="1:34" x14ac:dyDescent="0.25">
      <c r="A406" t="s">
        <v>1353</v>
      </c>
      <c r="B406" t="s">
        <v>536</v>
      </c>
      <c r="C406" t="s">
        <v>989</v>
      </c>
      <c r="D406" t="s">
        <v>1290</v>
      </c>
      <c r="E406" s="31">
        <v>90.347826086956516</v>
      </c>
      <c r="F406" s="31">
        <v>1.6662957170356112</v>
      </c>
      <c r="G406" s="31">
        <v>1.5686056304138598</v>
      </c>
      <c r="H406" s="31">
        <v>0.39632459095283928</v>
      </c>
      <c r="I406" s="31">
        <v>0.29863450433108762</v>
      </c>
      <c r="J406" s="31">
        <v>150.54619565217391</v>
      </c>
      <c r="K406" s="31">
        <v>141.72010869565219</v>
      </c>
      <c r="L406" s="31">
        <v>35.807065217391305</v>
      </c>
      <c r="M406" s="31">
        <v>26.980978260869566</v>
      </c>
      <c r="N406" s="31">
        <v>5.7282608695652177</v>
      </c>
      <c r="O406" s="31">
        <v>3.097826086956522</v>
      </c>
      <c r="P406" s="31">
        <v>23.353260869565219</v>
      </c>
      <c r="Q406" s="31">
        <v>23.353260869565219</v>
      </c>
      <c r="R406" s="31">
        <v>0</v>
      </c>
      <c r="S406" s="31">
        <v>91.385869565217391</v>
      </c>
      <c r="T406" s="31">
        <v>91.385869565217391</v>
      </c>
      <c r="U406" s="31">
        <v>0</v>
      </c>
      <c r="V406" s="31">
        <v>0</v>
      </c>
      <c r="W406" s="31">
        <v>0</v>
      </c>
      <c r="X406" s="31">
        <v>0</v>
      </c>
      <c r="Y406" s="31">
        <v>0</v>
      </c>
      <c r="Z406" s="31">
        <v>0</v>
      </c>
      <c r="AA406" s="31">
        <v>0</v>
      </c>
      <c r="AB406" s="31">
        <v>0</v>
      </c>
      <c r="AC406" s="31">
        <v>0</v>
      </c>
      <c r="AD406" s="31">
        <v>0</v>
      </c>
      <c r="AE406" s="31">
        <v>0</v>
      </c>
      <c r="AF406" t="s">
        <v>42</v>
      </c>
      <c r="AG406" s="32">
        <v>7</v>
      </c>
      <c r="AH406"/>
    </row>
    <row r="407" spans="1:34" x14ac:dyDescent="0.25">
      <c r="A407" t="s">
        <v>1353</v>
      </c>
      <c r="B407" t="s">
        <v>766</v>
      </c>
      <c r="C407" t="s">
        <v>1162</v>
      </c>
      <c r="D407" t="s">
        <v>1217</v>
      </c>
      <c r="E407" s="31">
        <v>49.108695652173914</v>
      </c>
      <c r="F407" s="31">
        <v>2.5657923860115095</v>
      </c>
      <c r="G407" s="31">
        <v>2.2389884904825146</v>
      </c>
      <c r="H407" s="31">
        <v>0.22222222222222224</v>
      </c>
      <c r="I407" s="31">
        <v>0.12970340858787074</v>
      </c>
      <c r="J407" s="31">
        <v>126.00271739130434</v>
      </c>
      <c r="K407" s="31">
        <v>109.95380434782609</v>
      </c>
      <c r="L407" s="31">
        <v>10.913043478260871</v>
      </c>
      <c r="M407" s="31">
        <v>6.3695652173913047</v>
      </c>
      <c r="N407" s="31">
        <v>0</v>
      </c>
      <c r="O407" s="31">
        <v>4.5434782608695654</v>
      </c>
      <c r="P407" s="31">
        <v>34.464673913043477</v>
      </c>
      <c r="Q407" s="31">
        <v>22.959239130434781</v>
      </c>
      <c r="R407" s="31">
        <v>11.505434782608695</v>
      </c>
      <c r="S407" s="31">
        <v>80.625</v>
      </c>
      <c r="T407" s="31">
        <v>80.625</v>
      </c>
      <c r="U407" s="31">
        <v>0</v>
      </c>
      <c r="V407" s="31">
        <v>0</v>
      </c>
      <c r="W407" s="31">
        <v>0</v>
      </c>
      <c r="X407" s="31">
        <v>0</v>
      </c>
      <c r="Y407" s="31">
        <v>0</v>
      </c>
      <c r="Z407" s="31">
        <v>0</v>
      </c>
      <c r="AA407" s="31">
        <v>0</v>
      </c>
      <c r="AB407" s="31">
        <v>0</v>
      </c>
      <c r="AC407" s="31">
        <v>0</v>
      </c>
      <c r="AD407" s="31">
        <v>0</v>
      </c>
      <c r="AE407" s="31">
        <v>0</v>
      </c>
      <c r="AF407" t="s">
        <v>277</v>
      </c>
      <c r="AG407" s="32">
        <v>7</v>
      </c>
      <c r="AH407"/>
    </row>
    <row r="408" spans="1:34" x14ac:dyDescent="0.25">
      <c r="A408" t="s">
        <v>1353</v>
      </c>
      <c r="B408" t="s">
        <v>684</v>
      </c>
      <c r="C408" t="s">
        <v>1137</v>
      </c>
      <c r="D408" t="s">
        <v>1218</v>
      </c>
      <c r="E408" s="31">
        <v>44.326086956521742</v>
      </c>
      <c r="F408" s="31">
        <v>4.2063119176066692</v>
      </c>
      <c r="G408" s="31">
        <v>3.9032712113781263</v>
      </c>
      <c r="H408" s="31">
        <v>0.54977930358018623</v>
      </c>
      <c r="I408" s="31">
        <v>0.33950465914664041</v>
      </c>
      <c r="J408" s="31">
        <v>186.44934782608695</v>
      </c>
      <c r="K408" s="31">
        <v>173.01673913043479</v>
      </c>
      <c r="L408" s="31">
        <v>24.369565217391301</v>
      </c>
      <c r="M408" s="31">
        <v>15.048913043478258</v>
      </c>
      <c r="N408" s="31">
        <v>4.7717391304347831</v>
      </c>
      <c r="O408" s="31">
        <v>4.5489130434782608</v>
      </c>
      <c r="P408" s="31">
        <v>54.05217391304349</v>
      </c>
      <c r="Q408" s="31">
        <v>49.940217391304358</v>
      </c>
      <c r="R408" s="31">
        <v>4.1119565217391303</v>
      </c>
      <c r="S408" s="31">
        <v>108.02760869565216</v>
      </c>
      <c r="T408" s="31">
        <v>75.116739130434766</v>
      </c>
      <c r="U408" s="31">
        <v>0</v>
      </c>
      <c r="V408" s="31">
        <v>32.910869565217389</v>
      </c>
      <c r="W408" s="31">
        <v>11.494021739130435</v>
      </c>
      <c r="X408" s="31">
        <v>1.2173913043478262</v>
      </c>
      <c r="Y408" s="31">
        <v>0</v>
      </c>
      <c r="Z408" s="31">
        <v>1.3478260869565217</v>
      </c>
      <c r="AA408" s="31">
        <v>0.70326086956521727</v>
      </c>
      <c r="AB408" s="31">
        <v>0</v>
      </c>
      <c r="AC408" s="31">
        <v>8.225543478260871</v>
      </c>
      <c r="AD408" s="31">
        <v>0</v>
      </c>
      <c r="AE408" s="31">
        <v>0</v>
      </c>
      <c r="AF408" t="s">
        <v>193</v>
      </c>
      <c r="AG408" s="32">
        <v>7</v>
      </c>
      <c r="AH408"/>
    </row>
    <row r="409" spans="1:34" x14ac:dyDescent="0.25">
      <c r="A409" t="s">
        <v>1353</v>
      </c>
      <c r="B409" t="s">
        <v>800</v>
      </c>
      <c r="C409" t="s">
        <v>1175</v>
      </c>
      <c r="D409" t="s">
        <v>1243</v>
      </c>
      <c r="E409" s="31">
        <v>59.402173913043477</v>
      </c>
      <c r="F409" s="31">
        <v>0.1544373284537969</v>
      </c>
      <c r="G409" s="31">
        <v>0.1544373284537969</v>
      </c>
      <c r="H409" s="31">
        <v>0.1544373284537969</v>
      </c>
      <c r="I409" s="31">
        <v>0.1544373284537969</v>
      </c>
      <c r="J409" s="31">
        <v>9.1739130434782616</v>
      </c>
      <c r="K409" s="31">
        <v>9.1739130434782616</v>
      </c>
      <c r="L409" s="31">
        <v>9.1739130434782616</v>
      </c>
      <c r="M409" s="31">
        <v>9.1739130434782616</v>
      </c>
      <c r="N409" s="31">
        <v>0</v>
      </c>
      <c r="O409" s="31">
        <v>0</v>
      </c>
      <c r="P409" s="31">
        <v>0</v>
      </c>
      <c r="Q409" s="31">
        <v>0</v>
      </c>
      <c r="R409" s="31">
        <v>0</v>
      </c>
      <c r="S409" s="31">
        <v>0</v>
      </c>
      <c r="T409" s="31">
        <v>0</v>
      </c>
      <c r="U409" s="31">
        <v>0</v>
      </c>
      <c r="V409" s="31">
        <v>0</v>
      </c>
      <c r="W409" s="31">
        <v>0</v>
      </c>
      <c r="X409" s="31">
        <v>0</v>
      </c>
      <c r="Y409" s="31">
        <v>0</v>
      </c>
      <c r="Z409" s="31">
        <v>0</v>
      </c>
      <c r="AA409" s="31">
        <v>0</v>
      </c>
      <c r="AB409" s="31">
        <v>0</v>
      </c>
      <c r="AC409" s="31">
        <v>0</v>
      </c>
      <c r="AD409" s="31">
        <v>0</v>
      </c>
      <c r="AE409" s="31">
        <v>0</v>
      </c>
      <c r="AF409" t="s">
        <v>311</v>
      </c>
      <c r="AG409" s="32">
        <v>7</v>
      </c>
      <c r="AH409"/>
    </row>
    <row r="410" spans="1:34" x14ac:dyDescent="0.25">
      <c r="A410" t="s">
        <v>1353</v>
      </c>
      <c r="B410" t="s">
        <v>799</v>
      </c>
      <c r="C410" t="s">
        <v>999</v>
      </c>
      <c r="D410" t="s">
        <v>1295</v>
      </c>
      <c r="E410" s="31">
        <v>86.934782608695656</v>
      </c>
      <c r="F410" s="31">
        <v>2.7047611902975741</v>
      </c>
      <c r="G410" s="31">
        <v>2.5587471867966989</v>
      </c>
      <c r="H410" s="31">
        <v>0.25458114528632159</v>
      </c>
      <c r="I410" s="31">
        <v>0.14649787446861715</v>
      </c>
      <c r="J410" s="31">
        <v>235.13782608695652</v>
      </c>
      <c r="K410" s="31">
        <v>222.44413043478261</v>
      </c>
      <c r="L410" s="31">
        <v>22.131956521739131</v>
      </c>
      <c r="M410" s="31">
        <v>12.735760869565217</v>
      </c>
      <c r="N410" s="31">
        <v>4.6625000000000005</v>
      </c>
      <c r="O410" s="31">
        <v>4.7336956521739131</v>
      </c>
      <c r="P410" s="31">
        <v>24.188369565217386</v>
      </c>
      <c r="Q410" s="31">
        <v>20.890869565217386</v>
      </c>
      <c r="R410" s="31">
        <v>3.2975000000000008</v>
      </c>
      <c r="S410" s="31">
        <v>188.81750000000002</v>
      </c>
      <c r="T410" s="31">
        <v>115.7201086956522</v>
      </c>
      <c r="U410" s="31">
        <v>25.526739130434784</v>
      </c>
      <c r="V410" s="31">
        <v>47.570652173913025</v>
      </c>
      <c r="W410" s="31">
        <v>0</v>
      </c>
      <c r="X410" s="31">
        <v>0</v>
      </c>
      <c r="Y410" s="31">
        <v>0</v>
      </c>
      <c r="Z410" s="31">
        <v>0</v>
      </c>
      <c r="AA410" s="31">
        <v>0</v>
      </c>
      <c r="AB410" s="31">
        <v>0</v>
      </c>
      <c r="AC410" s="31">
        <v>0</v>
      </c>
      <c r="AD410" s="31">
        <v>0</v>
      </c>
      <c r="AE410" s="31">
        <v>0</v>
      </c>
      <c r="AF410" t="s">
        <v>310</v>
      </c>
      <c r="AG410" s="32">
        <v>7</v>
      </c>
      <c r="AH410"/>
    </row>
    <row r="411" spans="1:34" x14ac:dyDescent="0.25">
      <c r="A411" t="s">
        <v>1353</v>
      </c>
      <c r="B411" t="s">
        <v>679</v>
      </c>
      <c r="C411" t="s">
        <v>1135</v>
      </c>
      <c r="D411" t="s">
        <v>1319</v>
      </c>
      <c r="E411" s="31">
        <v>57.967391304347828</v>
      </c>
      <c r="F411" s="31">
        <v>2.4835927245452836</v>
      </c>
      <c r="G411" s="31">
        <v>2.3115975998499905</v>
      </c>
      <c r="H411" s="31">
        <v>0.34225576598537405</v>
      </c>
      <c r="I411" s="31">
        <v>0.17026064129008062</v>
      </c>
      <c r="J411" s="31">
        <v>143.96739130434781</v>
      </c>
      <c r="K411" s="31">
        <v>133.99728260869566</v>
      </c>
      <c r="L411" s="31">
        <v>19.839673913043477</v>
      </c>
      <c r="M411" s="31">
        <v>9.8695652173913047</v>
      </c>
      <c r="N411" s="31">
        <v>5.0135869565217392</v>
      </c>
      <c r="O411" s="31">
        <v>4.9565217391304346</v>
      </c>
      <c r="P411" s="31">
        <v>24.910326086956523</v>
      </c>
      <c r="Q411" s="31">
        <v>24.910326086956523</v>
      </c>
      <c r="R411" s="31">
        <v>0</v>
      </c>
      <c r="S411" s="31">
        <v>99.217391304347828</v>
      </c>
      <c r="T411" s="31">
        <v>75.377717391304344</v>
      </c>
      <c r="U411" s="31">
        <v>12.956521739130435</v>
      </c>
      <c r="V411" s="31">
        <v>10.883152173913043</v>
      </c>
      <c r="W411" s="31">
        <v>0</v>
      </c>
      <c r="X411" s="31">
        <v>0</v>
      </c>
      <c r="Y411" s="31">
        <v>0</v>
      </c>
      <c r="Z411" s="31">
        <v>0</v>
      </c>
      <c r="AA411" s="31">
        <v>0</v>
      </c>
      <c r="AB411" s="31">
        <v>0</v>
      </c>
      <c r="AC411" s="31">
        <v>0</v>
      </c>
      <c r="AD411" s="31">
        <v>0</v>
      </c>
      <c r="AE411" s="31">
        <v>0</v>
      </c>
      <c r="AF411" t="s">
        <v>188</v>
      </c>
      <c r="AG411" s="32">
        <v>7</v>
      </c>
      <c r="AH411"/>
    </row>
    <row r="412" spans="1:34" x14ac:dyDescent="0.25">
      <c r="A412" t="s">
        <v>1353</v>
      </c>
      <c r="B412" t="s">
        <v>545</v>
      </c>
      <c r="C412" t="s">
        <v>1090</v>
      </c>
      <c r="D412" t="s">
        <v>1301</v>
      </c>
      <c r="E412" s="31">
        <v>60.902173913043477</v>
      </c>
      <c r="F412" s="31">
        <v>2.4510422987685163</v>
      </c>
      <c r="G412" s="31">
        <v>2.3567017669105832</v>
      </c>
      <c r="H412" s="31">
        <v>0.33425664822416556</v>
      </c>
      <c r="I412" s="31">
        <v>0.23991611636623231</v>
      </c>
      <c r="J412" s="31">
        <v>149.27380434782606</v>
      </c>
      <c r="K412" s="31">
        <v>143.5282608695652</v>
      </c>
      <c r="L412" s="31">
        <v>20.356956521739125</v>
      </c>
      <c r="M412" s="31">
        <v>14.611413043478256</v>
      </c>
      <c r="N412" s="31">
        <v>0.40815217391304343</v>
      </c>
      <c r="O412" s="31">
        <v>5.3373913043478254</v>
      </c>
      <c r="P412" s="31">
        <v>44.67728260869567</v>
      </c>
      <c r="Q412" s="31">
        <v>44.67728260869567</v>
      </c>
      <c r="R412" s="31">
        <v>0</v>
      </c>
      <c r="S412" s="31">
        <v>84.239565217391259</v>
      </c>
      <c r="T412" s="31">
        <v>66.199565217391267</v>
      </c>
      <c r="U412" s="31">
        <v>18.04</v>
      </c>
      <c r="V412" s="31">
        <v>0</v>
      </c>
      <c r="W412" s="31">
        <v>2.472826086956522</v>
      </c>
      <c r="X412" s="31">
        <v>2.472826086956522</v>
      </c>
      <c r="Y412" s="31">
        <v>0</v>
      </c>
      <c r="Z412" s="31">
        <v>0</v>
      </c>
      <c r="AA412" s="31">
        <v>0</v>
      </c>
      <c r="AB412" s="31">
        <v>0</v>
      </c>
      <c r="AC412" s="31">
        <v>0</v>
      </c>
      <c r="AD412" s="31">
        <v>0</v>
      </c>
      <c r="AE412" s="31">
        <v>0</v>
      </c>
      <c r="AF412" t="s">
        <v>51</v>
      </c>
      <c r="AG412" s="32">
        <v>7</v>
      </c>
      <c r="AH412"/>
    </row>
    <row r="413" spans="1:34" x14ac:dyDescent="0.25">
      <c r="A413" t="s">
        <v>1353</v>
      </c>
      <c r="B413" t="s">
        <v>814</v>
      </c>
      <c r="C413" t="s">
        <v>1181</v>
      </c>
      <c r="D413" t="s">
        <v>1295</v>
      </c>
      <c r="E413" s="31">
        <v>129.07608695652175</v>
      </c>
      <c r="F413" s="31">
        <v>2.9678585263157902</v>
      </c>
      <c r="G413" s="31">
        <v>2.8850526315789478</v>
      </c>
      <c r="H413" s="31">
        <v>0.368410947368421</v>
      </c>
      <c r="I413" s="31">
        <v>0.28560505263157893</v>
      </c>
      <c r="J413" s="31">
        <v>383.0795652173914</v>
      </c>
      <c r="K413" s="31">
        <v>372.39130434782618</v>
      </c>
      <c r="L413" s="31">
        <v>47.553043478260868</v>
      </c>
      <c r="M413" s="31">
        <v>36.864782608695656</v>
      </c>
      <c r="N413" s="31">
        <v>4.8947826086956487</v>
      </c>
      <c r="O413" s="31">
        <v>5.7934782608695619</v>
      </c>
      <c r="P413" s="31">
        <v>52.457934782608724</v>
      </c>
      <c r="Q413" s="31">
        <v>52.457934782608724</v>
      </c>
      <c r="R413" s="31">
        <v>0</v>
      </c>
      <c r="S413" s="31">
        <v>283.06858695652181</v>
      </c>
      <c r="T413" s="31">
        <v>221.02434782608702</v>
      </c>
      <c r="U413" s="31">
        <v>38.318260869565222</v>
      </c>
      <c r="V413" s="31">
        <v>23.725978260869557</v>
      </c>
      <c r="W413" s="31">
        <v>0</v>
      </c>
      <c r="X413" s="31">
        <v>0</v>
      </c>
      <c r="Y413" s="31">
        <v>0</v>
      </c>
      <c r="Z413" s="31">
        <v>0</v>
      </c>
      <c r="AA413" s="31">
        <v>0</v>
      </c>
      <c r="AB413" s="31">
        <v>0</v>
      </c>
      <c r="AC413" s="31">
        <v>0</v>
      </c>
      <c r="AD413" s="31">
        <v>0</v>
      </c>
      <c r="AE413" s="31">
        <v>0</v>
      </c>
      <c r="AF413" t="s">
        <v>325</v>
      </c>
      <c r="AG413" s="32">
        <v>7</v>
      </c>
      <c r="AH413"/>
    </row>
    <row r="414" spans="1:34" x14ac:dyDescent="0.25">
      <c r="A414" t="s">
        <v>1353</v>
      </c>
      <c r="B414" t="s">
        <v>934</v>
      </c>
      <c r="C414" t="s">
        <v>1172</v>
      </c>
      <c r="D414" t="s">
        <v>1278</v>
      </c>
      <c r="E414" s="31">
        <v>58.836956521739133</v>
      </c>
      <c r="F414" s="31">
        <v>2.491769813412156</v>
      </c>
      <c r="G414" s="31">
        <v>2.2081692222427494</v>
      </c>
      <c r="H414" s="31">
        <v>0.50784038426011457</v>
      </c>
      <c r="I414" s="31">
        <v>0.2242397930907076</v>
      </c>
      <c r="J414" s="31">
        <v>146.60815217391306</v>
      </c>
      <c r="K414" s="31">
        <v>129.92195652173916</v>
      </c>
      <c r="L414" s="31">
        <v>29.879782608695656</v>
      </c>
      <c r="M414" s="31">
        <v>13.193586956521742</v>
      </c>
      <c r="N414" s="31">
        <v>10.947065217391305</v>
      </c>
      <c r="O414" s="31">
        <v>5.7391304347826084</v>
      </c>
      <c r="P414" s="31">
        <v>26.762717391304342</v>
      </c>
      <c r="Q414" s="31">
        <v>26.762717391304342</v>
      </c>
      <c r="R414" s="31">
        <v>0</v>
      </c>
      <c r="S414" s="31">
        <v>89.965652173913071</v>
      </c>
      <c r="T414" s="31">
        <v>58.213586956521766</v>
      </c>
      <c r="U414" s="31">
        <v>12.590108695652173</v>
      </c>
      <c r="V414" s="31">
        <v>19.161956521739125</v>
      </c>
      <c r="W414" s="31">
        <v>1.3043478260869565</v>
      </c>
      <c r="X414" s="31">
        <v>0</v>
      </c>
      <c r="Y414" s="31">
        <v>1.1304347826086956</v>
      </c>
      <c r="Z414" s="31">
        <v>0.17391304347826086</v>
      </c>
      <c r="AA414" s="31">
        <v>0</v>
      </c>
      <c r="AB414" s="31">
        <v>0</v>
      </c>
      <c r="AC414" s="31">
        <v>0</v>
      </c>
      <c r="AD414" s="31">
        <v>0</v>
      </c>
      <c r="AE414" s="31">
        <v>0</v>
      </c>
      <c r="AF414" t="s">
        <v>448</v>
      </c>
      <c r="AG414" s="32">
        <v>7</v>
      </c>
      <c r="AH414"/>
    </row>
    <row r="415" spans="1:34" x14ac:dyDescent="0.25">
      <c r="A415" t="s">
        <v>1353</v>
      </c>
      <c r="B415" t="s">
        <v>859</v>
      </c>
      <c r="C415" t="s">
        <v>1172</v>
      </c>
      <c r="D415" t="s">
        <v>1278</v>
      </c>
      <c r="E415" s="31">
        <v>51.021739130434781</v>
      </c>
      <c r="F415" s="31">
        <v>3.2715104388581175</v>
      </c>
      <c r="G415" s="31">
        <v>2.9093672773753734</v>
      </c>
      <c r="H415" s="31">
        <v>0.43455475074563282</v>
      </c>
      <c r="I415" s="31">
        <v>0.1306497656582872</v>
      </c>
      <c r="J415" s="31">
        <v>166.91815217391309</v>
      </c>
      <c r="K415" s="31">
        <v>148.4409782608696</v>
      </c>
      <c r="L415" s="31">
        <v>22.171739130434787</v>
      </c>
      <c r="M415" s="31">
        <v>6.6659782608695659</v>
      </c>
      <c r="N415" s="31">
        <v>5.9206521739130435</v>
      </c>
      <c r="O415" s="31">
        <v>9.5851086956521776</v>
      </c>
      <c r="P415" s="31">
        <v>17.65695652173914</v>
      </c>
      <c r="Q415" s="31">
        <v>14.685543478260879</v>
      </c>
      <c r="R415" s="31">
        <v>2.9714130434782615</v>
      </c>
      <c r="S415" s="31">
        <v>127.08945652173917</v>
      </c>
      <c r="T415" s="31">
        <v>87.582173913043505</v>
      </c>
      <c r="U415" s="31">
        <v>23.19989130434783</v>
      </c>
      <c r="V415" s="31">
        <v>16.307391304347831</v>
      </c>
      <c r="W415" s="31">
        <v>38.804239130434794</v>
      </c>
      <c r="X415" s="31">
        <v>0</v>
      </c>
      <c r="Y415" s="31">
        <v>0</v>
      </c>
      <c r="Z415" s="31">
        <v>0.95652173913043481</v>
      </c>
      <c r="AA415" s="31">
        <v>0.36684782608695654</v>
      </c>
      <c r="AB415" s="31">
        <v>0</v>
      </c>
      <c r="AC415" s="31">
        <v>37.263478260869576</v>
      </c>
      <c r="AD415" s="31">
        <v>0</v>
      </c>
      <c r="AE415" s="31">
        <v>0.21739130434782608</v>
      </c>
      <c r="AF415" t="s">
        <v>373</v>
      </c>
      <c r="AG415" s="32">
        <v>7</v>
      </c>
      <c r="AH415"/>
    </row>
    <row r="416" spans="1:34" x14ac:dyDescent="0.25">
      <c r="A416" t="s">
        <v>1353</v>
      </c>
      <c r="B416" t="s">
        <v>920</v>
      </c>
      <c r="C416" t="s">
        <v>1086</v>
      </c>
      <c r="D416" t="s">
        <v>1298</v>
      </c>
      <c r="E416" s="31">
        <v>43.989130434782609</v>
      </c>
      <c r="F416" s="31">
        <v>4.4782629107981222</v>
      </c>
      <c r="G416" s="31">
        <v>3.8870842599456386</v>
      </c>
      <c r="H416" s="31">
        <v>0.66245366938472927</v>
      </c>
      <c r="I416" s="31">
        <v>0.30447244872745238</v>
      </c>
      <c r="J416" s="31">
        <v>196.99489130434782</v>
      </c>
      <c r="K416" s="31">
        <v>170.98945652173913</v>
      </c>
      <c r="L416" s="31">
        <v>29.140760869565213</v>
      </c>
      <c r="M416" s="31">
        <v>13.393478260869562</v>
      </c>
      <c r="N416" s="31">
        <v>11.100543478260869</v>
      </c>
      <c r="O416" s="31">
        <v>4.6467391304347823</v>
      </c>
      <c r="P416" s="31">
        <v>58.951086956521735</v>
      </c>
      <c r="Q416" s="31">
        <v>48.692934782608695</v>
      </c>
      <c r="R416" s="31">
        <v>10.258152173913043</v>
      </c>
      <c r="S416" s="31">
        <v>108.90304347826088</v>
      </c>
      <c r="T416" s="31">
        <v>65.378586956521744</v>
      </c>
      <c r="U416" s="31">
        <v>0</v>
      </c>
      <c r="V416" s="31">
        <v>43.524456521739133</v>
      </c>
      <c r="W416" s="31">
        <v>4.9541304347826092</v>
      </c>
      <c r="X416" s="31">
        <v>0.35000000000000003</v>
      </c>
      <c r="Y416" s="31">
        <v>0</v>
      </c>
      <c r="Z416" s="31">
        <v>0</v>
      </c>
      <c r="AA416" s="31">
        <v>0.75815217391304346</v>
      </c>
      <c r="AB416" s="31">
        <v>0</v>
      </c>
      <c r="AC416" s="31">
        <v>3.8459782608695652</v>
      </c>
      <c r="AD416" s="31">
        <v>0</v>
      </c>
      <c r="AE416" s="31">
        <v>0</v>
      </c>
      <c r="AF416" t="s">
        <v>434</v>
      </c>
      <c r="AG416" s="32">
        <v>7</v>
      </c>
      <c r="AH416"/>
    </row>
    <row r="417" spans="1:34" x14ac:dyDescent="0.25">
      <c r="A417" t="s">
        <v>1353</v>
      </c>
      <c r="B417" t="s">
        <v>744</v>
      </c>
      <c r="C417" t="s">
        <v>1061</v>
      </c>
      <c r="D417" t="s">
        <v>1290</v>
      </c>
      <c r="E417" s="31">
        <v>56.586956521739133</v>
      </c>
      <c r="F417" s="31">
        <v>2.551083365347675</v>
      </c>
      <c r="G417" s="31">
        <v>2.4012562427967725</v>
      </c>
      <c r="H417" s="31">
        <v>0.25580099884748364</v>
      </c>
      <c r="I417" s="31">
        <v>0.10597387629658087</v>
      </c>
      <c r="J417" s="31">
        <v>144.35804347826084</v>
      </c>
      <c r="K417" s="31">
        <v>135.87978260869562</v>
      </c>
      <c r="L417" s="31">
        <v>14.475</v>
      </c>
      <c r="M417" s="31">
        <v>5.9967391304347828</v>
      </c>
      <c r="N417" s="31">
        <v>3.347826086956522</v>
      </c>
      <c r="O417" s="31">
        <v>5.1304347826086953</v>
      </c>
      <c r="P417" s="31">
        <v>29.285978260869555</v>
      </c>
      <c r="Q417" s="31">
        <v>29.285978260869555</v>
      </c>
      <c r="R417" s="31">
        <v>0</v>
      </c>
      <c r="S417" s="31">
        <v>100.59706521739129</v>
      </c>
      <c r="T417" s="31">
        <v>62.646521739130421</v>
      </c>
      <c r="U417" s="31">
        <v>14.200652173913042</v>
      </c>
      <c r="V417" s="31">
        <v>23.749891304347823</v>
      </c>
      <c r="W417" s="31">
        <v>26.936630434782611</v>
      </c>
      <c r="X417" s="31">
        <v>0.13315217391304349</v>
      </c>
      <c r="Y417" s="31">
        <v>0.91304347826086951</v>
      </c>
      <c r="Z417" s="31">
        <v>0</v>
      </c>
      <c r="AA417" s="31">
        <v>17.440217391304348</v>
      </c>
      <c r="AB417" s="31">
        <v>0</v>
      </c>
      <c r="AC417" s="31">
        <v>7.2518478260869577</v>
      </c>
      <c r="AD417" s="31">
        <v>0</v>
      </c>
      <c r="AE417" s="31">
        <v>1.1983695652173914</v>
      </c>
      <c r="AF417" t="s">
        <v>254</v>
      </c>
      <c r="AG417" s="32">
        <v>7</v>
      </c>
      <c r="AH417"/>
    </row>
    <row r="418" spans="1:34" x14ac:dyDescent="0.25">
      <c r="A418" t="s">
        <v>1353</v>
      </c>
      <c r="B418" t="s">
        <v>789</v>
      </c>
      <c r="C418" t="s">
        <v>1066</v>
      </c>
      <c r="D418" t="s">
        <v>1260</v>
      </c>
      <c r="E418" s="31">
        <v>70.391304347826093</v>
      </c>
      <c r="F418" s="31">
        <v>2.8087940086473129</v>
      </c>
      <c r="G418" s="31">
        <v>2.7406578134651012</v>
      </c>
      <c r="H418" s="31">
        <v>0.2780651636812847</v>
      </c>
      <c r="I418" s="31">
        <v>0.2780651636812847</v>
      </c>
      <c r="J418" s="31">
        <v>197.71467391304347</v>
      </c>
      <c r="K418" s="31">
        <v>192.91847826086953</v>
      </c>
      <c r="L418" s="31">
        <v>19.573369565217391</v>
      </c>
      <c r="M418" s="31">
        <v>19.573369565217391</v>
      </c>
      <c r="N418" s="31">
        <v>0</v>
      </c>
      <c r="O418" s="31">
        <v>0</v>
      </c>
      <c r="P418" s="31">
        <v>52.184782608695656</v>
      </c>
      <c r="Q418" s="31">
        <v>47.388586956521742</v>
      </c>
      <c r="R418" s="31">
        <v>4.7961956521739131</v>
      </c>
      <c r="S418" s="31">
        <v>125.95652173913044</v>
      </c>
      <c r="T418" s="31">
        <v>110.67934782608695</v>
      </c>
      <c r="U418" s="31">
        <v>0</v>
      </c>
      <c r="V418" s="31">
        <v>15.277173913043478</v>
      </c>
      <c r="W418" s="31">
        <v>0</v>
      </c>
      <c r="X418" s="31">
        <v>0</v>
      </c>
      <c r="Y418" s="31">
        <v>0</v>
      </c>
      <c r="Z418" s="31">
        <v>0</v>
      </c>
      <c r="AA418" s="31">
        <v>0</v>
      </c>
      <c r="AB418" s="31">
        <v>0</v>
      </c>
      <c r="AC418" s="31">
        <v>0</v>
      </c>
      <c r="AD418" s="31">
        <v>0</v>
      </c>
      <c r="AE418" s="31">
        <v>0</v>
      </c>
      <c r="AF418" t="s">
        <v>300</v>
      </c>
      <c r="AG418" s="32">
        <v>7</v>
      </c>
      <c r="AH418"/>
    </row>
    <row r="419" spans="1:34" x14ac:dyDescent="0.25">
      <c r="A419" t="s">
        <v>1353</v>
      </c>
      <c r="B419" t="s">
        <v>745</v>
      </c>
      <c r="C419" t="s">
        <v>1155</v>
      </c>
      <c r="D419" t="s">
        <v>1286</v>
      </c>
      <c r="E419" s="31">
        <v>59.543478260869563</v>
      </c>
      <c r="F419" s="31">
        <v>2.649370208105148</v>
      </c>
      <c r="G419" s="31">
        <v>2.364715224534502</v>
      </c>
      <c r="H419" s="31">
        <v>0.28153705732018991</v>
      </c>
      <c r="I419" s="31">
        <v>0.11745892661555316</v>
      </c>
      <c r="J419" s="31">
        <v>157.75271739130434</v>
      </c>
      <c r="K419" s="31">
        <v>140.80336956521739</v>
      </c>
      <c r="L419" s="31">
        <v>16.763695652173915</v>
      </c>
      <c r="M419" s="31">
        <v>6.9939130434782628</v>
      </c>
      <c r="N419" s="31">
        <v>4.2915217391304346</v>
      </c>
      <c r="O419" s="31">
        <v>5.4782608695652177</v>
      </c>
      <c r="P419" s="31">
        <v>46.042608695652163</v>
      </c>
      <c r="Q419" s="31">
        <v>38.863043478260856</v>
      </c>
      <c r="R419" s="31">
        <v>7.1795652173913043</v>
      </c>
      <c r="S419" s="31">
        <v>94.946413043478273</v>
      </c>
      <c r="T419" s="31">
        <v>22.329999999999995</v>
      </c>
      <c r="U419" s="31">
        <v>53.789021739130447</v>
      </c>
      <c r="V419" s="31">
        <v>18.827391304347827</v>
      </c>
      <c r="W419" s="31">
        <v>1.608586956521739</v>
      </c>
      <c r="X419" s="31">
        <v>0</v>
      </c>
      <c r="Y419" s="31">
        <v>0</v>
      </c>
      <c r="Z419" s="31">
        <v>0</v>
      </c>
      <c r="AA419" s="31">
        <v>0.41141304347826091</v>
      </c>
      <c r="AB419" s="31">
        <v>0</v>
      </c>
      <c r="AC419" s="31">
        <v>1.1971739130434782</v>
      </c>
      <c r="AD419" s="31">
        <v>0</v>
      </c>
      <c r="AE419" s="31">
        <v>0</v>
      </c>
      <c r="AF419" t="s">
        <v>255</v>
      </c>
      <c r="AG419" s="32">
        <v>7</v>
      </c>
      <c r="AH419"/>
    </row>
    <row r="420" spans="1:34" x14ac:dyDescent="0.25">
      <c r="A420" t="s">
        <v>1353</v>
      </c>
      <c r="B420" t="s">
        <v>504</v>
      </c>
      <c r="C420" t="s">
        <v>1073</v>
      </c>
      <c r="D420" t="s">
        <v>1290</v>
      </c>
      <c r="E420" s="31">
        <v>144.07608695652175</v>
      </c>
      <c r="F420" s="31">
        <v>2.5427612221803089</v>
      </c>
      <c r="G420" s="31">
        <v>2.4621320256506976</v>
      </c>
      <c r="H420" s="31">
        <v>0.30450396076952091</v>
      </c>
      <c r="I420" s="31">
        <v>0.22387476423990946</v>
      </c>
      <c r="J420" s="31">
        <v>366.35108695652173</v>
      </c>
      <c r="K420" s="31">
        <v>354.73434782608695</v>
      </c>
      <c r="L420" s="31">
        <v>43.871739130434783</v>
      </c>
      <c r="M420" s="31">
        <v>32.255000000000003</v>
      </c>
      <c r="N420" s="31">
        <v>6.7471739130434782</v>
      </c>
      <c r="O420" s="31">
        <v>4.8695652173913047</v>
      </c>
      <c r="P420" s="31">
        <v>95.233586956521734</v>
      </c>
      <c r="Q420" s="31">
        <v>95.233586956521734</v>
      </c>
      <c r="R420" s="31">
        <v>0</v>
      </c>
      <c r="S420" s="31">
        <v>227.24576086956517</v>
      </c>
      <c r="T420" s="31">
        <v>169.53880434782607</v>
      </c>
      <c r="U420" s="31">
        <v>0</v>
      </c>
      <c r="V420" s="31">
        <v>57.706956521739102</v>
      </c>
      <c r="W420" s="31">
        <v>6.136304347826087</v>
      </c>
      <c r="X420" s="31">
        <v>4.7420652173913052</v>
      </c>
      <c r="Y420" s="31">
        <v>0</v>
      </c>
      <c r="Z420" s="31">
        <v>0</v>
      </c>
      <c r="AA420" s="31">
        <v>0</v>
      </c>
      <c r="AB420" s="31">
        <v>0</v>
      </c>
      <c r="AC420" s="31">
        <v>1.3942391304347823</v>
      </c>
      <c r="AD420" s="31">
        <v>0</v>
      </c>
      <c r="AE420" s="31">
        <v>0</v>
      </c>
      <c r="AF420" t="s">
        <v>10</v>
      </c>
      <c r="AG420" s="32">
        <v>7</v>
      </c>
      <c r="AH420"/>
    </row>
    <row r="421" spans="1:34" x14ac:dyDescent="0.25">
      <c r="A421" t="s">
        <v>1353</v>
      </c>
      <c r="B421" t="s">
        <v>947</v>
      </c>
      <c r="C421" t="s">
        <v>1212</v>
      </c>
      <c r="D421" t="s">
        <v>1238</v>
      </c>
      <c r="E421" s="31">
        <v>46.271739130434781</v>
      </c>
      <c r="F421" s="31">
        <v>2.9986939159032175</v>
      </c>
      <c r="G421" s="31">
        <v>2.8052619215409909</v>
      </c>
      <c r="H421" s="31">
        <v>0.33044632370213761</v>
      </c>
      <c r="I421" s="31">
        <v>0.1898050270143293</v>
      </c>
      <c r="J421" s="31">
        <v>138.75478260869562</v>
      </c>
      <c r="K421" s="31">
        <v>129.80434782608694</v>
      </c>
      <c r="L421" s="31">
        <v>15.290326086956521</v>
      </c>
      <c r="M421" s="31">
        <v>8.7826086956521721</v>
      </c>
      <c r="N421" s="31">
        <v>1.725108695652174</v>
      </c>
      <c r="O421" s="31">
        <v>4.7826086956521738</v>
      </c>
      <c r="P421" s="31">
        <v>18.842934782608697</v>
      </c>
      <c r="Q421" s="31">
        <v>16.400217391304349</v>
      </c>
      <c r="R421" s="31">
        <v>2.4427173913043485</v>
      </c>
      <c r="S421" s="31">
        <v>104.6215217391304</v>
      </c>
      <c r="T421" s="31">
        <v>70.992282608695618</v>
      </c>
      <c r="U421" s="31">
        <v>7.4264130434782611</v>
      </c>
      <c r="V421" s="31">
        <v>26.202826086956524</v>
      </c>
      <c r="W421" s="31">
        <v>3.3298913043478255</v>
      </c>
      <c r="X421" s="31">
        <v>0</v>
      </c>
      <c r="Y421" s="31">
        <v>0</v>
      </c>
      <c r="Z421" s="31">
        <v>0</v>
      </c>
      <c r="AA421" s="31">
        <v>1.066304347826087</v>
      </c>
      <c r="AB421" s="31">
        <v>0</v>
      </c>
      <c r="AC421" s="31">
        <v>2.0652173913043477</v>
      </c>
      <c r="AD421" s="31">
        <v>0</v>
      </c>
      <c r="AE421" s="31">
        <v>0.1983695652173913</v>
      </c>
      <c r="AF421" t="s">
        <v>461</v>
      </c>
      <c r="AG421" s="32">
        <v>7</v>
      </c>
      <c r="AH421"/>
    </row>
    <row r="422" spans="1:34" x14ac:dyDescent="0.25">
      <c r="A422" t="s">
        <v>1353</v>
      </c>
      <c r="B422" t="s">
        <v>898</v>
      </c>
      <c r="C422" t="s">
        <v>1086</v>
      </c>
      <c r="D422" t="s">
        <v>1298</v>
      </c>
      <c r="E422" s="31">
        <v>46.836956521739133</v>
      </c>
      <c r="F422" s="31">
        <v>3.008584358319796</v>
      </c>
      <c r="G422" s="31">
        <v>2.772740775121838</v>
      </c>
      <c r="H422" s="31">
        <v>0.48438384776050131</v>
      </c>
      <c r="I422" s="31">
        <v>0.26095613831515435</v>
      </c>
      <c r="J422" s="31">
        <v>140.91293478260872</v>
      </c>
      <c r="K422" s="31">
        <v>129.86673913043478</v>
      </c>
      <c r="L422" s="31">
        <v>22.687065217391307</v>
      </c>
      <c r="M422" s="31">
        <v>12.222391304347829</v>
      </c>
      <c r="N422" s="31">
        <v>6.8125</v>
      </c>
      <c r="O422" s="31">
        <v>3.652173913043478</v>
      </c>
      <c r="P422" s="31">
        <v>25.828695652173906</v>
      </c>
      <c r="Q422" s="31">
        <v>25.247173913043472</v>
      </c>
      <c r="R422" s="31">
        <v>0.58152173913043481</v>
      </c>
      <c r="S422" s="31">
        <v>92.397173913043474</v>
      </c>
      <c r="T422" s="31">
        <v>54.874999999999993</v>
      </c>
      <c r="U422" s="31">
        <v>14.751304347826089</v>
      </c>
      <c r="V422" s="31">
        <v>22.770869565217403</v>
      </c>
      <c r="W422" s="31">
        <v>32.664021739130433</v>
      </c>
      <c r="X422" s="31">
        <v>0</v>
      </c>
      <c r="Y422" s="31">
        <v>0</v>
      </c>
      <c r="Z422" s="31">
        <v>0</v>
      </c>
      <c r="AA422" s="31">
        <v>0.38717391304347826</v>
      </c>
      <c r="AB422" s="31">
        <v>0</v>
      </c>
      <c r="AC422" s="31">
        <v>23.838695652173907</v>
      </c>
      <c r="AD422" s="31">
        <v>0</v>
      </c>
      <c r="AE422" s="31">
        <v>8.4381521739130427</v>
      </c>
      <c r="AF422" t="s">
        <v>412</v>
      </c>
      <c r="AG422" s="32">
        <v>7</v>
      </c>
      <c r="AH422"/>
    </row>
    <row r="423" spans="1:34" x14ac:dyDescent="0.25">
      <c r="A423" t="s">
        <v>1353</v>
      </c>
      <c r="B423" t="s">
        <v>879</v>
      </c>
      <c r="C423" t="s">
        <v>1015</v>
      </c>
      <c r="D423" t="s">
        <v>1265</v>
      </c>
      <c r="E423" s="31">
        <v>52.706521739130437</v>
      </c>
      <c r="F423" s="31">
        <v>3.972165394926789</v>
      </c>
      <c r="G423" s="31">
        <v>3.6648669828830687</v>
      </c>
      <c r="H423" s="31">
        <v>0.68106826149721589</v>
      </c>
      <c r="I423" s="31">
        <v>0.48422355124767991</v>
      </c>
      <c r="J423" s="31">
        <v>209.35902173913044</v>
      </c>
      <c r="K423" s="31">
        <v>193.16239130434784</v>
      </c>
      <c r="L423" s="31">
        <v>35.896739130434781</v>
      </c>
      <c r="M423" s="31">
        <v>25.521739130434781</v>
      </c>
      <c r="N423" s="31">
        <v>5.2766304347826081</v>
      </c>
      <c r="O423" s="31">
        <v>5.098369565217391</v>
      </c>
      <c r="P423" s="31">
        <v>22.231630434782613</v>
      </c>
      <c r="Q423" s="31">
        <v>16.41</v>
      </c>
      <c r="R423" s="31">
        <v>5.8216304347826116</v>
      </c>
      <c r="S423" s="31">
        <v>151.23065217391306</v>
      </c>
      <c r="T423" s="31">
        <v>73.04717391304348</v>
      </c>
      <c r="U423" s="31">
        <v>31.213804347826084</v>
      </c>
      <c r="V423" s="31">
        <v>46.969673913043486</v>
      </c>
      <c r="W423" s="31">
        <v>0</v>
      </c>
      <c r="X423" s="31">
        <v>0</v>
      </c>
      <c r="Y423" s="31">
        <v>0</v>
      </c>
      <c r="Z423" s="31">
        <v>0</v>
      </c>
      <c r="AA423" s="31">
        <v>0</v>
      </c>
      <c r="AB423" s="31">
        <v>0</v>
      </c>
      <c r="AC423" s="31">
        <v>0</v>
      </c>
      <c r="AD423" s="31">
        <v>0</v>
      </c>
      <c r="AE423" s="31">
        <v>0</v>
      </c>
      <c r="AF423" t="s">
        <v>393</v>
      </c>
      <c r="AG423" s="32">
        <v>7</v>
      </c>
      <c r="AH423"/>
    </row>
    <row r="424" spans="1:34" x14ac:dyDescent="0.25">
      <c r="A424" t="s">
        <v>1353</v>
      </c>
      <c r="B424" t="s">
        <v>604</v>
      </c>
      <c r="C424" t="s">
        <v>1073</v>
      </c>
      <c r="D424" t="s">
        <v>1290</v>
      </c>
      <c r="E424" s="31">
        <v>78.673913043478265</v>
      </c>
      <c r="F424" s="31">
        <v>2.8188532743851891</v>
      </c>
      <c r="G424" s="31">
        <v>2.6142553191489357</v>
      </c>
      <c r="H424" s="31">
        <v>0.47149488809063278</v>
      </c>
      <c r="I424" s="31">
        <v>0.26689693285437971</v>
      </c>
      <c r="J424" s="31">
        <v>221.77021739130433</v>
      </c>
      <c r="K424" s="31">
        <v>205.6736956521739</v>
      </c>
      <c r="L424" s="31">
        <v>37.09434782608696</v>
      </c>
      <c r="M424" s="31">
        <v>20.997826086956525</v>
      </c>
      <c r="N424" s="31">
        <v>10.444347826086954</v>
      </c>
      <c r="O424" s="31">
        <v>5.6521739130434785</v>
      </c>
      <c r="P424" s="31">
        <v>32.978913043478258</v>
      </c>
      <c r="Q424" s="31">
        <v>32.978913043478258</v>
      </c>
      <c r="R424" s="31">
        <v>0</v>
      </c>
      <c r="S424" s="31">
        <v>151.69695652173914</v>
      </c>
      <c r="T424" s="31">
        <v>114.8583695652174</v>
      </c>
      <c r="U424" s="31">
        <v>4.8913043478260872E-2</v>
      </c>
      <c r="V424" s="31">
        <v>36.789673913043465</v>
      </c>
      <c r="W424" s="31">
        <v>0.92663043478260865</v>
      </c>
      <c r="X424" s="31">
        <v>0.54076086956521741</v>
      </c>
      <c r="Y424" s="31">
        <v>0</v>
      </c>
      <c r="Z424" s="31">
        <v>0</v>
      </c>
      <c r="AA424" s="31">
        <v>0.3858695652173913</v>
      </c>
      <c r="AB424" s="31">
        <v>0</v>
      </c>
      <c r="AC424" s="31">
        <v>0</v>
      </c>
      <c r="AD424" s="31">
        <v>0</v>
      </c>
      <c r="AE424" s="31">
        <v>0</v>
      </c>
      <c r="AF424" t="s">
        <v>112</v>
      </c>
      <c r="AG424" s="32">
        <v>7</v>
      </c>
      <c r="AH424"/>
    </row>
    <row r="425" spans="1:34" x14ac:dyDescent="0.25">
      <c r="A425" t="s">
        <v>1353</v>
      </c>
      <c r="B425" t="s">
        <v>783</v>
      </c>
      <c r="C425" t="s">
        <v>1169</v>
      </c>
      <c r="D425" t="s">
        <v>1322</v>
      </c>
      <c r="E425" s="31">
        <v>45.043478260869563</v>
      </c>
      <c r="F425" s="31">
        <v>3.3609724903474905</v>
      </c>
      <c r="G425" s="31">
        <v>3.2023069498069505</v>
      </c>
      <c r="H425" s="31">
        <v>0.54935328185328192</v>
      </c>
      <c r="I425" s="31">
        <v>0.39068774131274137</v>
      </c>
      <c r="J425" s="31">
        <v>151.38989130434783</v>
      </c>
      <c r="K425" s="31">
        <v>144.24304347826089</v>
      </c>
      <c r="L425" s="31">
        <v>24.744782608695655</v>
      </c>
      <c r="M425" s="31">
        <v>17.597934782608696</v>
      </c>
      <c r="N425" s="31">
        <v>4.0680434782608712</v>
      </c>
      <c r="O425" s="31">
        <v>3.0788043478260865</v>
      </c>
      <c r="P425" s="31">
        <v>14.842608695652176</v>
      </c>
      <c r="Q425" s="31">
        <v>14.842608695652176</v>
      </c>
      <c r="R425" s="31">
        <v>0</v>
      </c>
      <c r="S425" s="31">
        <v>111.80250000000001</v>
      </c>
      <c r="T425" s="31">
        <v>44.004456521739137</v>
      </c>
      <c r="U425" s="31">
        <v>13.471195652173915</v>
      </c>
      <c r="V425" s="31">
        <v>54.326847826086954</v>
      </c>
      <c r="W425" s="31">
        <v>0</v>
      </c>
      <c r="X425" s="31">
        <v>0</v>
      </c>
      <c r="Y425" s="31">
        <v>0</v>
      </c>
      <c r="Z425" s="31">
        <v>0</v>
      </c>
      <c r="AA425" s="31">
        <v>0</v>
      </c>
      <c r="AB425" s="31">
        <v>0</v>
      </c>
      <c r="AC425" s="31">
        <v>0</v>
      </c>
      <c r="AD425" s="31">
        <v>0</v>
      </c>
      <c r="AE425" s="31">
        <v>0</v>
      </c>
      <c r="AF425" t="s">
        <v>294</v>
      </c>
      <c r="AG425" s="32">
        <v>7</v>
      </c>
      <c r="AH425"/>
    </row>
    <row r="426" spans="1:34" x14ac:dyDescent="0.25">
      <c r="A426" t="s">
        <v>1353</v>
      </c>
      <c r="B426" t="s">
        <v>875</v>
      </c>
      <c r="C426" t="s">
        <v>1081</v>
      </c>
      <c r="D426" t="s">
        <v>1243</v>
      </c>
      <c r="E426" s="31">
        <v>39.554347826086953</v>
      </c>
      <c r="F426" s="31">
        <v>3.9962517175048093</v>
      </c>
      <c r="G426" s="31">
        <v>3.6174525968672717</v>
      </c>
      <c r="H426" s="31">
        <v>0.44970596317669698</v>
      </c>
      <c r="I426" s="31">
        <v>0.20250343500961807</v>
      </c>
      <c r="J426" s="31">
        <v>158.06913043478261</v>
      </c>
      <c r="K426" s="31">
        <v>143.08597826086958</v>
      </c>
      <c r="L426" s="31">
        <v>17.787826086956525</v>
      </c>
      <c r="M426" s="31">
        <v>8.0098913043478266</v>
      </c>
      <c r="N426" s="31">
        <v>4.3357608695652177</v>
      </c>
      <c r="O426" s="31">
        <v>5.4421739130434785</v>
      </c>
      <c r="P426" s="31">
        <v>22.327065217391301</v>
      </c>
      <c r="Q426" s="31">
        <v>17.121847826086952</v>
      </c>
      <c r="R426" s="31">
        <v>5.2052173913043465</v>
      </c>
      <c r="S426" s="31">
        <v>117.9542391304348</v>
      </c>
      <c r="T426" s="31">
        <v>55.380869565217409</v>
      </c>
      <c r="U426" s="31">
        <v>17.211847826086949</v>
      </c>
      <c r="V426" s="31">
        <v>45.361521739130438</v>
      </c>
      <c r="W426" s="31">
        <v>0</v>
      </c>
      <c r="X426" s="31">
        <v>0</v>
      </c>
      <c r="Y426" s="31">
        <v>0</v>
      </c>
      <c r="Z426" s="31">
        <v>0</v>
      </c>
      <c r="AA426" s="31">
        <v>0</v>
      </c>
      <c r="AB426" s="31">
        <v>0</v>
      </c>
      <c r="AC426" s="31">
        <v>0</v>
      </c>
      <c r="AD426" s="31">
        <v>0</v>
      </c>
      <c r="AE426" s="31">
        <v>0</v>
      </c>
      <c r="AF426" t="s">
        <v>389</v>
      </c>
      <c r="AG426" s="32">
        <v>7</v>
      </c>
      <c r="AH426"/>
    </row>
    <row r="427" spans="1:34" x14ac:dyDescent="0.25">
      <c r="A427" t="s">
        <v>1353</v>
      </c>
      <c r="B427" t="s">
        <v>722</v>
      </c>
      <c r="C427" t="s">
        <v>1150</v>
      </c>
      <c r="D427" t="s">
        <v>1323</v>
      </c>
      <c r="E427" s="31">
        <v>73.141304347826093</v>
      </c>
      <c r="F427" s="31">
        <v>3.0727388913657312</v>
      </c>
      <c r="G427" s="31">
        <v>2.9263129736959437</v>
      </c>
      <c r="H427" s="31">
        <v>0.5811234953187695</v>
      </c>
      <c r="I427" s="31">
        <v>0.43469757764898204</v>
      </c>
      <c r="J427" s="31">
        <v>224.74413043478268</v>
      </c>
      <c r="K427" s="31">
        <v>214.03434782608701</v>
      </c>
      <c r="L427" s="31">
        <v>42.50413043478261</v>
      </c>
      <c r="M427" s="31">
        <v>31.794347826086959</v>
      </c>
      <c r="N427" s="31">
        <v>5.1890217391304345</v>
      </c>
      <c r="O427" s="31">
        <v>5.5207608695652173</v>
      </c>
      <c r="P427" s="31">
        <v>34.016086956521761</v>
      </c>
      <c r="Q427" s="31">
        <v>34.016086956521761</v>
      </c>
      <c r="R427" s="31">
        <v>0</v>
      </c>
      <c r="S427" s="31">
        <v>148.22391304347832</v>
      </c>
      <c r="T427" s="31">
        <v>101.04065217391307</v>
      </c>
      <c r="U427" s="31">
        <v>27.232282608695655</v>
      </c>
      <c r="V427" s="31">
        <v>19.950978260869579</v>
      </c>
      <c r="W427" s="31">
        <v>0</v>
      </c>
      <c r="X427" s="31">
        <v>0</v>
      </c>
      <c r="Y427" s="31">
        <v>0</v>
      </c>
      <c r="Z427" s="31">
        <v>0</v>
      </c>
      <c r="AA427" s="31">
        <v>0</v>
      </c>
      <c r="AB427" s="31">
        <v>0</v>
      </c>
      <c r="AC427" s="31">
        <v>0</v>
      </c>
      <c r="AD427" s="31">
        <v>0</v>
      </c>
      <c r="AE427" s="31">
        <v>0</v>
      </c>
      <c r="AF427" t="s">
        <v>232</v>
      </c>
      <c r="AG427" s="32">
        <v>7</v>
      </c>
      <c r="AH427"/>
    </row>
    <row r="428" spans="1:34" x14ac:dyDescent="0.25">
      <c r="A428" t="s">
        <v>1353</v>
      </c>
      <c r="B428" t="s">
        <v>678</v>
      </c>
      <c r="C428" t="s">
        <v>1099</v>
      </c>
      <c r="D428" t="s">
        <v>1290</v>
      </c>
      <c r="E428" s="31">
        <v>134.19565217391303</v>
      </c>
      <c r="F428" s="31">
        <v>3.0734569901182569</v>
      </c>
      <c r="G428" s="31">
        <v>2.9671812732868945</v>
      </c>
      <c r="H428" s="31">
        <v>0.14334278308763979</v>
      </c>
      <c r="I428" s="31">
        <v>8.3108699173821535E-2</v>
      </c>
      <c r="J428" s="31">
        <v>412.44456521739124</v>
      </c>
      <c r="K428" s="31">
        <v>398.18282608695648</v>
      </c>
      <c r="L428" s="31">
        <v>19.235978260869572</v>
      </c>
      <c r="M428" s="31">
        <v>11.152826086956528</v>
      </c>
      <c r="N428" s="31">
        <v>2.7788043478260871</v>
      </c>
      <c r="O428" s="31">
        <v>5.3043478260869561</v>
      </c>
      <c r="P428" s="31">
        <v>129.37913043478255</v>
      </c>
      <c r="Q428" s="31">
        <v>123.20054347826081</v>
      </c>
      <c r="R428" s="31">
        <v>6.1785869565217411</v>
      </c>
      <c r="S428" s="31">
        <v>263.82945652173908</v>
      </c>
      <c r="T428" s="31">
        <v>215.90239130434779</v>
      </c>
      <c r="U428" s="31">
        <v>0</v>
      </c>
      <c r="V428" s="31">
        <v>47.927065217391295</v>
      </c>
      <c r="W428" s="31">
        <v>0</v>
      </c>
      <c r="X428" s="31">
        <v>0</v>
      </c>
      <c r="Y428" s="31">
        <v>0</v>
      </c>
      <c r="Z428" s="31">
        <v>0</v>
      </c>
      <c r="AA428" s="31">
        <v>0</v>
      </c>
      <c r="AB428" s="31">
        <v>0</v>
      </c>
      <c r="AC428" s="31">
        <v>0</v>
      </c>
      <c r="AD428" s="31">
        <v>0</v>
      </c>
      <c r="AE428" s="31">
        <v>0</v>
      </c>
      <c r="AF428" t="s">
        <v>187</v>
      </c>
      <c r="AG428" s="32">
        <v>7</v>
      </c>
      <c r="AH428"/>
    </row>
    <row r="429" spans="1:34" x14ac:dyDescent="0.25">
      <c r="A429" t="s">
        <v>1353</v>
      </c>
      <c r="B429" t="s">
        <v>903</v>
      </c>
      <c r="C429" t="s">
        <v>1086</v>
      </c>
      <c r="D429" t="s">
        <v>1298</v>
      </c>
      <c r="E429" s="31">
        <v>26.489130434782609</v>
      </c>
      <c r="F429" s="31">
        <v>5.0770947886745983</v>
      </c>
      <c r="G429" s="31">
        <v>4.7009807139926139</v>
      </c>
      <c r="H429" s="31">
        <v>0.52550266721378747</v>
      </c>
      <c r="I429" s="31">
        <v>0.31187935986869103</v>
      </c>
      <c r="J429" s="31">
        <v>134.48782608695649</v>
      </c>
      <c r="K429" s="31">
        <v>124.52489130434782</v>
      </c>
      <c r="L429" s="31">
        <v>13.920108695652175</v>
      </c>
      <c r="M429" s="31">
        <v>8.261413043478262</v>
      </c>
      <c r="N429" s="31">
        <v>0.51902173913043481</v>
      </c>
      <c r="O429" s="31">
        <v>5.1396739130434774</v>
      </c>
      <c r="P429" s="31">
        <v>28.494021739130453</v>
      </c>
      <c r="Q429" s="31">
        <v>24.189782608695669</v>
      </c>
      <c r="R429" s="31">
        <v>4.3042391304347829</v>
      </c>
      <c r="S429" s="31">
        <v>92.073695652173882</v>
      </c>
      <c r="T429" s="31">
        <v>31.698152173913023</v>
      </c>
      <c r="U429" s="31">
        <v>21.70293478260869</v>
      </c>
      <c r="V429" s="31">
        <v>38.672608695652166</v>
      </c>
      <c r="W429" s="31">
        <v>0</v>
      </c>
      <c r="X429" s="31">
        <v>0</v>
      </c>
      <c r="Y429" s="31">
        <v>0</v>
      </c>
      <c r="Z429" s="31">
        <v>0</v>
      </c>
      <c r="AA429" s="31">
        <v>0</v>
      </c>
      <c r="AB429" s="31">
        <v>0</v>
      </c>
      <c r="AC429" s="31">
        <v>0</v>
      </c>
      <c r="AD429" s="31">
        <v>0</v>
      </c>
      <c r="AE429" s="31">
        <v>0</v>
      </c>
      <c r="AF429" t="s">
        <v>417</v>
      </c>
      <c r="AG429" s="32">
        <v>7</v>
      </c>
      <c r="AH429"/>
    </row>
    <row r="430" spans="1:34" x14ac:dyDescent="0.25">
      <c r="A430" t="s">
        <v>1353</v>
      </c>
      <c r="B430" t="s">
        <v>541</v>
      </c>
      <c r="C430" t="s">
        <v>1086</v>
      </c>
      <c r="D430" t="s">
        <v>1298</v>
      </c>
      <c r="E430" s="31">
        <v>65.728260869565219</v>
      </c>
      <c r="F430" s="31">
        <v>3.1363386803373574</v>
      </c>
      <c r="G430" s="31">
        <v>2.8244435257152305</v>
      </c>
      <c r="H430" s="31">
        <v>0.38668926740532489</v>
      </c>
      <c r="I430" s="31">
        <v>0.20325285265420862</v>
      </c>
      <c r="J430" s="31">
        <v>206.14608695652174</v>
      </c>
      <c r="K430" s="31">
        <v>185.64576086956521</v>
      </c>
      <c r="L430" s="31">
        <v>25.416413043478258</v>
      </c>
      <c r="M430" s="31">
        <v>13.359456521739125</v>
      </c>
      <c r="N430" s="31">
        <v>6.5345652173913047</v>
      </c>
      <c r="O430" s="31">
        <v>5.5223913043478277</v>
      </c>
      <c r="P430" s="31">
        <v>45.960108695652174</v>
      </c>
      <c r="Q430" s="31">
        <v>37.516739130434779</v>
      </c>
      <c r="R430" s="31">
        <v>8.443369565217397</v>
      </c>
      <c r="S430" s="31">
        <v>134.76956521739129</v>
      </c>
      <c r="T430" s="31">
        <v>99.329565217391306</v>
      </c>
      <c r="U430" s="31">
        <v>10.636195652173914</v>
      </c>
      <c r="V430" s="31">
        <v>24.803804347826084</v>
      </c>
      <c r="W430" s="31">
        <v>0</v>
      </c>
      <c r="X430" s="31">
        <v>0</v>
      </c>
      <c r="Y430" s="31">
        <v>0</v>
      </c>
      <c r="Z430" s="31">
        <v>0</v>
      </c>
      <c r="AA430" s="31">
        <v>0</v>
      </c>
      <c r="AB430" s="31">
        <v>0</v>
      </c>
      <c r="AC430" s="31">
        <v>0</v>
      </c>
      <c r="AD430" s="31">
        <v>0</v>
      </c>
      <c r="AE430" s="31">
        <v>0</v>
      </c>
      <c r="AF430" t="s">
        <v>47</v>
      </c>
      <c r="AG430" s="32">
        <v>7</v>
      </c>
      <c r="AH430"/>
    </row>
    <row r="431" spans="1:34" x14ac:dyDescent="0.25">
      <c r="A431" t="s">
        <v>1353</v>
      </c>
      <c r="B431" t="s">
        <v>873</v>
      </c>
      <c r="C431" t="s">
        <v>1194</v>
      </c>
      <c r="D431" t="s">
        <v>1281</v>
      </c>
      <c r="E431" s="31">
        <v>52.065217391304351</v>
      </c>
      <c r="F431" s="31">
        <v>3.0552275574112735</v>
      </c>
      <c r="G431" s="31">
        <v>2.7993486430062631</v>
      </c>
      <c r="H431" s="31">
        <v>0.41622129436325683</v>
      </c>
      <c r="I431" s="31">
        <v>0.30015448851774534</v>
      </c>
      <c r="J431" s="31">
        <v>159.07108695652175</v>
      </c>
      <c r="K431" s="31">
        <v>145.74869565217392</v>
      </c>
      <c r="L431" s="31">
        <v>21.670652173913048</v>
      </c>
      <c r="M431" s="31">
        <v>15.627608695652176</v>
      </c>
      <c r="N431" s="31">
        <v>6.04304347826087</v>
      </c>
      <c r="O431" s="31">
        <v>0</v>
      </c>
      <c r="P431" s="31">
        <v>32.580326086956525</v>
      </c>
      <c r="Q431" s="31">
        <v>25.30097826086957</v>
      </c>
      <c r="R431" s="31">
        <v>7.2793478260869557</v>
      </c>
      <c r="S431" s="31">
        <v>104.82010869565219</v>
      </c>
      <c r="T431" s="31">
        <v>70.690869565217412</v>
      </c>
      <c r="U431" s="31">
        <v>10.389456521739133</v>
      </c>
      <c r="V431" s="31">
        <v>23.739782608695645</v>
      </c>
      <c r="W431" s="31">
        <v>15.880760869565215</v>
      </c>
      <c r="X431" s="31">
        <v>0</v>
      </c>
      <c r="Y431" s="31">
        <v>0</v>
      </c>
      <c r="Z431" s="31">
        <v>0</v>
      </c>
      <c r="AA431" s="31">
        <v>0.71804347826086956</v>
      </c>
      <c r="AB431" s="31">
        <v>0</v>
      </c>
      <c r="AC431" s="31">
        <v>13.280543478260867</v>
      </c>
      <c r="AD431" s="31">
        <v>0</v>
      </c>
      <c r="AE431" s="31">
        <v>1.8821739130434783</v>
      </c>
      <c r="AF431" t="s">
        <v>387</v>
      </c>
      <c r="AG431" s="32">
        <v>7</v>
      </c>
      <c r="AH431"/>
    </row>
    <row r="432" spans="1:34" x14ac:dyDescent="0.25">
      <c r="A432" t="s">
        <v>1353</v>
      </c>
      <c r="B432" t="s">
        <v>742</v>
      </c>
      <c r="C432" t="s">
        <v>1154</v>
      </c>
      <c r="D432" t="s">
        <v>1289</v>
      </c>
      <c r="E432" s="31">
        <v>53.217391304347828</v>
      </c>
      <c r="F432" s="31">
        <v>0.15032679738562091</v>
      </c>
      <c r="G432" s="31">
        <v>0.15032679738562091</v>
      </c>
      <c r="H432" s="31">
        <v>0.15032679738562091</v>
      </c>
      <c r="I432" s="31">
        <v>0.15032679738562091</v>
      </c>
      <c r="J432" s="31">
        <v>8</v>
      </c>
      <c r="K432" s="31">
        <v>8</v>
      </c>
      <c r="L432" s="31">
        <v>8</v>
      </c>
      <c r="M432" s="31">
        <v>8</v>
      </c>
      <c r="N432" s="31">
        <v>0</v>
      </c>
      <c r="O432" s="31">
        <v>0</v>
      </c>
      <c r="P432" s="31">
        <v>0</v>
      </c>
      <c r="Q432" s="31">
        <v>0</v>
      </c>
      <c r="R432" s="31">
        <v>0</v>
      </c>
      <c r="S432" s="31">
        <v>0</v>
      </c>
      <c r="T432" s="31">
        <v>0</v>
      </c>
      <c r="U432" s="31">
        <v>0</v>
      </c>
      <c r="V432" s="31">
        <v>0</v>
      </c>
      <c r="W432" s="31">
        <v>0</v>
      </c>
      <c r="X432" s="31">
        <v>0</v>
      </c>
      <c r="Y432" s="31">
        <v>0</v>
      </c>
      <c r="Z432" s="31">
        <v>0</v>
      </c>
      <c r="AA432" s="31">
        <v>0</v>
      </c>
      <c r="AB432" s="31">
        <v>0</v>
      </c>
      <c r="AC432" s="31">
        <v>0</v>
      </c>
      <c r="AD432" s="31">
        <v>0</v>
      </c>
      <c r="AE432" s="31">
        <v>0</v>
      </c>
      <c r="AF432" t="s">
        <v>252</v>
      </c>
      <c r="AG432" s="32">
        <v>7</v>
      </c>
      <c r="AH432"/>
    </row>
    <row r="433" spans="1:34" x14ac:dyDescent="0.25">
      <c r="A433" t="s">
        <v>1353</v>
      </c>
      <c r="B433" t="s">
        <v>787</v>
      </c>
      <c r="C433" t="s">
        <v>1171</v>
      </c>
      <c r="D433" t="s">
        <v>1240</v>
      </c>
      <c r="E433" s="31">
        <v>46.804347826086953</v>
      </c>
      <c r="F433" s="31">
        <v>2.745620065025546</v>
      </c>
      <c r="G433" s="31">
        <v>2.5207756618671628</v>
      </c>
      <c r="H433" s="31">
        <v>0.88337668369716682</v>
      </c>
      <c r="I433" s="31">
        <v>0.6585322805387831</v>
      </c>
      <c r="J433" s="31">
        <v>128.50695652173914</v>
      </c>
      <c r="K433" s="31">
        <v>117.98326086956524</v>
      </c>
      <c r="L433" s="31">
        <v>41.345869565217392</v>
      </c>
      <c r="M433" s="31">
        <v>30.822173913043478</v>
      </c>
      <c r="N433" s="31">
        <v>4.7845652173913047</v>
      </c>
      <c r="O433" s="31">
        <v>5.7391304347826084</v>
      </c>
      <c r="P433" s="31">
        <v>18.353695652173915</v>
      </c>
      <c r="Q433" s="31">
        <v>18.353695652173915</v>
      </c>
      <c r="R433" s="31">
        <v>0</v>
      </c>
      <c r="S433" s="31">
        <v>68.807391304347831</v>
      </c>
      <c r="T433" s="31">
        <v>43.17282608695654</v>
      </c>
      <c r="U433" s="31">
        <v>5.6007608695652173</v>
      </c>
      <c r="V433" s="31">
        <v>20.033804347826081</v>
      </c>
      <c r="W433" s="31">
        <v>1.2907608695652173</v>
      </c>
      <c r="X433" s="31">
        <v>0</v>
      </c>
      <c r="Y433" s="31">
        <v>1.2907608695652173</v>
      </c>
      <c r="Z433" s="31">
        <v>0</v>
      </c>
      <c r="AA433" s="31">
        <v>0</v>
      </c>
      <c r="AB433" s="31">
        <v>0</v>
      </c>
      <c r="AC433" s="31">
        <v>0</v>
      </c>
      <c r="AD433" s="31">
        <v>0</v>
      </c>
      <c r="AE433" s="31">
        <v>0</v>
      </c>
      <c r="AF433" t="s">
        <v>298</v>
      </c>
      <c r="AG433" s="32">
        <v>7</v>
      </c>
      <c r="AH433"/>
    </row>
    <row r="434" spans="1:34" x14ac:dyDescent="0.25">
      <c r="A434" t="s">
        <v>1353</v>
      </c>
      <c r="B434" t="s">
        <v>866</v>
      </c>
      <c r="C434" t="s">
        <v>1042</v>
      </c>
      <c r="D434" t="s">
        <v>1232</v>
      </c>
      <c r="E434" s="31">
        <v>40.858695652173914</v>
      </c>
      <c r="F434" s="31">
        <v>2.3920510774142065</v>
      </c>
      <c r="G434" s="31">
        <v>2.3920510774142065</v>
      </c>
      <c r="H434" s="31">
        <v>0.24477254588986433</v>
      </c>
      <c r="I434" s="31">
        <v>0.24477254588986433</v>
      </c>
      <c r="J434" s="31">
        <v>97.73608695652176</v>
      </c>
      <c r="K434" s="31">
        <v>97.73608695652176</v>
      </c>
      <c r="L434" s="31">
        <v>10.001086956521739</v>
      </c>
      <c r="M434" s="31">
        <v>10.001086956521739</v>
      </c>
      <c r="N434" s="31">
        <v>0</v>
      </c>
      <c r="O434" s="31">
        <v>0</v>
      </c>
      <c r="P434" s="31">
        <v>24.739239130434786</v>
      </c>
      <c r="Q434" s="31">
        <v>24.739239130434786</v>
      </c>
      <c r="R434" s="31">
        <v>0</v>
      </c>
      <c r="S434" s="31">
        <v>62.995760869565231</v>
      </c>
      <c r="T434" s="31">
        <v>45.71956521739132</v>
      </c>
      <c r="U434" s="31">
        <v>0</v>
      </c>
      <c r="V434" s="31">
        <v>17.276195652173907</v>
      </c>
      <c r="W434" s="31">
        <v>0</v>
      </c>
      <c r="X434" s="31">
        <v>0</v>
      </c>
      <c r="Y434" s="31">
        <v>0</v>
      </c>
      <c r="Z434" s="31">
        <v>0</v>
      </c>
      <c r="AA434" s="31">
        <v>0</v>
      </c>
      <c r="AB434" s="31">
        <v>0</v>
      </c>
      <c r="AC434" s="31">
        <v>0</v>
      </c>
      <c r="AD434" s="31">
        <v>0</v>
      </c>
      <c r="AE434" s="31">
        <v>0</v>
      </c>
      <c r="AF434" t="s">
        <v>380</v>
      </c>
      <c r="AG434" s="32">
        <v>7</v>
      </c>
      <c r="AH434"/>
    </row>
    <row r="435" spans="1:34" x14ac:dyDescent="0.25">
      <c r="A435" t="s">
        <v>1353</v>
      </c>
      <c r="B435" t="s">
        <v>826</v>
      </c>
      <c r="C435" t="s">
        <v>1006</v>
      </c>
      <c r="D435" t="s">
        <v>1267</v>
      </c>
      <c r="E435" s="31">
        <v>48.369565217391305</v>
      </c>
      <c r="F435" s="31">
        <v>4.0809550561797749</v>
      </c>
      <c r="G435" s="31">
        <v>3.9813483146067417</v>
      </c>
      <c r="H435" s="31">
        <v>0.43573033707865166</v>
      </c>
      <c r="I435" s="31">
        <v>0.33612359550561799</v>
      </c>
      <c r="J435" s="31">
        <v>197.39402173913044</v>
      </c>
      <c r="K435" s="31">
        <v>192.57608695652175</v>
      </c>
      <c r="L435" s="31">
        <v>21.076086956521738</v>
      </c>
      <c r="M435" s="31">
        <v>16.258152173913043</v>
      </c>
      <c r="N435" s="31">
        <v>0</v>
      </c>
      <c r="O435" s="31">
        <v>4.8179347826086953</v>
      </c>
      <c r="P435" s="31">
        <v>39.241847826086953</v>
      </c>
      <c r="Q435" s="31">
        <v>39.241847826086953</v>
      </c>
      <c r="R435" s="31">
        <v>0</v>
      </c>
      <c r="S435" s="31">
        <v>137.07608695652175</v>
      </c>
      <c r="T435" s="31">
        <v>80.855978260869563</v>
      </c>
      <c r="U435" s="31">
        <v>23.377717391304348</v>
      </c>
      <c r="V435" s="31">
        <v>32.842391304347828</v>
      </c>
      <c r="W435" s="31">
        <v>0</v>
      </c>
      <c r="X435" s="31">
        <v>0</v>
      </c>
      <c r="Y435" s="31">
        <v>0</v>
      </c>
      <c r="Z435" s="31">
        <v>0</v>
      </c>
      <c r="AA435" s="31">
        <v>0</v>
      </c>
      <c r="AB435" s="31">
        <v>0</v>
      </c>
      <c r="AC435" s="31">
        <v>0</v>
      </c>
      <c r="AD435" s="31">
        <v>0</v>
      </c>
      <c r="AE435" s="31">
        <v>0</v>
      </c>
      <c r="AF435" t="s">
        <v>337</v>
      </c>
      <c r="AG435" s="32">
        <v>7</v>
      </c>
      <c r="AH435"/>
    </row>
    <row r="436" spans="1:34" x14ac:dyDescent="0.25">
      <c r="A436" t="s">
        <v>1353</v>
      </c>
      <c r="B436" t="s">
        <v>618</v>
      </c>
      <c r="C436" t="s">
        <v>1053</v>
      </c>
      <c r="D436" t="s">
        <v>1218</v>
      </c>
      <c r="E436" s="31">
        <v>109.14130434782609</v>
      </c>
      <c r="F436" s="31">
        <v>1.924053381137337</v>
      </c>
      <c r="G436" s="31">
        <v>1.7723324370082663</v>
      </c>
      <c r="H436" s="31">
        <v>0.35749427347873713</v>
      </c>
      <c r="I436" s="31">
        <v>0.20577332934966633</v>
      </c>
      <c r="J436" s="31">
        <v>209.99369565217393</v>
      </c>
      <c r="K436" s="31">
        <v>193.4346739130435</v>
      </c>
      <c r="L436" s="31">
        <v>39.017391304347825</v>
      </c>
      <c r="M436" s="31">
        <v>22.458369565217389</v>
      </c>
      <c r="N436" s="31">
        <v>10.51554347826087</v>
      </c>
      <c r="O436" s="31">
        <v>6.0434782608695654</v>
      </c>
      <c r="P436" s="31">
        <v>62.306413043478237</v>
      </c>
      <c r="Q436" s="31">
        <v>62.306413043478237</v>
      </c>
      <c r="R436" s="31">
        <v>0</v>
      </c>
      <c r="S436" s="31">
        <v>108.66989130434786</v>
      </c>
      <c r="T436" s="31">
        <v>75.906086956521762</v>
      </c>
      <c r="U436" s="31">
        <v>0</v>
      </c>
      <c r="V436" s="31">
        <v>32.763804347826088</v>
      </c>
      <c r="W436" s="31">
        <v>0</v>
      </c>
      <c r="X436" s="31">
        <v>0</v>
      </c>
      <c r="Y436" s="31">
        <v>0</v>
      </c>
      <c r="Z436" s="31">
        <v>0</v>
      </c>
      <c r="AA436" s="31">
        <v>0</v>
      </c>
      <c r="AB436" s="31">
        <v>0</v>
      </c>
      <c r="AC436" s="31">
        <v>0</v>
      </c>
      <c r="AD436" s="31">
        <v>0</v>
      </c>
      <c r="AE436" s="31">
        <v>0</v>
      </c>
      <c r="AF436" t="s">
        <v>127</v>
      </c>
      <c r="AG436" s="32">
        <v>7</v>
      </c>
      <c r="AH436"/>
    </row>
    <row r="437" spans="1:34" x14ac:dyDescent="0.25">
      <c r="A437" t="s">
        <v>1353</v>
      </c>
      <c r="B437" t="s">
        <v>487</v>
      </c>
      <c r="C437" t="s">
        <v>1052</v>
      </c>
      <c r="D437" t="s">
        <v>1230</v>
      </c>
      <c r="E437" s="31">
        <v>43.478260869565219</v>
      </c>
      <c r="F437" s="31">
        <v>2.2845724999999999</v>
      </c>
      <c r="G437" s="31">
        <v>2.2015724999999997</v>
      </c>
      <c r="H437" s="31">
        <v>0.16132249999999998</v>
      </c>
      <c r="I437" s="31">
        <v>7.8322499999999989E-2</v>
      </c>
      <c r="J437" s="31">
        <v>99.329239130434786</v>
      </c>
      <c r="K437" s="31">
        <v>95.720543478260865</v>
      </c>
      <c r="L437" s="31">
        <v>7.0140217391304347</v>
      </c>
      <c r="M437" s="31">
        <v>3.4053260869565212</v>
      </c>
      <c r="N437" s="31">
        <v>0</v>
      </c>
      <c r="O437" s="31">
        <v>3.6086956521739131</v>
      </c>
      <c r="P437" s="31">
        <v>24.644347826086964</v>
      </c>
      <c r="Q437" s="31">
        <v>24.644347826086964</v>
      </c>
      <c r="R437" s="31">
        <v>0</v>
      </c>
      <c r="S437" s="31">
        <v>67.670869565217387</v>
      </c>
      <c r="T437" s="31">
        <v>60.599891304347814</v>
      </c>
      <c r="U437" s="31">
        <v>0.8843478260869565</v>
      </c>
      <c r="V437" s="31">
        <v>6.1866304347826082</v>
      </c>
      <c r="W437" s="31">
        <v>33.440217391304344</v>
      </c>
      <c r="X437" s="31">
        <v>2.5326086956521738</v>
      </c>
      <c r="Y437" s="31">
        <v>0</v>
      </c>
      <c r="Z437" s="31">
        <v>0</v>
      </c>
      <c r="AA437" s="31">
        <v>4.6521739130434785</v>
      </c>
      <c r="AB437" s="31">
        <v>0</v>
      </c>
      <c r="AC437" s="31">
        <v>22.269021739130434</v>
      </c>
      <c r="AD437" s="31">
        <v>0</v>
      </c>
      <c r="AE437" s="31">
        <v>3.9864130434782608</v>
      </c>
      <c r="AF437" t="s">
        <v>358</v>
      </c>
      <c r="AG437" s="32">
        <v>7</v>
      </c>
      <c r="AH437"/>
    </row>
    <row r="438" spans="1:34" x14ac:dyDescent="0.25">
      <c r="A438" t="s">
        <v>1353</v>
      </c>
      <c r="B438" t="s">
        <v>960</v>
      </c>
      <c r="C438" t="s">
        <v>1214</v>
      </c>
      <c r="D438" t="s">
        <v>1286</v>
      </c>
      <c r="E438" s="31">
        <v>22.228260869565219</v>
      </c>
      <c r="F438" s="31">
        <v>4.7499022004889966</v>
      </c>
      <c r="G438" s="31">
        <v>4.4658777506112459</v>
      </c>
      <c r="H438" s="31">
        <v>1.125691931540342</v>
      </c>
      <c r="I438" s="31">
        <v>0.84166748166259153</v>
      </c>
      <c r="J438" s="31">
        <v>105.58206521739129</v>
      </c>
      <c r="K438" s="31">
        <v>99.268695652173889</v>
      </c>
      <c r="L438" s="31">
        <v>25.022173913043474</v>
      </c>
      <c r="M438" s="31">
        <v>18.708804347826085</v>
      </c>
      <c r="N438" s="31">
        <v>0.66119565217391307</v>
      </c>
      <c r="O438" s="31">
        <v>5.6521739130434785</v>
      </c>
      <c r="P438" s="31">
        <v>24.539565217391306</v>
      </c>
      <c r="Q438" s="31">
        <v>24.539565217391306</v>
      </c>
      <c r="R438" s="31">
        <v>0</v>
      </c>
      <c r="S438" s="31">
        <v>56.020326086956501</v>
      </c>
      <c r="T438" s="31">
        <v>56.020326086956501</v>
      </c>
      <c r="U438" s="31">
        <v>0</v>
      </c>
      <c r="V438" s="31">
        <v>0</v>
      </c>
      <c r="W438" s="31">
        <v>0</v>
      </c>
      <c r="X438" s="31">
        <v>0</v>
      </c>
      <c r="Y438" s="31">
        <v>0</v>
      </c>
      <c r="Z438" s="31">
        <v>0</v>
      </c>
      <c r="AA438" s="31">
        <v>0</v>
      </c>
      <c r="AB438" s="31">
        <v>0</v>
      </c>
      <c r="AC438" s="31">
        <v>0</v>
      </c>
      <c r="AD438" s="31">
        <v>0</v>
      </c>
      <c r="AE438" s="31">
        <v>0</v>
      </c>
      <c r="AF438" t="s">
        <v>475</v>
      </c>
      <c r="AG438" s="32">
        <v>7</v>
      </c>
      <c r="AH438"/>
    </row>
    <row r="439" spans="1:34" x14ac:dyDescent="0.25">
      <c r="A439" t="s">
        <v>1353</v>
      </c>
      <c r="B439" t="s">
        <v>945</v>
      </c>
      <c r="C439" t="s">
        <v>1038</v>
      </c>
      <c r="D439" t="s">
        <v>1232</v>
      </c>
      <c r="E439" s="31">
        <v>33.586956521739133</v>
      </c>
      <c r="F439" s="31">
        <v>4.5400420711974094</v>
      </c>
      <c r="G439" s="31">
        <v>4.1558187702265359</v>
      </c>
      <c r="H439" s="31">
        <v>0.89311974110032333</v>
      </c>
      <c r="I439" s="31">
        <v>0.70379935275080885</v>
      </c>
      <c r="J439" s="31">
        <v>152.48619565217388</v>
      </c>
      <c r="K439" s="31">
        <v>139.58130434782606</v>
      </c>
      <c r="L439" s="31">
        <v>29.997173913043472</v>
      </c>
      <c r="M439" s="31">
        <v>23.638478260869558</v>
      </c>
      <c r="N439" s="31">
        <v>0.97826086956521741</v>
      </c>
      <c r="O439" s="31">
        <v>5.3804347826086953</v>
      </c>
      <c r="P439" s="31">
        <v>40.437173913043459</v>
      </c>
      <c r="Q439" s="31">
        <v>33.890978260869545</v>
      </c>
      <c r="R439" s="31">
        <v>6.5461956521739131</v>
      </c>
      <c r="S439" s="31">
        <v>82.051847826086956</v>
      </c>
      <c r="T439" s="31">
        <v>73.533043478260865</v>
      </c>
      <c r="U439" s="31">
        <v>0</v>
      </c>
      <c r="V439" s="31">
        <v>8.5188043478260891</v>
      </c>
      <c r="W439" s="31">
        <v>2.2010869565217392</v>
      </c>
      <c r="X439" s="31">
        <v>0.75815217391304346</v>
      </c>
      <c r="Y439" s="31">
        <v>0</v>
      </c>
      <c r="Z439" s="31">
        <v>0</v>
      </c>
      <c r="AA439" s="31">
        <v>0.64130434782608692</v>
      </c>
      <c r="AB439" s="31">
        <v>0</v>
      </c>
      <c r="AC439" s="31">
        <v>0.80163043478260865</v>
      </c>
      <c r="AD439" s="31">
        <v>0</v>
      </c>
      <c r="AE439" s="31">
        <v>0</v>
      </c>
      <c r="AF439" t="s">
        <v>459</v>
      </c>
      <c r="AG439" s="32">
        <v>7</v>
      </c>
      <c r="AH439"/>
    </row>
    <row r="440" spans="1:34" x14ac:dyDescent="0.25">
      <c r="A440" t="s">
        <v>1353</v>
      </c>
      <c r="B440" t="s">
        <v>952</v>
      </c>
      <c r="C440" t="s">
        <v>996</v>
      </c>
      <c r="D440" t="s">
        <v>1240</v>
      </c>
      <c r="E440" s="31">
        <v>35.423913043478258</v>
      </c>
      <c r="F440" s="31">
        <v>4.9599324946302543</v>
      </c>
      <c r="G440" s="31">
        <v>4.7979196072414858</v>
      </c>
      <c r="H440" s="31">
        <v>1.3783614605707275</v>
      </c>
      <c r="I440" s="31">
        <v>1.2163485731819579</v>
      </c>
      <c r="J440" s="31">
        <v>175.70021739130434</v>
      </c>
      <c r="K440" s="31">
        <v>169.96108695652174</v>
      </c>
      <c r="L440" s="31">
        <v>48.826956521739135</v>
      </c>
      <c r="M440" s="31">
        <v>43.087826086956525</v>
      </c>
      <c r="N440" s="31">
        <v>0</v>
      </c>
      <c r="O440" s="31">
        <v>5.7391304347826084</v>
      </c>
      <c r="P440" s="31">
        <v>29.69619565217392</v>
      </c>
      <c r="Q440" s="31">
        <v>29.69619565217392</v>
      </c>
      <c r="R440" s="31">
        <v>0</v>
      </c>
      <c r="S440" s="31">
        <v>97.177065217391288</v>
      </c>
      <c r="T440" s="31">
        <v>97.177065217391288</v>
      </c>
      <c r="U440" s="31">
        <v>0</v>
      </c>
      <c r="V440" s="31">
        <v>0</v>
      </c>
      <c r="W440" s="31">
        <v>0</v>
      </c>
      <c r="X440" s="31">
        <v>0</v>
      </c>
      <c r="Y440" s="31">
        <v>0</v>
      </c>
      <c r="Z440" s="31">
        <v>0</v>
      </c>
      <c r="AA440" s="31">
        <v>0</v>
      </c>
      <c r="AB440" s="31">
        <v>0</v>
      </c>
      <c r="AC440" s="31">
        <v>0</v>
      </c>
      <c r="AD440" s="31">
        <v>0</v>
      </c>
      <c r="AE440" s="31">
        <v>0</v>
      </c>
      <c r="AF440" t="s">
        <v>466</v>
      </c>
      <c r="AG440" s="32">
        <v>7</v>
      </c>
      <c r="AH440"/>
    </row>
    <row r="441" spans="1:34" x14ac:dyDescent="0.25">
      <c r="A441" t="s">
        <v>1353</v>
      </c>
      <c r="B441" t="s">
        <v>632</v>
      </c>
      <c r="C441" t="s">
        <v>1035</v>
      </c>
      <c r="D441" t="s">
        <v>1290</v>
      </c>
      <c r="E441" s="31">
        <v>58.978260869565219</v>
      </c>
      <c r="F441" s="31">
        <v>4.1082491706597875</v>
      </c>
      <c r="G441" s="31">
        <v>3.6922078879469238</v>
      </c>
      <c r="H441" s="31">
        <v>1.2670272760781427</v>
      </c>
      <c r="I441" s="31">
        <v>0.85098599336527825</v>
      </c>
      <c r="J441" s="31">
        <v>242.29739130434791</v>
      </c>
      <c r="K441" s="31">
        <v>217.7600000000001</v>
      </c>
      <c r="L441" s="31">
        <v>74.727065217391328</v>
      </c>
      <c r="M441" s="31">
        <v>50.189673913043478</v>
      </c>
      <c r="N441" s="31">
        <v>21.512173913043494</v>
      </c>
      <c r="O441" s="31">
        <v>3.025217391304349</v>
      </c>
      <c r="P441" s="31">
        <v>45.096413043478272</v>
      </c>
      <c r="Q441" s="31">
        <v>45.096413043478272</v>
      </c>
      <c r="R441" s="31">
        <v>0</v>
      </c>
      <c r="S441" s="31">
        <v>122.47391304347833</v>
      </c>
      <c r="T441" s="31">
        <v>107.2623913043479</v>
      </c>
      <c r="U441" s="31">
        <v>0</v>
      </c>
      <c r="V441" s="31">
        <v>15.211521739130438</v>
      </c>
      <c r="W441" s="31">
        <v>0</v>
      </c>
      <c r="X441" s="31">
        <v>0</v>
      </c>
      <c r="Y441" s="31">
        <v>0</v>
      </c>
      <c r="Z441" s="31">
        <v>0</v>
      </c>
      <c r="AA441" s="31">
        <v>0</v>
      </c>
      <c r="AB441" s="31">
        <v>0</v>
      </c>
      <c r="AC441" s="31">
        <v>0</v>
      </c>
      <c r="AD441" s="31">
        <v>0</v>
      </c>
      <c r="AE441" s="31">
        <v>0</v>
      </c>
      <c r="AF441" t="s">
        <v>141</v>
      </c>
      <c r="AG441" s="32">
        <v>7</v>
      </c>
      <c r="AH441"/>
    </row>
    <row r="442" spans="1:34" x14ac:dyDescent="0.25">
      <c r="A442" t="s">
        <v>1353</v>
      </c>
      <c r="B442" t="s">
        <v>756</v>
      </c>
      <c r="C442" t="s">
        <v>1160</v>
      </c>
      <c r="D442" t="s">
        <v>1244</v>
      </c>
      <c r="E442" s="31">
        <v>62.304347826086953</v>
      </c>
      <c r="F442" s="31">
        <v>2.9889794138171668</v>
      </c>
      <c r="G442" s="31">
        <v>2.6736043265875788</v>
      </c>
      <c r="H442" s="31">
        <v>0.19065247732030707</v>
      </c>
      <c r="I442" s="31">
        <v>9.8538032100488504E-2</v>
      </c>
      <c r="J442" s="31">
        <v>186.22641304347826</v>
      </c>
      <c r="K442" s="31">
        <v>166.57717391304348</v>
      </c>
      <c r="L442" s="31">
        <v>11.878478260869565</v>
      </c>
      <c r="M442" s="31">
        <v>6.1393478260869569</v>
      </c>
      <c r="N442" s="31">
        <v>0</v>
      </c>
      <c r="O442" s="31">
        <v>5.7391304347826084</v>
      </c>
      <c r="P442" s="31">
        <v>40.944456521739134</v>
      </c>
      <c r="Q442" s="31">
        <v>27.034347826086961</v>
      </c>
      <c r="R442" s="31">
        <v>13.910108695652172</v>
      </c>
      <c r="S442" s="31">
        <v>133.40347826086958</v>
      </c>
      <c r="T442" s="31">
        <v>73.512717391304349</v>
      </c>
      <c r="U442" s="31">
        <v>16.080108695652171</v>
      </c>
      <c r="V442" s="31">
        <v>43.810652173913049</v>
      </c>
      <c r="W442" s="31">
        <v>0</v>
      </c>
      <c r="X442" s="31">
        <v>0</v>
      </c>
      <c r="Y442" s="31">
        <v>0</v>
      </c>
      <c r="Z442" s="31">
        <v>0</v>
      </c>
      <c r="AA442" s="31">
        <v>0</v>
      </c>
      <c r="AB442" s="31">
        <v>0</v>
      </c>
      <c r="AC442" s="31">
        <v>0</v>
      </c>
      <c r="AD442" s="31">
        <v>0</v>
      </c>
      <c r="AE442" s="31">
        <v>0</v>
      </c>
      <c r="AF442" t="s">
        <v>266</v>
      </c>
      <c r="AG442" s="32">
        <v>7</v>
      </c>
      <c r="AH442"/>
    </row>
    <row r="443" spans="1:34" x14ac:dyDescent="0.25">
      <c r="A443" t="s">
        <v>1353</v>
      </c>
      <c r="B443" t="s">
        <v>511</v>
      </c>
      <c r="C443" t="s">
        <v>1042</v>
      </c>
      <c r="D443" t="s">
        <v>1232</v>
      </c>
      <c r="E443" s="31">
        <v>80.271739130434781</v>
      </c>
      <c r="F443" s="31">
        <v>3.5596249153689903</v>
      </c>
      <c r="G443" s="31">
        <v>3.4171740013540957</v>
      </c>
      <c r="H443" s="31">
        <v>0.30356939742721739</v>
      </c>
      <c r="I443" s="31">
        <v>0.22990656736628307</v>
      </c>
      <c r="J443" s="31">
        <v>285.73728260869558</v>
      </c>
      <c r="K443" s="31">
        <v>274.30249999999995</v>
      </c>
      <c r="L443" s="31">
        <v>24.368043478260873</v>
      </c>
      <c r="M443" s="31">
        <v>18.455000000000005</v>
      </c>
      <c r="N443" s="31">
        <v>0</v>
      </c>
      <c r="O443" s="31">
        <v>5.9130434782608692</v>
      </c>
      <c r="P443" s="31">
        <v>37.54315217391305</v>
      </c>
      <c r="Q443" s="31">
        <v>32.021413043478269</v>
      </c>
      <c r="R443" s="31">
        <v>5.5217391304347823</v>
      </c>
      <c r="S443" s="31">
        <v>223.82608695652166</v>
      </c>
      <c r="T443" s="31">
        <v>175.36999999999995</v>
      </c>
      <c r="U443" s="31">
        <v>0</v>
      </c>
      <c r="V443" s="31">
        <v>48.456086956521723</v>
      </c>
      <c r="W443" s="31">
        <v>27.638369565217396</v>
      </c>
      <c r="X443" s="31">
        <v>3.8345652173913045</v>
      </c>
      <c r="Y443" s="31">
        <v>0</v>
      </c>
      <c r="Z443" s="31">
        <v>1.6521739130434783</v>
      </c>
      <c r="AA443" s="31">
        <v>0.1358695652173913</v>
      </c>
      <c r="AB443" s="31">
        <v>0</v>
      </c>
      <c r="AC443" s="31">
        <v>21.341847826086958</v>
      </c>
      <c r="AD443" s="31">
        <v>0</v>
      </c>
      <c r="AE443" s="31">
        <v>0.67391304347826086</v>
      </c>
      <c r="AF443" t="s">
        <v>17</v>
      </c>
      <c r="AG443" s="32">
        <v>7</v>
      </c>
      <c r="AH443"/>
    </row>
    <row r="444" spans="1:34" x14ac:dyDescent="0.25">
      <c r="A444" t="s">
        <v>1353</v>
      </c>
      <c r="B444" t="s">
        <v>965</v>
      </c>
      <c r="C444" t="s">
        <v>1208</v>
      </c>
      <c r="D444" t="s">
        <v>1328</v>
      </c>
      <c r="E444" s="31">
        <v>115.05434782608695</v>
      </c>
      <c r="F444" s="31">
        <v>3.097521020311762</v>
      </c>
      <c r="G444" s="31">
        <v>3.0583382144544169</v>
      </c>
      <c r="H444" s="31">
        <v>0.16443835616438357</v>
      </c>
      <c r="I444" s="31">
        <v>0.12525555030703825</v>
      </c>
      <c r="J444" s="31">
        <v>356.38326086956522</v>
      </c>
      <c r="K444" s="31">
        <v>351.87510869565222</v>
      </c>
      <c r="L444" s="31">
        <v>18.919347826086955</v>
      </c>
      <c r="M444" s="31">
        <v>14.411195652173912</v>
      </c>
      <c r="N444" s="31">
        <v>6.5217391304347824E-2</v>
      </c>
      <c r="O444" s="31">
        <v>4.4429347826086953</v>
      </c>
      <c r="P444" s="31">
        <v>40.779891304347828</v>
      </c>
      <c r="Q444" s="31">
        <v>40.779891304347828</v>
      </c>
      <c r="R444" s="31">
        <v>0</v>
      </c>
      <c r="S444" s="31">
        <v>296.68402173913046</v>
      </c>
      <c r="T444" s="31">
        <v>191.2895652173913</v>
      </c>
      <c r="U444" s="31">
        <v>33.095760869565225</v>
      </c>
      <c r="V444" s="31">
        <v>72.298695652173933</v>
      </c>
      <c r="W444" s="31">
        <v>0</v>
      </c>
      <c r="X444" s="31">
        <v>0</v>
      </c>
      <c r="Y444" s="31">
        <v>0</v>
      </c>
      <c r="Z444" s="31">
        <v>0</v>
      </c>
      <c r="AA444" s="31">
        <v>0</v>
      </c>
      <c r="AB444" s="31">
        <v>0</v>
      </c>
      <c r="AC444" s="31">
        <v>0</v>
      </c>
      <c r="AD444" s="31">
        <v>0</v>
      </c>
      <c r="AE444" s="31">
        <v>0</v>
      </c>
      <c r="AF444" t="s">
        <v>480</v>
      </c>
      <c r="AG444" s="32">
        <v>7</v>
      </c>
      <c r="AH444"/>
    </row>
    <row r="445" spans="1:34" x14ac:dyDescent="0.25">
      <c r="A445" t="s">
        <v>1353</v>
      </c>
      <c r="B445" t="s">
        <v>711</v>
      </c>
      <c r="C445" t="s">
        <v>1146</v>
      </c>
      <c r="D445" t="s">
        <v>1280</v>
      </c>
      <c r="E445" s="31">
        <v>24.619565217391305</v>
      </c>
      <c r="F445" s="31">
        <v>3.9766048565121412</v>
      </c>
      <c r="G445" s="31">
        <v>3.5693951434878595</v>
      </c>
      <c r="H445" s="31">
        <v>0.22825607064017658</v>
      </c>
      <c r="I445" s="31">
        <v>9.7130242825607064E-3</v>
      </c>
      <c r="J445" s="31">
        <v>97.902282608695657</v>
      </c>
      <c r="K445" s="31">
        <v>87.876956521739146</v>
      </c>
      <c r="L445" s="31">
        <v>5.6195652173913038</v>
      </c>
      <c r="M445" s="31">
        <v>0.2391304347826087</v>
      </c>
      <c r="N445" s="31">
        <v>0</v>
      </c>
      <c r="O445" s="31">
        <v>5.3804347826086953</v>
      </c>
      <c r="P445" s="31">
        <v>27.635543478260868</v>
      </c>
      <c r="Q445" s="31">
        <v>22.990652173913041</v>
      </c>
      <c r="R445" s="31">
        <v>4.6448913043478264</v>
      </c>
      <c r="S445" s="31">
        <v>64.647173913043488</v>
      </c>
      <c r="T445" s="31">
        <v>41.094021739130433</v>
      </c>
      <c r="U445" s="31">
        <v>16.509130434782612</v>
      </c>
      <c r="V445" s="31">
        <v>7.0440217391304367</v>
      </c>
      <c r="W445" s="31">
        <v>0</v>
      </c>
      <c r="X445" s="31">
        <v>0</v>
      </c>
      <c r="Y445" s="31">
        <v>0</v>
      </c>
      <c r="Z445" s="31">
        <v>0</v>
      </c>
      <c r="AA445" s="31">
        <v>0</v>
      </c>
      <c r="AB445" s="31">
        <v>0</v>
      </c>
      <c r="AC445" s="31">
        <v>0</v>
      </c>
      <c r="AD445" s="31">
        <v>0</v>
      </c>
      <c r="AE445" s="31">
        <v>0</v>
      </c>
      <c r="AF445" t="s">
        <v>221</v>
      </c>
      <c r="AG445" s="32">
        <v>7</v>
      </c>
      <c r="AH445"/>
    </row>
    <row r="446" spans="1:34" x14ac:dyDescent="0.25">
      <c r="A446" t="s">
        <v>1353</v>
      </c>
      <c r="B446" t="s">
        <v>846</v>
      </c>
      <c r="C446" t="s">
        <v>1190</v>
      </c>
      <c r="D446" t="s">
        <v>1324</v>
      </c>
      <c r="E446" s="31">
        <v>37.304347826086953</v>
      </c>
      <c r="F446" s="31">
        <v>3.1330332167832169</v>
      </c>
      <c r="G446" s="31">
        <v>2.9848688811188815</v>
      </c>
      <c r="H446" s="31">
        <v>0.42576631701631706</v>
      </c>
      <c r="I446" s="31">
        <v>0.27760198135198139</v>
      </c>
      <c r="J446" s="31">
        <v>116.87576086956521</v>
      </c>
      <c r="K446" s="31">
        <v>111.34858695652174</v>
      </c>
      <c r="L446" s="31">
        <v>15.882934782608697</v>
      </c>
      <c r="M446" s="31">
        <v>10.355760869565218</v>
      </c>
      <c r="N446" s="31">
        <v>0</v>
      </c>
      <c r="O446" s="31">
        <v>5.5271739130434785</v>
      </c>
      <c r="P446" s="31">
        <v>18.978586956521742</v>
      </c>
      <c r="Q446" s="31">
        <v>18.978586956521742</v>
      </c>
      <c r="R446" s="31">
        <v>0</v>
      </c>
      <c r="S446" s="31">
        <v>82.014239130434774</v>
      </c>
      <c r="T446" s="31">
        <v>54.845869565217392</v>
      </c>
      <c r="U446" s="31">
        <v>12.724347826086953</v>
      </c>
      <c r="V446" s="31">
        <v>14.444021739130429</v>
      </c>
      <c r="W446" s="31">
        <v>5.7336956521739131</v>
      </c>
      <c r="X446" s="31">
        <v>0.27717391304347827</v>
      </c>
      <c r="Y446" s="31">
        <v>0</v>
      </c>
      <c r="Z446" s="31">
        <v>0</v>
      </c>
      <c r="AA446" s="31">
        <v>0</v>
      </c>
      <c r="AB446" s="31">
        <v>0</v>
      </c>
      <c r="AC446" s="31">
        <v>5.4565217391304346</v>
      </c>
      <c r="AD446" s="31">
        <v>0</v>
      </c>
      <c r="AE446" s="31">
        <v>0</v>
      </c>
      <c r="AF446" t="s">
        <v>359</v>
      </c>
      <c r="AG446" s="32">
        <v>7</v>
      </c>
      <c r="AH446"/>
    </row>
    <row r="447" spans="1:34" x14ac:dyDescent="0.25">
      <c r="A447" t="s">
        <v>1353</v>
      </c>
      <c r="B447" t="s">
        <v>944</v>
      </c>
      <c r="C447" t="s">
        <v>1042</v>
      </c>
      <c r="D447" t="s">
        <v>1312</v>
      </c>
      <c r="E447" s="31">
        <v>106.48913043478261</v>
      </c>
      <c r="F447" s="31">
        <v>3.5754312544656535</v>
      </c>
      <c r="G447" s="31">
        <v>3.4654486067163424</v>
      </c>
      <c r="H447" s="31">
        <v>0.59696845973257118</v>
      </c>
      <c r="I447" s="31">
        <v>0.48698581198326019</v>
      </c>
      <c r="J447" s="31">
        <v>380.74456521739137</v>
      </c>
      <c r="K447" s="31">
        <v>369.03260869565224</v>
      </c>
      <c r="L447" s="31">
        <v>63.570652173913047</v>
      </c>
      <c r="M447" s="31">
        <v>51.858695652173914</v>
      </c>
      <c r="N447" s="31">
        <v>6.1467391304347823</v>
      </c>
      <c r="O447" s="31">
        <v>5.5652173913043477</v>
      </c>
      <c r="P447" s="31">
        <v>79.277173913043484</v>
      </c>
      <c r="Q447" s="31">
        <v>79.277173913043484</v>
      </c>
      <c r="R447" s="31">
        <v>0</v>
      </c>
      <c r="S447" s="31">
        <v>237.89673913043478</v>
      </c>
      <c r="T447" s="31">
        <v>212.48097826086956</v>
      </c>
      <c r="U447" s="31">
        <v>0</v>
      </c>
      <c r="V447" s="31">
        <v>25.415760869565219</v>
      </c>
      <c r="W447" s="31">
        <v>0</v>
      </c>
      <c r="X447" s="31">
        <v>0</v>
      </c>
      <c r="Y447" s="31">
        <v>0</v>
      </c>
      <c r="Z447" s="31">
        <v>0</v>
      </c>
      <c r="AA447" s="31">
        <v>0</v>
      </c>
      <c r="AB447" s="31">
        <v>0</v>
      </c>
      <c r="AC447" s="31">
        <v>0</v>
      </c>
      <c r="AD447" s="31">
        <v>0</v>
      </c>
      <c r="AE447" s="31">
        <v>0</v>
      </c>
      <c r="AF447" t="s">
        <v>458</v>
      </c>
      <c r="AG447" s="32">
        <v>7</v>
      </c>
      <c r="AH447"/>
    </row>
    <row r="448" spans="1:34" x14ac:dyDescent="0.25">
      <c r="A448" t="s">
        <v>1353</v>
      </c>
      <c r="B448" t="s">
        <v>773</v>
      </c>
      <c r="C448" t="s">
        <v>1042</v>
      </c>
      <c r="D448" t="s">
        <v>1232</v>
      </c>
      <c r="E448" s="31">
        <v>62.945652173913047</v>
      </c>
      <c r="F448" s="31">
        <v>0.90667242272491788</v>
      </c>
      <c r="G448" s="31">
        <v>0.90667242272491788</v>
      </c>
      <c r="H448" s="31">
        <v>0.12648592643757556</v>
      </c>
      <c r="I448" s="31">
        <v>0.12648592643757556</v>
      </c>
      <c r="J448" s="31">
        <v>57.071086956521739</v>
      </c>
      <c r="K448" s="31">
        <v>57.071086956521739</v>
      </c>
      <c r="L448" s="31">
        <v>7.9617391304347844</v>
      </c>
      <c r="M448" s="31">
        <v>7.9617391304347844</v>
      </c>
      <c r="N448" s="31">
        <v>0</v>
      </c>
      <c r="O448" s="31">
        <v>0</v>
      </c>
      <c r="P448" s="31">
        <v>18.49945652173913</v>
      </c>
      <c r="Q448" s="31">
        <v>18.49945652173913</v>
      </c>
      <c r="R448" s="31">
        <v>0</v>
      </c>
      <c r="S448" s="31">
        <v>30.609891304347826</v>
      </c>
      <c r="T448" s="31">
        <v>30.609891304347826</v>
      </c>
      <c r="U448" s="31">
        <v>0</v>
      </c>
      <c r="V448" s="31">
        <v>0</v>
      </c>
      <c r="W448" s="31">
        <v>0</v>
      </c>
      <c r="X448" s="31">
        <v>0</v>
      </c>
      <c r="Y448" s="31">
        <v>0</v>
      </c>
      <c r="Z448" s="31">
        <v>0</v>
      </c>
      <c r="AA448" s="31">
        <v>0</v>
      </c>
      <c r="AB448" s="31">
        <v>0</v>
      </c>
      <c r="AC448" s="31">
        <v>0</v>
      </c>
      <c r="AD448" s="31">
        <v>0</v>
      </c>
      <c r="AE448" s="31">
        <v>0</v>
      </c>
      <c r="AF448" t="s">
        <v>284</v>
      </c>
      <c r="AG448" s="32">
        <v>7</v>
      </c>
      <c r="AH448"/>
    </row>
    <row r="449" spans="1:34" x14ac:dyDescent="0.25">
      <c r="A449" t="s">
        <v>1353</v>
      </c>
      <c r="B449" t="s">
        <v>847</v>
      </c>
      <c r="C449" t="s">
        <v>1034</v>
      </c>
      <c r="D449" t="s">
        <v>1314</v>
      </c>
      <c r="E449" s="31">
        <v>56.358695652173914</v>
      </c>
      <c r="F449" s="31">
        <v>2.5334021215043387</v>
      </c>
      <c r="G449" s="31">
        <v>2.3515024108003848</v>
      </c>
      <c r="H449" s="31">
        <v>0.50825265188042434</v>
      </c>
      <c r="I449" s="31">
        <v>0.32635294117647062</v>
      </c>
      <c r="J449" s="31">
        <v>142.77923913043475</v>
      </c>
      <c r="K449" s="31">
        <v>132.52760869565213</v>
      </c>
      <c r="L449" s="31">
        <v>28.644456521739134</v>
      </c>
      <c r="M449" s="31">
        <v>18.392826086956525</v>
      </c>
      <c r="N449" s="31">
        <v>4.7835869565217388</v>
      </c>
      <c r="O449" s="31">
        <v>5.4680434782608698</v>
      </c>
      <c r="P449" s="31">
        <v>22.103152173913035</v>
      </c>
      <c r="Q449" s="31">
        <v>22.103152173913035</v>
      </c>
      <c r="R449" s="31">
        <v>0</v>
      </c>
      <c r="S449" s="31">
        <v>92.031630434782585</v>
      </c>
      <c r="T449" s="31">
        <v>40.100760869565207</v>
      </c>
      <c r="U449" s="31">
        <v>21.801195652173902</v>
      </c>
      <c r="V449" s="31">
        <v>30.129673913043476</v>
      </c>
      <c r="W449" s="31">
        <v>9.2516304347826086</v>
      </c>
      <c r="X449" s="31">
        <v>0</v>
      </c>
      <c r="Y449" s="31">
        <v>0</v>
      </c>
      <c r="Z449" s="31">
        <v>0</v>
      </c>
      <c r="AA449" s="31">
        <v>0.21521739130434783</v>
      </c>
      <c r="AB449" s="31">
        <v>0</v>
      </c>
      <c r="AC449" s="31">
        <v>5.7205434782608693</v>
      </c>
      <c r="AD449" s="31">
        <v>0</v>
      </c>
      <c r="AE449" s="31">
        <v>3.3158695652173917</v>
      </c>
      <c r="AF449" t="s">
        <v>360</v>
      </c>
      <c r="AG449" s="32">
        <v>7</v>
      </c>
      <c r="AH449"/>
    </row>
    <row r="450" spans="1:34" x14ac:dyDescent="0.25">
      <c r="A450" t="s">
        <v>1353</v>
      </c>
      <c r="B450" t="s">
        <v>492</v>
      </c>
      <c r="C450" t="s">
        <v>1068</v>
      </c>
      <c r="D450" t="s">
        <v>1290</v>
      </c>
      <c r="E450" s="31">
        <v>95.717391304347828</v>
      </c>
      <c r="F450" s="31">
        <v>2.9101146945264595</v>
      </c>
      <c r="G450" s="31">
        <v>2.7250726777197367</v>
      </c>
      <c r="H450" s="31">
        <v>0.40280604133545311</v>
      </c>
      <c r="I450" s="31">
        <v>0.28747331364978429</v>
      </c>
      <c r="J450" s="31">
        <v>278.54858695652177</v>
      </c>
      <c r="K450" s="31">
        <v>260.83684782608697</v>
      </c>
      <c r="L450" s="31">
        <v>38.555543478260873</v>
      </c>
      <c r="M450" s="31">
        <v>27.51619565217392</v>
      </c>
      <c r="N450" s="31">
        <v>5.4741304347826087</v>
      </c>
      <c r="O450" s="31">
        <v>5.5652173913043477</v>
      </c>
      <c r="P450" s="31">
        <v>59.665326086956519</v>
      </c>
      <c r="Q450" s="31">
        <v>52.992934782608693</v>
      </c>
      <c r="R450" s="31">
        <v>6.6723913043478253</v>
      </c>
      <c r="S450" s="31">
        <v>180.32771739130439</v>
      </c>
      <c r="T450" s="31">
        <v>147.71934782608699</v>
      </c>
      <c r="U450" s="31">
        <v>0</v>
      </c>
      <c r="V450" s="31">
        <v>32.608369565217394</v>
      </c>
      <c r="W450" s="31">
        <v>47.583260869565216</v>
      </c>
      <c r="X450" s="31">
        <v>0</v>
      </c>
      <c r="Y450" s="31">
        <v>0</v>
      </c>
      <c r="Z450" s="31">
        <v>0</v>
      </c>
      <c r="AA450" s="31">
        <v>2.0971739130434783</v>
      </c>
      <c r="AB450" s="31">
        <v>1.7119565217391304</v>
      </c>
      <c r="AC450" s="31">
        <v>38.165978260869565</v>
      </c>
      <c r="AD450" s="31">
        <v>0</v>
      </c>
      <c r="AE450" s="31">
        <v>5.6081521739130435</v>
      </c>
      <c r="AF450" t="s">
        <v>0</v>
      </c>
      <c r="AG450" s="32">
        <v>7</v>
      </c>
      <c r="AH450"/>
    </row>
    <row r="451" spans="1:34" x14ac:dyDescent="0.25">
      <c r="A451" t="s">
        <v>1353</v>
      </c>
      <c r="B451" t="s">
        <v>774</v>
      </c>
      <c r="C451" t="s">
        <v>1019</v>
      </c>
      <c r="D451" t="s">
        <v>1318</v>
      </c>
      <c r="E451" s="31">
        <v>66.858695652173907</v>
      </c>
      <c r="F451" s="31">
        <v>2.3774556982604449</v>
      </c>
      <c r="G451" s="31">
        <v>2.3774556982604449</v>
      </c>
      <c r="H451" s="31">
        <v>9.7707689806535533E-2</v>
      </c>
      <c r="I451" s="31">
        <v>9.7707689806535533E-2</v>
      </c>
      <c r="J451" s="31">
        <v>158.95358695652169</v>
      </c>
      <c r="K451" s="31">
        <v>158.95358695652169</v>
      </c>
      <c r="L451" s="31">
        <v>6.5326086956521738</v>
      </c>
      <c r="M451" s="31">
        <v>6.5326086956521738</v>
      </c>
      <c r="N451" s="31">
        <v>0</v>
      </c>
      <c r="O451" s="31">
        <v>0</v>
      </c>
      <c r="P451" s="31">
        <v>38.393695652173903</v>
      </c>
      <c r="Q451" s="31">
        <v>38.393695652173903</v>
      </c>
      <c r="R451" s="31">
        <v>0</v>
      </c>
      <c r="S451" s="31">
        <v>114.02728260869561</v>
      </c>
      <c r="T451" s="31">
        <v>93.763913043478226</v>
      </c>
      <c r="U451" s="31">
        <v>5.9983695652173932</v>
      </c>
      <c r="V451" s="31">
        <v>14.265000000000001</v>
      </c>
      <c r="W451" s="31">
        <v>0</v>
      </c>
      <c r="X451" s="31">
        <v>0</v>
      </c>
      <c r="Y451" s="31">
        <v>0</v>
      </c>
      <c r="Z451" s="31">
        <v>0</v>
      </c>
      <c r="AA451" s="31">
        <v>0</v>
      </c>
      <c r="AB451" s="31">
        <v>0</v>
      </c>
      <c r="AC451" s="31">
        <v>0</v>
      </c>
      <c r="AD451" s="31">
        <v>0</v>
      </c>
      <c r="AE451" s="31">
        <v>0</v>
      </c>
      <c r="AF451" t="s">
        <v>285</v>
      </c>
      <c r="AG451" s="32">
        <v>7</v>
      </c>
      <c r="AH451"/>
    </row>
    <row r="452" spans="1:34" x14ac:dyDescent="0.25">
      <c r="A452" t="s">
        <v>1353</v>
      </c>
      <c r="B452" t="s">
        <v>815</v>
      </c>
      <c r="C452" t="s">
        <v>981</v>
      </c>
      <c r="D452" t="s">
        <v>1249</v>
      </c>
      <c r="E452" s="31">
        <v>95.119565217391298</v>
      </c>
      <c r="F452" s="31">
        <v>2.578680150839904</v>
      </c>
      <c r="G452" s="31">
        <v>2.4639412638555593</v>
      </c>
      <c r="H452" s="31">
        <v>0.31159181807793401</v>
      </c>
      <c r="I452" s="31">
        <v>0.22316878071077595</v>
      </c>
      <c r="J452" s="31">
        <v>245.28293478260866</v>
      </c>
      <c r="K452" s="31">
        <v>234.36902173913043</v>
      </c>
      <c r="L452" s="31">
        <v>29.638478260869569</v>
      </c>
      <c r="M452" s="31">
        <v>21.227717391304349</v>
      </c>
      <c r="N452" s="31">
        <v>8.4107608695652178</v>
      </c>
      <c r="O452" s="31">
        <v>0</v>
      </c>
      <c r="P452" s="31">
        <v>52.283152173913045</v>
      </c>
      <c r="Q452" s="31">
        <v>49.78</v>
      </c>
      <c r="R452" s="31">
        <v>2.5031521739130436</v>
      </c>
      <c r="S452" s="31">
        <v>163.36130434782606</v>
      </c>
      <c r="T452" s="31">
        <v>120.41391304347826</v>
      </c>
      <c r="U452" s="31">
        <v>36.574456521739116</v>
      </c>
      <c r="V452" s="31">
        <v>6.3729347826086959</v>
      </c>
      <c r="W452" s="31">
        <v>35.179782608695639</v>
      </c>
      <c r="X452" s="31">
        <v>0</v>
      </c>
      <c r="Y452" s="31">
        <v>0</v>
      </c>
      <c r="Z452" s="31">
        <v>0</v>
      </c>
      <c r="AA452" s="31">
        <v>0</v>
      </c>
      <c r="AB452" s="31">
        <v>0</v>
      </c>
      <c r="AC452" s="31">
        <v>32.288260869565207</v>
      </c>
      <c r="AD452" s="31">
        <v>0</v>
      </c>
      <c r="AE452" s="31">
        <v>2.8915217391304346</v>
      </c>
      <c r="AF452" t="s">
        <v>326</v>
      </c>
      <c r="AG452" s="32">
        <v>7</v>
      </c>
      <c r="AH452"/>
    </row>
    <row r="453" spans="1:34" x14ac:dyDescent="0.25">
      <c r="A453" t="s">
        <v>1353</v>
      </c>
      <c r="B453" t="s">
        <v>554</v>
      </c>
      <c r="C453" t="s">
        <v>995</v>
      </c>
      <c r="D453" t="s">
        <v>1282</v>
      </c>
      <c r="E453" s="31">
        <v>96</v>
      </c>
      <c r="F453" s="31">
        <v>3.1892266757246381</v>
      </c>
      <c r="G453" s="31">
        <v>2.9935178894927539</v>
      </c>
      <c r="H453" s="31">
        <v>0.62635869565217395</v>
      </c>
      <c r="I453" s="31">
        <v>0.43064990942028986</v>
      </c>
      <c r="J453" s="31">
        <v>306.16576086956525</v>
      </c>
      <c r="K453" s="31">
        <v>287.37771739130437</v>
      </c>
      <c r="L453" s="31">
        <v>60.130434782608702</v>
      </c>
      <c r="M453" s="31">
        <v>41.342391304347828</v>
      </c>
      <c r="N453" s="31">
        <v>13.048913043478262</v>
      </c>
      <c r="O453" s="31">
        <v>5.7391304347826084</v>
      </c>
      <c r="P453" s="31">
        <v>15.668478260869565</v>
      </c>
      <c r="Q453" s="31">
        <v>15.668478260869565</v>
      </c>
      <c r="R453" s="31">
        <v>0</v>
      </c>
      <c r="S453" s="31">
        <v>230.36684782608694</v>
      </c>
      <c r="T453" s="31">
        <v>136.65217391304347</v>
      </c>
      <c r="U453" s="31">
        <v>48.127717391304351</v>
      </c>
      <c r="V453" s="31">
        <v>45.586956521739133</v>
      </c>
      <c r="W453" s="31">
        <v>0</v>
      </c>
      <c r="X453" s="31">
        <v>0</v>
      </c>
      <c r="Y453" s="31">
        <v>0</v>
      </c>
      <c r="Z453" s="31">
        <v>0</v>
      </c>
      <c r="AA453" s="31">
        <v>0</v>
      </c>
      <c r="AB453" s="31">
        <v>0</v>
      </c>
      <c r="AC453" s="31">
        <v>0</v>
      </c>
      <c r="AD453" s="31">
        <v>0</v>
      </c>
      <c r="AE453" s="31">
        <v>0</v>
      </c>
      <c r="AF453" t="s">
        <v>60</v>
      </c>
      <c r="AG453" s="32">
        <v>7</v>
      </c>
      <c r="AH453"/>
    </row>
    <row r="454" spans="1:34" x14ac:dyDescent="0.25">
      <c r="A454" t="s">
        <v>1353</v>
      </c>
      <c r="B454" t="s">
        <v>537</v>
      </c>
      <c r="C454" t="s">
        <v>1085</v>
      </c>
      <c r="D454" t="s">
        <v>1276</v>
      </c>
      <c r="E454" s="31">
        <v>55.326086956521742</v>
      </c>
      <c r="F454" s="31">
        <v>4.9070982318271126</v>
      </c>
      <c r="G454" s="31">
        <v>4.6905461689587424</v>
      </c>
      <c r="H454" s="31">
        <v>0.50265225933202351</v>
      </c>
      <c r="I454" s="31">
        <v>0.40206286836935168</v>
      </c>
      <c r="J454" s="31">
        <v>271.49054347826092</v>
      </c>
      <c r="K454" s="31">
        <v>259.5095652173913</v>
      </c>
      <c r="L454" s="31">
        <v>27.809782608695652</v>
      </c>
      <c r="M454" s="31">
        <v>22.244565217391305</v>
      </c>
      <c r="N454" s="31">
        <v>0</v>
      </c>
      <c r="O454" s="31">
        <v>5.5652173913043477</v>
      </c>
      <c r="P454" s="31">
        <v>71.902173913043484</v>
      </c>
      <c r="Q454" s="31">
        <v>65.486413043478265</v>
      </c>
      <c r="R454" s="31">
        <v>6.4157608695652177</v>
      </c>
      <c r="S454" s="31">
        <v>171.77858695652174</v>
      </c>
      <c r="T454" s="31">
        <v>116.28945652173913</v>
      </c>
      <c r="U454" s="31">
        <v>48.331521739130437</v>
      </c>
      <c r="V454" s="31">
        <v>7.1576086956521738</v>
      </c>
      <c r="W454" s="31">
        <v>0</v>
      </c>
      <c r="X454" s="31">
        <v>0</v>
      </c>
      <c r="Y454" s="31">
        <v>0</v>
      </c>
      <c r="Z454" s="31">
        <v>0</v>
      </c>
      <c r="AA454" s="31">
        <v>0</v>
      </c>
      <c r="AB454" s="31">
        <v>0</v>
      </c>
      <c r="AC454" s="31">
        <v>0</v>
      </c>
      <c r="AD454" s="31">
        <v>0</v>
      </c>
      <c r="AE454" s="31">
        <v>0</v>
      </c>
      <c r="AF454" t="s">
        <v>43</v>
      </c>
      <c r="AG454" s="32">
        <v>7</v>
      </c>
      <c r="AH454"/>
    </row>
    <row r="455" spans="1:34" x14ac:dyDescent="0.25">
      <c r="A455" t="s">
        <v>1353</v>
      </c>
      <c r="B455" t="s">
        <v>838</v>
      </c>
      <c r="C455" t="s">
        <v>1061</v>
      </c>
      <c r="D455" t="s">
        <v>1290</v>
      </c>
      <c r="E455" s="31">
        <v>82.619565217391298</v>
      </c>
      <c r="F455" s="31">
        <v>1.6457926588606762</v>
      </c>
      <c r="G455" s="31">
        <v>1.638263386396527</v>
      </c>
      <c r="H455" s="31">
        <v>1.0719642152348375E-2</v>
      </c>
      <c r="I455" s="31">
        <v>3.1903696881989217E-3</v>
      </c>
      <c r="J455" s="31">
        <v>135.97467391304346</v>
      </c>
      <c r="K455" s="31">
        <v>135.35260869565218</v>
      </c>
      <c r="L455" s="31">
        <v>0.88565217391304341</v>
      </c>
      <c r="M455" s="31">
        <v>0.26358695652173914</v>
      </c>
      <c r="N455" s="31">
        <v>0.52521739130434775</v>
      </c>
      <c r="O455" s="31">
        <v>9.6847826086956523E-2</v>
      </c>
      <c r="P455" s="31">
        <v>46.707717391304357</v>
      </c>
      <c r="Q455" s="31">
        <v>46.707717391304357</v>
      </c>
      <c r="R455" s="31">
        <v>0</v>
      </c>
      <c r="S455" s="31">
        <v>88.381304347826074</v>
      </c>
      <c r="T455" s="31">
        <v>63.97130434782607</v>
      </c>
      <c r="U455" s="31">
        <v>0</v>
      </c>
      <c r="V455" s="31">
        <v>24.409999999999997</v>
      </c>
      <c r="W455" s="31">
        <v>0</v>
      </c>
      <c r="X455" s="31">
        <v>0</v>
      </c>
      <c r="Y455" s="31">
        <v>0</v>
      </c>
      <c r="Z455" s="31">
        <v>0</v>
      </c>
      <c r="AA455" s="31">
        <v>0</v>
      </c>
      <c r="AB455" s="31">
        <v>0</v>
      </c>
      <c r="AC455" s="31">
        <v>0</v>
      </c>
      <c r="AD455" s="31">
        <v>0</v>
      </c>
      <c r="AE455" s="31">
        <v>0</v>
      </c>
      <c r="AF455" t="s">
        <v>350</v>
      </c>
      <c r="AG455" s="32">
        <v>7</v>
      </c>
      <c r="AH455"/>
    </row>
    <row r="456" spans="1:34" x14ac:dyDescent="0.25">
      <c r="A456" t="s">
        <v>1353</v>
      </c>
      <c r="B456" t="s">
        <v>954</v>
      </c>
      <c r="C456" t="s">
        <v>1053</v>
      </c>
      <c r="D456" t="s">
        <v>1218</v>
      </c>
      <c r="E456" s="31">
        <v>44.923913043478258</v>
      </c>
      <c r="F456" s="31">
        <v>3.5203242196951363</v>
      </c>
      <c r="G456" s="31">
        <v>3.2951850955722235</v>
      </c>
      <c r="H456" s="31">
        <v>0.4250544398741834</v>
      </c>
      <c r="I456" s="31">
        <v>0.3046818291797726</v>
      </c>
      <c r="J456" s="31">
        <v>158.14673913043475</v>
      </c>
      <c r="K456" s="31">
        <v>148.03260869565216</v>
      </c>
      <c r="L456" s="31">
        <v>19.095108695652172</v>
      </c>
      <c r="M456" s="31">
        <v>13.6875</v>
      </c>
      <c r="N456" s="31">
        <v>2.5815217391304346</v>
      </c>
      <c r="O456" s="31">
        <v>2.8260869565217392</v>
      </c>
      <c r="P456" s="31">
        <v>51.342391304347828</v>
      </c>
      <c r="Q456" s="31">
        <v>46.635869565217391</v>
      </c>
      <c r="R456" s="31">
        <v>4.7065217391304346</v>
      </c>
      <c r="S456" s="31">
        <v>87.709239130434781</v>
      </c>
      <c r="T456" s="31">
        <v>78.116847826086953</v>
      </c>
      <c r="U456" s="31">
        <v>0</v>
      </c>
      <c r="V456" s="31">
        <v>9.5923913043478262</v>
      </c>
      <c r="W456" s="31">
        <v>0</v>
      </c>
      <c r="X456" s="31">
        <v>0</v>
      </c>
      <c r="Y456" s="31">
        <v>0</v>
      </c>
      <c r="Z456" s="31">
        <v>0</v>
      </c>
      <c r="AA456" s="31">
        <v>0</v>
      </c>
      <c r="AB456" s="31">
        <v>0</v>
      </c>
      <c r="AC456" s="31">
        <v>0</v>
      </c>
      <c r="AD456" s="31">
        <v>0</v>
      </c>
      <c r="AE456" s="31">
        <v>0</v>
      </c>
      <c r="AF456" t="s">
        <v>468</v>
      </c>
      <c r="AG456" s="32">
        <v>7</v>
      </c>
      <c r="AH456"/>
    </row>
    <row r="457" spans="1:34" x14ac:dyDescent="0.25">
      <c r="A457" t="s">
        <v>1353</v>
      </c>
      <c r="B457" t="s">
        <v>928</v>
      </c>
      <c r="C457" t="s">
        <v>1042</v>
      </c>
      <c r="D457" t="s">
        <v>1232</v>
      </c>
      <c r="E457" s="31">
        <v>166.33695652173913</v>
      </c>
      <c r="F457" s="31">
        <v>3.7723982225707382</v>
      </c>
      <c r="G457" s="31">
        <v>3.1809344572959555</v>
      </c>
      <c r="H457" s="31">
        <v>0.37201986538587201</v>
      </c>
      <c r="I457" s="31">
        <v>0.16920669149839901</v>
      </c>
      <c r="J457" s="31">
        <v>627.48923913043484</v>
      </c>
      <c r="K457" s="31">
        <v>529.10695652173922</v>
      </c>
      <c r="L457" s="31">
        <v>61.880652173913035</v>
      </c>
      <c r="M457" s="31">
        <v>28.145326086956519</v>
      </c>
      <c r="N457" s="31">
        <v>28.170108695652164</v>
      </c>
      <c r="O457" s="31">
        <v>5.5652173913043477</v>
      </c>
      <c r="P457" s="31">
        <v>172.4939130434783</v>
      </c>
      <c r="Q457" s="31">
        <v>107.84695652173917</v>
      </c>
      <c r="R457" s="31">
        <v>64.646956521739128</v>
      </c>
      <c r="S457" s="31">
        <v>393.11467391304353</v>
      </c>
      <c r="T457" s="31">
        <v>329.10706521739132</v>
      </c>
      <c r="U457" s="31">
        <v>0</v>
      </c>
      <c r="V457" s="31">
        <v>64.007608695652195</v>
      </c>
      <c r="W457" s="31">
        <v>0</v>
      </c>
      <c r="X457" s="31">
        <v>0</v>
      </c>
      <c r="Y457" s="31">
        <v>0</v>
      </c>
      <c r="Z457" s="31">
        <v>0</v>
      </c>
      <c r="AA457" s="31">
        <v>0</v>
      </c>
      <c r="AB457" s="31">
        <v>0</v>
      </c>
      <c r="AC457" s="31">
        <v>0</v>
      </c>
      <c r="AD457" s="31">
        <v>0</v>
      </c>
      <c r="AE457" s="31">
        <v>0</v>
      </c>
      <c r="AF457" t="s">
        <v>442</v>
      </c>
      <c r="AG457" s="32">
        <v>7</v>
      </c>
      <c r="AH457"/>
    </row>
    <row r="458" spans="1:34" x14ac:dyDescent="0.25">
      <c r="A458" t="s">
        <v>1353</v>
      </c>
      <c r="B458" t="s">
        <v>597</v>
      </c>
      <c r="C458" t="s">
        <v>1114</v>
      </c>
      <c r="D458" t="s">
        <v>1225</v>
      </c>
      <c r="E458" s="31">
        <v>62.304347826086953</v>
      </c>
      <c r="F458" s="31">
        <v>2.9750959525471039</v>
      </c>
      <c r="G458" s="31">
        <v>2.7640875785066301</v>
      </c>
      <c r="H458" s="31">
        <v>0.47012386601535244</v>
      </c>
      <c r="I458" s="31">
        <v>0.26195045359385905</v>
      </c>
      <c r="J458" s="31">
        <v>185.36141304347825</v>
      </c>
      <c r="K458" s="31">
        <v>172.2146739130435</v>
      </c>
      <c r="L458" s="31">
        <v>29.290760869565219</v>
      </c>
      <c r="M458" s="31">
        <v>16.320652173913043</v>
      </c>
      <c r="N458" s="31">
        <v>6.7961956521739131</v>
      </c>
      <c r="O458" s="31">
        <v>6.1739130434782608</v>
      </c>
      <c r="P458" s="31">
        <v>39.910326086956523</v>
      </c>
      <c r="Q458" s="31">
        <v>39.733695652173914</v>
      </c>
      <c r="R458" s="31">
        <v>0.1766304347826087</v>
      </c>
      <c r="S458" s="31">
        <v>116.16032608695652</v>
      </c>
      <c r="T458" s="31">
        <v>70.709239130434781</v>
      </c>
      <c r="U458" s="31">
        <v>25.940217391304348</v>
      </c>
      <c r="V458" s="31">
        <v>19.510869565217391</v>
      </c>
      <c r="W458" s="31">
        <v>0</v>
      </c>
      <c r="X458" s="31">
        <v>0</v>
      </c>
      <c r="Y458" s="31">
        <v>0</v>
      </c>
      <c r="Z458" s="31">
        <v>0</v>
      </c>
      <c r="AA458" s="31">
        <v>0</v>
      </c>
      <c r="AB458" s="31">
        <v>0</v>
      </c>
      <c r="AC458" s="31">
        <v>0</v>
      </c>
      <c r="AD458" s="31">
        <v>0</v>
      </c>
      <c r="AE458" s="31">
        <v>0</v>
      </c>
      <c r="AF458" t="s">
        <v>104</v>
      </c>
      <c r="AG458" s="32">
        <v>7</v>
      </c>
      <c r="AH458"/>
    </row>
    <row r="459" spans="1:34" x14ac:dyDescent="0.25">
      <c r="A459" t="s">
        <v>1353</v>
      </c>
      <c r="B459" t="s">
        <v>710</v>
      </c>
      <c r="C459" t="s">
        <v>1105</v>
      </c>
      <c r="D459" t="s">
        <v>1226</v>
      </c>
      <c r="E459" s="31">
        <v>60.152173913043477</v>
      </c>
      <c r="F459" s="31">
        <v>0.41214853632092524</v>
      </c>
      <c r="G459" s="31">
        <v>0.37556198048427902</v>
      </c>
      <c r="H459" s="31">
        <v>0.11389953017708714</v>
      </c>
      <c r="I459" s="31">
        <v>9.2034694615106633E-2</v>
      </c>
      <c r="J459" s="31">
        <v>24.791630434782611</v>
      </c>
      <c r="K459" s="31">
        <v>22.590869565217393</v>
      </c>
      <c r="L459" s="31">
        <v>6.8513043478260887</v>
      </c>
      <c r="M459" s="31">
        <v>5.5360869565217401</v>
      </c>
      <c r="N459" s="31">
        <v>0.44565217391304346</v>
      </c>
      <c r="O459" s="31">
        <v>0.86956521739130432</v>
      </c>
      <c r="P459" s="31">
        <v>3.3847826086956521</v>
      </c>
      <c r="Q459" s="31">
        <v>2.4992391304347827</v>
      </c>
      <c r="R459" s="31">
        <v>0.88554347826086943</v>
      </c>
      <c r="S459" s="31">
        <v>14.555543478260873</v>
      </c>
      <c r="T459" s="31">
        <v>9.2166304347826102</v>
      </c>
      <c r="U459" s="31">
        <v>8.347826086956521E-2</v>
      </c>
      <c r="V459" s="31">
        <v>5.2554347826086962</v>
      </c>
      <c r="W459" s="31">
        <v>0</v>
      </c>
      <c r="X459" s="31">
        <v>0</v>
      </c>
      <c r="Y459" s="31">
        <v>0</v>
      </c>
      <c r="Z459" s="31">
        <v>0</v>
      </c>
      <c r="AA459" s="31">
        <v>0</v>
      </c>
      <c r="AB459" s="31">
        <v>0</v>
      </c>
      <c r="AC459" s="31">
        <v>0</v>
      </c>
      <c r="AD459" s="31">
        <v>0</v>
      </c>
      <c r="AE459" s="31">
        <v>0</v>
      </c>
      <c r="AF459" t="s">
        <v>220</v>
      </c>
      <c r="AG459" s="32">
        <v>7</v>
      </c>
      <c r="AH459"/>
    </row>
    <row r="460" spans="1:34" x14ac:dyDescent="0.25">
      <c r="A460" t="s">
        <v>1353</v>
      </c>
      <c r="B460" t="s">
        <v>553</v>
      </c>
      <c r="C460" t="s">
        <v>1023</v>
      </c>
      <c r="D460" t="s">
        <v>1242</v>
      </c>
      <c r="E460" s="31">
        <v>58.010869565217391</v>
      </c>
      <c r="F460" s="31">
        <v>3.2157672849915682</v>
      </c>
      <c r="G460" s="31">
        <v>2.9304665542439574</v>
      </c>
      <c r="H460" s="31">
        <v>0.22155518081319089</v>
      </c>
      <c r="I460" s="31">
        <v>0.13086752857410527</v>
      </c>
      <c r="J460" s="31">
        <v>186.54945652173913</v>
      </c>
      <c r="K460" s="31">
        <v>169.99891304347827</v>
      </c>
      <c r="L460" s="31">
        <v>12.852608695652172</v>
      </c>
      <c r="M460" s="31">
        <v>7.5917391304347817</v>
      </c>
      <c r="N460" s="31">
        <v>0</v>
      </c>
      <c r="O460" s="31">
        <v>5.2608695652173916</v>
      </c>
      <c r="P460" s="31">
        <v>63.556847826086965</v>
      </c>
      <c r="Q460" s="31">
        <v>52.267173913043486</v>
      </c>
      <c r="R460" s="31">
        <v>11.289673913043476</v>
      </c>
      <c r="S460" s="31">
        <v>110.14000000000001</v>
      </c>
      <c r="T460" s="31">
        <v>64.280108695652189</v>
      </c>
      <c r="U460" s="31">
        <v>15.119782608695649</v>
      </c>
      <c r="V460" s="31">
        <v>30.740108695652179</v>
      </c>
      <c r="W460" s="31">
        <v>64.62391304347824</v>
      </c>
      <c r="X460" s="31">
        <v>2.1739130434782608E-2</v>
      </c>
      <c r="Y460" s="31">
        <v>0</v>
      </c>
      <c r="Z460" s="31">
        <v>0</v>
      </c>
      <c r="AA460" s="31">
        <v>6.2741304347826086</v>
      </c>
      <c r="AB460" s="31">
        <v>0</v>
      </c>
      <c r="AC460" s="31">
        <v>42.099782608695634</v>
      </c>
      <c r="AD460" s="31">
        <v>0</v>
      </c>
      <c r="AE460" s="31">
        <v>16.228260869565219</v>
      </c>
      <c r="AF460" t="s">
        <v>59</v>
      </c>
      <c r="AG460" s="32">
        <v>7</v>
      </c>
      <c r="AH460"/>
    </row>
    <row r="461" spans="1:34" x14ac:dyDescent="0.25">
      <c r="A461" t="s">
        <v>1353</v>
      </c>
      <c r="B461" t="s">
        <v>776</v>
      </c>
      <c r="C461" t="s">
        <v>970</v>
      </c>
      <c r="D461" t="s">
        <v>1308</v>
      </c>
      <c r="E461" s="31">
        <v>26.652173913043477</v>
      </c>
      <c r="F461" s="31">
        <v>4.2319902120717785</v>
      </c>
      <c r="G461" s="31">
        <v>4.0916965742251232</v>
      </c>
      <c r="H461" s="31">
        <v>0.48891924959216981</v>
      </c>
      <c r="I461" s="31">
        <v>0.34862561174551399</v>
      </c>
      <c r="J461" s="31">
        <v>112.79173913043479</v>
      </c>
      <c r="K461" s="31">
        <v>109.0526086956522</v>
      </c>
      <c r="L461" s="31">
        <v>13.030760869565221</v>
      </c>
      <c r="M461" s="31">
        <v>9.2916304347826113</v>
      </c>
      <c r="N461" s="31">
        <v>0</v>
      </c>
      <c r="O461" s="31">
        <v>3.7391304347826089</v>
      </c>
      <c r="P461" s="31">
        <v>19.822391304347828</v>
      </c>
      <c r="Q461" s="31">
        <v>19.822391304347828</v>
      </c>
      <c r="R461" s="31">
        <v>0</v>
      </c>
      <c r="S461" s="31">
        <v>79.938586956521746</v>
      </c>
      <c r="T461" s="31">
        <v>56.368913043478265</v>
      </c>
      <c r="U461" s="31">
        <v>4.2907608695652177</v>
      </c>
      <c r="V461" s="31">
        <v>19.278913043478266</v>
      </c>
      <c r="W461" s="31">
        <v>0</v>
      </c>
      <c r="X461" s="31">
        <v>0</v>
      </c>
      <c r="Y461" s="31">
        <v>0</v>
      </c>
      <c r="Z461" s="31">
        <v>0</v>
      </c>
      <c r="AA461" s="31">
        <v>0</v>
      </c>
      <c r="AB461" s="31">
        <v>0</v>
      </c>
      <c r="AC461" s="31">
        <v>0</v>
      </c>
      <c r="AD461" s="31">
        <v>0</v>
      </c>
      <c r="AE461" s="31">
        <v>0</v>
      </c>
      <c r="AF461" t="s">
        <v>287</v>
      </c>
      <c r="AG461" s="32">
        <v>7</v>
      </c>
      <c r="AH461"/>
    </row>
    <row r="462" spans="1:34" x14ac:dyDescent="0.25">
      <c r="A462" t="s">
        <v>1353</v>
      </c>
      <c r="B462" t="s">
        <v>904</v>
      </c>
      <c r="C462" t="s">
        <v>1038</v>
      </c>
      <c r="D462" t="s">
        <v>1232</v>
      </c>
      <c r="E462" s="31">
        <v>96.489130434782609</v>
      </c>
      <c r="F462" s="31">
        <v>3.891832826405317</v>
      </c>
      <c r="G462" s="31">
        <v>3.6213867297510416</v>
      </c>
      <c r="H462" s="31">
        <v>0.42728399233975445</v>
      </c>
      <c r="I462" s="31">
        <v>0.20868536667793172</v>
      </c>
      <c r="J462" s="31">
        <v>375.51956521739129</v>
      </c>
      <c r="K462" s="31">
        <v>349.4244565217391</v>
      </c>
      <c r="L462" s="31">
        <v>41.228260869565219</v>
      </c>
      <c r="M462" s="31">
        <v>20.135869565217391</v>
      </c>
      <c r="N462" s="31">
        <v>16.831521739130434</v>
      </c>
      <c r="O462" s="31">
        <v>4.2608695652173916</v>
      </c>
      <c r="P462" s="31">
        <v>92.202717391304347</v>
      </c>
      <c r="Q462" s="31">
        <v>87.2</v>
      </c>
      <c r="R462" s="31">
        <v>5.0027173913043477</v>
      </c>
      <c r="S462" s="31">
        <v>242.08858695652174</v>
      </c>
      <c r="T462" s="31">
        <v>171.53423913043477</v>
      </c>
      <c r="U462" s="31">
        <v>2.6168478260869565</v>
      </c>
      <c r="V462" s="31">
        <v>67.9375</v>
      </c>
      <c r="W462" s="31">
        <v>5.5052173913043481</v>
      </c>
      <c r="X462" s="31">
        <v>0</v>
      </c>
      <c r="Y462" s="31">
        <v>0</v>
      </c>
      <c r="Z462" s="31">
        <v>0</v>
      </c>
      <c r="AA462" s="31">
        <v>2.4655434782608698</v>
      </c>
      <c r="AB462" s="31">
        <v>0</v>
      </c>
      <c r="AC462" s="31">
        <v>3.0396739130434782</v>
      </c>
      <c r="AD462" s="31">
        <v>0</v>
      </c>
      <c r="AE462" s="31">
        <v>0</v>
      </c>
      <c r="AF462" t="s">
        <v>418</v>
      </c>
      <c r="AG462" s="32">
        <v>7</v>
      </c>
      <c r="AH462"/>
    </row>
    <row r="463" spans="1:34" x14ac:dyDescent="0.25">
      <c r="A463" t="s">
        <v>1353</v>
      </c>
      <c r="B463" t="s">
        <v>908</v>
      </c>
      <c r="C463" t="s">
        <v>1155</v>
      </c>
      <c r="D463" t="s">
        <v>1286</v>
      </c>
      <c r="E463" s="31">
        <v>97.869565217391298</v>
      </c>
      <c r="F463" s="31">
        <v>4.1175455353176371</v>
      </c>
      <c r="G463" s="31">
        <v>3.857466681474901</v>
      </c>
      <c r="H463" s="31">
        <v>0.54678476232785433</v>
      </c>
      <c r="I463" s="31">
        <v>0.38574522434473574</v>
      </c>
      <c r="J463" s="31">
        <v>402.98239130434786</v>
      </c>
      <c r="K463" s="31">
        <v>377.52858695652179</v>
      </c>
      <c r="L463" s="31">
        <v>53.513586956521742</v>
      </c>
      <c r="M463" s="31">
        <v>37.752717391304351</v>
      </c>
      <c r="N463" s="31">
        <v>11.282608695652174</v>
      </c>
      <c r="O463" s="31">
        <v>4.4782608695652177</v>
      </c>
      <c r="P463" s="31">
        <v>96.991847826086968</v>
      </c>
      <c r="Q463" s="31">
        <v>87.298913043478265</v>
      </c>
      <c r="R463" s="31">
        <v>9.6929347826086953</v>
      </c>
      <c r="S463" s="31">
        <v>252.47695652173914</v>
      </c>
      <c r="T463" s="31">
        <v>160.39358695652174</v>
      </c>
      <c r="U463" s="31">
        <v>43.627717391304351</v>
      </c>
      <c r="V463" s="31">
        <v>48.455652173913045</v>
      </c>
      <c r="W463" s="31">
        <v>0</v>
      </c>
      <c r="X463" s="31">
        <v>0</v>
      </c>
      <c r="Y463" s="31">
        <v>0</v>
      </c>
      <c r="Z463" s="31">
        <v>0</v>
      </c>
      <c r="AA463" s="31">
        <v>0</v>
      </c>
      <c r="AB463" s="31">
        <v>0</v>
      </c>
      <c r="AC463" s="31">
        <v>0</v>
      </c>
      <c r="AD463" s="31">
        <v>0</v>
      </c>
      <c r="AE463" s="31">
        <v>0</v>
      </c>
      <c r="AF463" t="s">
        <v>422</v>
      </c>
      <c r="AG463" s="32">
        <v>7</v>
      </c>
      <c r="AH463"/>
    </row>
    <row r="464" spans="1:34" x14ac:dyDescent="0.25">
      <c r="A464" t="s">
        <v>1353</v>
      </c>
      <c r="B464" t="s">
        <v>869</v>
      </c>
      <c r="C464" t="s">
        <v>1046</v>
      </c>
      <c r="D464" t="s">
        <v>1216</v>
      </c>
      <c r="E464" s="31">
        <v>48.945652173913047</v>
      </c>
      <c r="F464" s="31">
        <v>3.8394559182767041</v>
      </c>
      <c r="G464" s="31">
        <v>3.3206906506773257</v>
      </c>
      <c r="H464" s="31">
        <v>0.41736397956917604</v>
      </c>
      <c r="I464" s="31">
        <v>0.1220297579391517</v>
      </c>
      <c r="J464" s="31">
        <v>187.92467391304348</v>
      </c>
      <c r="K464" s="31">
        <v>162.53336956521738</v>
      </c>
      <c r="L464" s="31">
        <v>20.428152173913041</v>
      </c>
      <c r="M464" s="31">
        <v>5.9728260869565233</v>
      </c>
      <c r="N464" s="31">
        <v>8.3753260869565196</v>
      </c>
      <c r="O464" s="31">
        <v>6.08</v>
      </c>
      <c r="P464" s="31">
        <v>38.258369565217393</v>
      </c>
      <c r="Q464" s="31">
        <v>27.322391304347828</v>
      </c>
      <c r="R464" s="31">
        <v>10.935978260869566</v>
      </c>
      <c r="S464" s="31">
        <v>129.23815217391305</v>
      </c>
      <c r="T464" s="31">
        <v>60.406086956521754</v>
      </c>
      <c r="U464" s="31">
        <v>24.37467391304347</v>
      </c>
      <c r="V464" s="31">
        <v>44.457391304347823</v>
      </c>
      <c r="W464" s="31">
        <v>0</v>
      </c>
      <c r="X464" s="31">
        <v>0</v>
      </c>
      <c r="Y464" s="31">
        <v>0</v>
      </c>
      <c r="Z464" s="31">
        <v>0</v>
      </c>
      <c r="AA464" s="31">
        <v>0</v>
      </c>
      <c r="AB464" s="31">
        <v>0</v>
      </c>
      <c r="AC464" s="31">
        <v>0</v>
      </c>
      <c r="AD464" s="31">
        <v>0</v>
      </c>
      <c r="AE464" s="31">
        <v>0</v>
      </c>
      <c r="AF464" t="s">
        <v>383</v>
      </c>
      <c r="AG464" s="32">
        <v>7</v>
      </c>
      <c r="AH464"/>
    </row>
    <row r="465" spans="1:34" x14ac:dyDescent="0.25">
      <c r="A465" t="s">
        <v>1353</v>
      </c>
      <c r="B465" t="s">
        <v>796</v>
      </c>
      <c r="C465" t="s">
        <v>1166</v>
      </c>
      <c r="D465" t="s">
        <v>1239</v>
      </c>
      <c r="E465" s="31">
        <v>51.684782608695649</v>
      </c>
      <c r="F465" s="31">
        <v>3.3565236593059935</v>
      </c>
      <c r="G465" s="31">
        <v>3.2422502628811771</v>
      </c>
      <c r="H465" s="31">
        <v>0.23841850683491059</v>
      </c>
      <c r="I465" s="31">
        <v>0.18891272344900101</v>
      </c>
      <c r="J465" s="31">
        <v>173.48119565217388</v>
      </c>
      <c r="K465" s="31">
        <v>167.57499999999996</v>
      </c>
      <c r="L465" s="31">
        <v>12.322608695652171</v>
      </c>
      <c r="M465" s="31">
        <v>9.7639130434782579</v>
      </c>
      <c r="N465" s="31">
        <v>1.1755434782608694</v>
      </c>
      <c r="O465" s="31">
        <v>1.3831521739130435</v>
      </c>
      <c r="P465" s="31">
        <v>33.099239130434782</v>
      </c>
      <c r="Q465" s="31">
        <v>29.751739130434785</v>
      </c>
      <c r="R465" s="31">
        <v>3.3474999999999997</v>
      </c>
      <c r="S465" s="31">
        <v>128.05934782608693</v>
      </c>
      <c r="T465" s="31">
        <v>77.794456521739107</v>
      </c>
      <c r="U465" s="31">
        <v>24.484021739130437</v>
      </c>
      <c r="V465" s="31">
        <v>25.780869565217387</v>
      </c>
      <c r="W465" s="31">
        <v>0</v>
      </c>
      <c r="X465" s="31">
        <v>0</v>
      </c>
      <c r="Y465" s="31">
        <v>0</v>
      </c>
      <c r="Z465" s="31">
        <v>0</v>
      </c>
      <c r="AA465" s="31">
        <v>0</v>
      </c>
      <c r="AB465" s="31">
        <v>0</v>
      </c>
      <c r="AC465" s="31">
        <v>0</v>
      </c>
      <c r="AD465" s="31">
        <v>0</v>
      </c>
      <c r="AE465" s="31">
        <v>0</v>
      </c>
      <c r="AF465" t="s">
        <v>307</v>
      </c>
      <c r="AG465" s="32">
        <v>7</v>
      </c>
      <c r="AH465"/>
    </row>
    <row r="466" spans="1:34" x14ac:dyDescent="0.25">
      <c r="A466" t="s">
        <v>1353</v>
      </c>
      <c r="B466" t="s">
        <v>531</v>
      </c>
      <c r="C466" t="s">
        <v>1083</v>
      </c>
      <c r="D466" t="s">
        <v>1256</v>
      </c>
      <c r="E466" s="31">
        <v>57.478260869565219</v>
      </c>
      <c r="F466" s="31">
        <v>3.4149186838124059</v>
      </c>
      <c r="G466" s="31">
        <v>3.2131788956127085</v>
      </c>
      <c r="H466" s="31">
        <v>0.45505673222390303</v>
      </c>
      <c r="I466" s="31">
        <v>0.35118759455370641</v>
      </c>
      <c r="J466" s="31">
        <v>196.28358695652176</v>
      </c>
      <c r="K466" s="31">
        <v>184.68793478260872</v>
      </c>
      <c r="L466" s="31">
        <v>26.155869565217383</v>
      </c>
      <c r="M466" s="31">
        <v>20.185652173913038</v>
      </c>
      <c r="N466" s="31">
        <v>0.39413043478260867</v>
      </c>
      <c r="O466" s="31">
        <v>5.5760869565217392</v>
      </c>
      <c r="P466" s="31">
        <v>35.986739130434792</v>
      </c>
      <c r="Q466" s="31">
        <v>30.361304347826099</v>
      </c>
      <c r="R466" s="31">
        <v>5.6254347826086928</v>
      </c>
      <c r="S466" s="31">
        <v>134.14097826086956</v>
      </c>
      <c r="T466" s="31">
        <v>89.024891304347832</v>
      </c>
      <c r="U466" s="31">
        <v>24.230108695652167</v>
      </c>
      <c r="V466" s="31">
        <v>20.885978260869564</v>
      </c>
      <c r="W466" s="31">
        <v>0</v>
      </c>
      <c r="X466" s="31">
        <v>0</v>
      </c>
      <c r="Y466" s="31">
        <v>0</v>
      </c>
      <c r="Z466" s="31">
        <v>0</v>
      </c>
      <c r="AA466" s="31">
        <v>0</v>
      </c>
      <c r="AB466" s="31">
        <v>0</v>
      </c>
      <c r="AC466" s="31">
        <v>0</v>
      </c>
      <c r="AD466" s="31">
        <v>0</v>
      </c>
      <c r="AE466" s="31">
        <v>0</v>
      </c>
      <c r="AF466" t="s">
        <v>37</v>
      </c>
      <c r="AG466" s="32">
        <v>7</v>
      </c>
      <c r="AH466"/>
    </row>
    <row r="467" spans="1:34" x14ac:dyDescent="0.25">
      <c r="A467" t="s">
        <v>1353</v>
      </c>
      <c r="B467" t="s">
        <v>732</v>
      </c>
      <c r="C467" t="s">
        <v>1028</v>
      </c>
      <c r="D467" t="s">
        <v>1237</v>
      </c>
      <c r="E467" s="31">
        <v>82.043478260869563</v>
      </c>
      <c r="F467" s="31">
        <v>2.6488685744568099</v>
      </c>
      <c r="G467" s="31">
        <v>2.3624788023317431</v>
      </c>
      <c r="H467" s="31">
        <v>0.31248940116587187</v>
      </c>
      <c r="I467" s="31">
        <v>8.4422363540010634E-2</v>
      </c>
      <c r="J467" s="31">
        <v>217.32239130434783</v>
      </c>
      <c r="K467" s="31">
        <v>193.82597826086953</v>
      </c>
      <c r="L467" s="31">
        <v>25.637717391304356</v>
      </c>
      <c r="M467" s="31">
        <v>6.9263043478260897</v>
      </c>
      <c r="N467" s="31">
        <v>13.23315217391305</v>
      </c>
      <c r="O467" s="31">
        <v>5.4782608695652177</v>
      </c>
      <c r="P467" s="31">
        <v>68.213804347826112</v>
      </c>
      <c r="Q467" s="31">
        <v>63.428804347826116</v>
      </c>
      <c r="R467" s="31">
        <v>4.7849999999999993</v>
      </c>
      <c r="S467" s="31">
        <v>123.47086956521737</v>
      </c>
      <c r="T467" s="31">
        <v>77.32282608695651</v>
      </c>
      <c r="U467" s="31">
        <v>29.313913043478252</v>
      </c>
      <c r="V467" s="31">
        <v>16.834130434782605</v>
      </c>
      <c r="W467" s="31">
        <v>0</v>
      </c>
      <c r="X467" s="31">
        <v>0</v>
      </c>
      <c r="Y467" s="31">
        <v>0</v>
      </c>
      <c r="Z467" s="31">
        <v>0</v>
      </c>
      <c r="AA467" s="31">
        <v>0</v>
      </c>
      <c r="AB467" s="31">
        <v>0</v>
      </c>
      <c r="AC467" s="31">
        <v>0</v>
      </c>
      <c r="AD467" s="31">
        <v>0</v>
      </c>
      <c r="AE467" s="31">
        <v>0</v>
      </c>
      <c r="AF467" t="s">
        <v>242</v>
      </c>
      <c r="AG467" s="32">
        <v>7</v>
      </c>
      <c r="AH467"/>
    </row>
    <row r="468" spans="1:34" x14ac:dyDescent="0.25">
      <c r="A468" t="s">
        <v>1353</v>
      </c>
      <c r="B468" t="s">
        <v>566</v>
      </c>
      <c r="C468" t="s">
        <v>1098</v>
      </c>
      <c r="D468" t="s">
        <v>1260</v>
      </c>
      <c r="E468" s="31">
        <v>95.489130434782609</v>
      </c>
      <c r="F468" s="31">
        <v>2.9010347182697789</v>
      </c>
      <c r="G468" s="31">
        <v>2.5698952760387028</v>
      </c>
      <c r="H468" s="31">
        <v>0.38640409789413765</v>
      </c>
      <c r="I468" s="31">
        <v>9.1408081957882734E-2</v>
      </c>
      <c r="J468" s="31">
        <v>277.01728260869572</v>
      </c>
      <c r="K468" s="31">
        <v>245.39706521739137</v>
      </c>
      <c r="L468" s="31">
        <v>36.897391304347821</v>
      </c>
      <c r="M468" s="31">
        <v>8.7284782608695632</v>
      </c>
      <c r="N468" s="31">
        <v>23.03847826086956</v>
      </c>
      <c r="O468" s="31">
        <v>5.1304347826086953</v>
      </c>
      <c r="P468" s="31">
        <v>43.285434782608696</v>
      </c>
      <c r="Q468" s="31">
        <v>39.834130434782608</v>
      </c>
      <c r="R468" s="31">
        <v>3.4513043478260879</v>
      </c>
      <c r="S468" s="31">
        <v>196.83445652173921</v>
      </c>
      <c r="T468" s="31">
        <v>131.6340217391305</v>
      </c>
      <c r="U468" s="31">
        <v>38.961956521739133</v>
      </c>
      <c r="V468" s="31">
        <v>26.238478260869577</v>
      </c>
      <c r="W468" s="31">
        <v>1.173913043478261</v>
      </c>
      <c r="X468" s="31">
        <v>1.173913043478261</v>
      </c>
      <c r="Y468" s="31">
        <v>0</v>
      </c>
      <c r="Z468" s="31">
        <v>0</v>
      </c>
      <c r="AA468" s="31">
        <v>0</v>
      </c>
      <c r="AB468" s="31">
        <v>0</v>
      </c>
      <c r="AC468" s="31">
        <v>0</v>
      </c>
      <c r="AD468" s="31">
        <v>0</v>
      </c>
      <c r="AE468" s="31">
        <v>0</v>
      </c>
      <c r="AF468" t="s">
        <v>72</v>
      </c>
      <c r="AG468" s="32">
        <v>7</v>
      </c>
      <c r="AH468"/>
    </row>
    <row r="469" spans="1:34" x14ac:dyDescent="0.25">
      <c r="A469" t="s">
        <v>1353</v>
      </c>
      <c r="B469" t="s">
        <v>700</v>
      </c>
      <c r="C469" t="s">
        <v>1145</v>
      </c>
      <c r="D469" t="s">
        <v>1275</v>
      </c>
      <c r="E469" s="31">
        <v>51.304347826086953</v>
      </c>
      <c r="F469" s="31">
        <v>2.8465042372881357</v>
      </c>
      <c r="G469" s="31">
        <v>2.7240466101694913</v>
      </c>
      <c r="H469" s="31">
        <v>0.31509533898305087</v>
      </c>
      <c r="I469" s="31">
        <v>0.26149364406779663</v>
      </c>
      <c r="J469" s="31">
        <v>146.03804347826087</v>
      </c>
      <c r="K469" s="31">
        <v>139.75543478260869</v>
      </c>
      <c r="L469" s="31">
        <v>16.165760869565219</v>
      </c>
      <c r="M469" s="31">
        <v>13.415760869565217</v>
      </c>
      <c r="N469" s="31">
        <v>0</v>
      </c>
      <c r="O469" s="31">
        <v>2.75</v>
      </c>
      <c r="P469" s="31">
        <v>22.839673913043477</v>
      </c>
      <c r="Q469" s="31">
        <v>19.307065217391305</v>
      </c>
      <c r="R469" s="31">
        <v>3.5326086956521738</v>
      </c>
      <c r="S469" s="31">
        <v>107.03260869565217</v>
      </c>
      <c r="T469" s="31">
        <v>87.021739130434781</v>
      </c>
      <c r="U469" s="31">
        <v>0</v>
      </c>
      <c r="V469" s="31">
        <v>20.010869565217391</v>
      </c>
      <c r="W469" s="31">
        <v>0</v>
      </c>
      <c r="X469" s="31">
        <v>0</v>
      </c>
      <c r="Y469" s="31">
        <v>0</v>
      </c>
      <c r="Z469" s="31">
        <v>0</v>
      </c>
      <c r="AA469" s="31">
        <v>0</v>
      </c>
      <c r="AB469" s="31">
        <v>0</v>
      </c>
      <c r="AC469" s="31">
        <v>0</v>
      </c>
      <c r="AD469" s="31">
        <v>0</v>
      </c>
      <c r="AE469" s="31">
        <v>0</v>
      </c>
      <c r="AF469" t="s">
        <v>209</v>
      </c>
      <c r="AG469" s="32">
        <v>7</v>
      </c>
      <c r="AH469"/>
    </row>
    <row r="470" spans="1:34" x14ac:dyDescent="0.25">
      <c r="A470" t="s">
        <v>1353</v>
      </c>
      <c r="B470" t="s">
        <v>593</v>
      </c>
      <c r="C470" t="s">
        <v>1111</v>
      </c>
      <c r="D470" t="s">
        <v>1290</v>
      </c>
      <c r="E470" s="31">
        <v>34.630434782608695</v>
      </c>
      <c r="F470" s="31">
        <v>3.2501443816698048</v>
      </c>
      <c r="G470" s="31">
        <v>2.7684526051475205</v>
      </c>
      <c r="H470" s="31">
        <v>0.24847771500313873</v>
      </c>
      <c r="I470" s="31">
        <v>8.1026365348399243E-2</v>
      </c>
      <c r="J470" s="31">
        <v>112.55391304347825</v>
      </c>
      <c r="K470" s="31">
        <v>95.872717391304349</v>
      </c>
      <c r="L470" s="31">
        <v>8.6048913043478255</v>
      </c>
      <c r="M470" s="31">
        <v>2.8059782608695651</v>
      </c>
      <c r="N470" s="31">
        <v>0.32608695652173914</v>
      </c>
      <c r="O470" s="31">
        <v>5.4728260869565215</v>
      </c>
      <c r="P470" s="31">
        <v>34.421739130434787</v>
      </c>
      <c r="Q470" s="31">
        <v>23.539456521739133</v>
      </c>
      <c r="R470" s="31">
        <v>10.882282608695652</v>
      </c>
      <c r="S470" s="31">
        <v>69.527282608695657</v>
      </c>
      <c r="T470" s="31">
        <v>53.493913043478258</v>
      </c>
      <c r="U470" s="31">
        <v>0</v>
      </c>
      <c r="V470" s="31">
        <v>16.033369565217392</v>
      </c>
      <c r="W470" s="31">
        <v>10.848804347826084</v>
      </c>
      <c r="X470" s="31">
        <v>0.21380434782608698</v>
      </c>
      <c r="Y470" s="31">
        <v>0.16304347826086957</v>
      </c>
      <c r="Z470" s="31">
        <v>0</v>
      </c>
      <c r="AA470" s="31">
        <v>3.2856521739130433</v>
      </c>
      <c r="AB470" s="31">
        <v>0.16304347826086957</v>
      </c>
      <c r="AC470" s="31">
        <v>5.6589130434782593</v>
      </c>
      <c r="AD470" s="31">
        <v>0</v>
      </c>
      <c r="AE470" s="31">
        <v>1.3643478260869564</v>
      </c>
      <c r="AF470" t="s">
        <v>100</v>
      </c>
      <c r="AG470" s="32">
        <v>7</v>
      </c>
      <c r="AH470"/>
    </row>
    <row r="471" spans="1:34" x14ac:dyDescent="0.25">
      <c r="A471" t="s">
        <v>1353</v>
      </c>
      <c r="B471" t="s">
        <v>520</v>
      </c>
      <c r="C471" t="s">
        <v>1077</v>
      </c>
      <c r="D471" t="s">
        <v>1294</v>
      </c>
      <c r="E471" s="31">
        <v>90.847826086956516</v>
      </c>
      <c r="F471" s="31">
        <v>4.3708889686527881</v>
      </c>
      <c r="G471" s="31">
        <v>4.1869298875329024</v>
      </c>
      <c r="H471" s="31">
        <v>0.79403685092127319</v>
      </c>
      <c r="I471" s="31">
        <v>0.61007776980138806</v>
      </c>
      <c r="J471" s="31">
        <v>397.08576086956521</v>
      </c>
      <c r="K471" s="31">
        <v>380.37347826086955</v>
      </c>
      <c r="L471" s="31">
        <v>72.136521739130444</v>
      </c>
      <c r="M471" s="31">
        <v>55.424239130434792</v>
      </c>
      <c r="N471" s="31">
        <v>11.929347826086957</v>
      </c>
      <c r="O471" s="31">
        <v>4.7829347826086979</v>
      </c>
      <c r="P471" s="31">
        <v>77.256195652173886</v>
      </c>
      <c r="Q471" s="31">
        <v>77.256195652173886</v>
      </c>
      <c r="R471" s="31">
        <v>0</v>
      </c>
      <c r="S471" s="31">
        <v>247.6930434782609</v>
      </c>
      <c r="T471" s="31">
        <v>225.08923913043481</v>
      </c>
      <c r="U471" s="31">
        <v>0</v>
      </c>
      <c r="V471" s="31">
        <v>22.603804347826088</v>
      </c>
      <c r="W471" s="31">
        <v>8.2538043478260867</v>
      </c>
      <c r="X471" s="31">
        <v>0</v>
      </c>
      <c r="Y471" s="31">
        <v>0</v>
      </c>
      <c r="Z471" s="31">
        <v>0</v>
      </c>
      <c r="AA471" s="31">
        <v>0</v>
      </c>
      <c r="AB471" s="31">
        <v>0</v>
      </c>
      <c r="AC471" s="31">
        <v>8.2538043478260867</v>
      </c>
      <c r="AD471" s="31">
        <v>0</v>
      </c>
      <c r="AE471" s="31">
        <v>0</v>
      </c>
      <c r="AF471" t="s">
        <v>26</v>
      </c>
      <c r="AG471" s="32">
        <v>7</v>
      </c>
      <c r="AH471"/>
    </row>
    <row r="472" spans="1:34" x14ac:dyDescent="0.25">
      <c r="A472" t="s">
        <v>1353</v>
      </c>
      <c r="B472" t="s">
        <v>583</v>
      </c>
      <c r="C472" t="s">
        <v>1035</v>
      </c>
      <c r="D472" t="s">
        <v>1290</v>
      </c>
      <c r="E472" s="31">
        <v>79.869565217391298</v>
      </c>
      <c r="F472" s="31">
        <v>3.4902068590092541</v>
      </c>
      <c r="G472" s="31">
        <v>3.187429232444202</v>
      </c>
      <c r="H472" s="31">
        <v>0.43979858464888405</v>
      </c>
      <c r="I472" s="31">
        <v>0.21286744692433318</v>
      </c>
      <c r="J472" s="31">
        <v>278.76130434782607</v>
      </c>
      <c r="K472" s="31">
        <v>254.57858695652166</v>
      </c>
      <c r="L472" s="31">
        <v>35.126521739130432</v>
      </c>
      <c r="M472" s="31">
        <v>17.001630434782609</v>
      </c>
      <c r="N472" s="31">
        <v>12.521630434782608</v>
      </c>
      <c r="O472" s="31">
        <v>5.6032608695652177</v>
      </c>
      <c r="P472" s="31">
        <v>83.199891304347844</v>
      </c>
      <c r="Q472" s="31">
        <v>77.14206521739132</v>
      </c>
      <c r="R472" s="31">
        <v>6.0578260869565232</v>
      </c>
      <c r="S472" s="31">
        <v>160.43489130434776</v>
      </c>
      <c r="T472" s="31">
        <v>127.02684782608689</v>
      </c>
      <c r="U472" s="31">
        <v>14.117608695652178</v>
      </c>
      <c r="V472" s="31">
        <v>19.290434782608695</v>
      </c>
      <c r="W472" s="31">
        <v>121.83673913043476</v>
      </c>
      <c r="X472" s="31">
        <v>0.125</v>
      </c>
      <c r="Y472" s="31">
        <v>0</v>
      </c>
      <c r="Z472" s="31">
        <v>0</v>
      </c>
      <c r="AA472" s="31">
        <v>46.215108695652184</v>
      </c>
      <c r="AB472" s="31">
        <v>0</v>
      </c>
      <c r="AC472" s="31">
        <v>69.6548913043478</v>
      </c>
      <c r="AD472" s="31">
        <v>0</v>
      </c>
      <c r="AE472" s="31">
        <v>5.8417391304347843</v>
      </c>
      <c r="AF472" t="s">
        <v>90</v>
      </c>
      <c r="AG472" s="32">
        <v>7</v>
      </c>
      <c r="AH472"/>
    </row>
    <row r="473" spans="1:34" x14ac:dyDescent="0.25">
      <c r="A473" t="s">
        <v>1353</v>
      </c>
      <c r="B473" t="s">
        <v>726</v>
      </c>
      <c r="C473" t="s">
        <v>1132</v>
      </c>
      <c r="D473" t="s">
        <v>1299</v>
      </c>
      <c r="E473" s="31">
        <v>59.130434782608695</v>
      </c>
      <c r="F473" s="31">
        <v>2.3816636029411766</v>
      </c>
      <c r="G473" s="31">
        <v>2.3746783088235293</v>
      </c>
      <c r="H473" s="31">
        <v>0.19287683823529411</v>
      </c>
      <c r="I473" s="31">
        <v>0.18589154411764708</v>
      </c>
      <c r="J473" s="31">
        <v>140.82880434782609</v>
      </c>
      <c r="K473" s="31">
        <v>140.41576086956522</v>
      </c>
      <c r="L473" s="31">
        <v>11.404891304347826</v>
      </c>
      <c r="M473" s="31">
        <v>10.991847826086957</v>
      </c>
      <c r="N473" s="31">
        <v>0</v>
      </c>
      <c r="O473" s="31">
        <v>0.41304347826086957</v>
      </c>
      <c r="P473" s="31">
        <v>42.024456521739133</v>
      </c>
      <c r="Q473" s="31">
        <v>42.024456521739133</v>
      </c>
      <c r="R473" s="31">
        <v>0</v>
      </c>
      <c r="S473" s="31">
        <v>87.399456521739125</v>
      </c>
      <c r="T473" s="31">
        <v>39.798913043478258</v>
      </c>
      <c r="U473" s="31">
        <v>47.600543478260867</v>
      </c>
      <c r="V473" s="31">
        <v>0</v>
      </c>
      <c r="W473" s="31">
        <v>0</v>
      </c>
      <c r="X473" s="31">
        <v>0</v>
      </c>
      <c r="Y473" s="31">
        <v>0</v>
      </c>
      <c r="Z473" s="31">
        <v>0</v>
      </c>
      <c r="AA473" s="31">
        <v>0</v>
      </c>
      <c r="AB473" s="31">
        <v>0</v>
      </c>
      <c r="AC473" s="31">
        <v>0</v>
      </c>
      <c r="AD473" s="31">
        <v>0</v>
      </c>
      <c r="AE473" s="31">
        <v>0</v>
      </c>
      <c r="AF473" t="s">
        <v>236</v>
      </c>
      <c r="AG473" s="32">
        <v>7</v>
      </c>
      <c r="AH473"/>
    </row>
    <row r="474" spans="1:34" x14ac:dyDescent="0.25">
      <c r="A474" t="s">
        <v>1353</v>
      </c>
      <c r="B474" t="s">
        <v>957</v>
      </c>
      <c r="C474" t="s">
        <v>1082</v>
      </c>
      <c r="D474" t="s">
        <v>1260</v>
      </c>
      <c r="E474" s="31">
        <v>74.543478260869563</v>
      </c>
      <c r="F474" s="31">
        <v>3.0477544473607465</v>
      </c>
      <c r="G474" s="31">
        <v>2.7384806065908429</v>
      </c>
      <c r="H474" s="31">
        <v>0.37201079031787698</v>
      </c>
      <c r="I474" s="31">
        <v>0.16254738990959464</v>
      </c>
      <c r="J474" s="31">
        <v>227.19021739130434</v>
      </c>
      <c r="K474" s="31">
        <v>204.1358695652174</v>
      </c>
      <c r="L474" s="31">
        <v>27.730978260869566</v>
      </c>
      <c r="M474" s="31">
        <v>12.116847826086957</v>
      </c>
      <c r="N474" s="31">
        <v>9.875</v>
      </c>
      <c r="O474" s="31">
        <v>5.7391304347826084</v>
      </c>
      <c r="P474" s="31">
        <v>72.149456521739125</v>
      </c>
      <c r="Q474" s="31">
        <v>64.709239130434781</v>
      </c>
      <c r="R474" s="31">
        <v>7.4402173913043477</v>
      </c>
      <c r="S474" s="31">
        <v>127.30978260869566</v>
      </c>
      <c r="T474" s="31">
        <v>98.081521739130437</v>
      </c>
      <c r="U474" s="31">
        <v>0.88043478260869568</v>
      </c>
      <c r="V474" s="31">
        <v>28.347826086956523</v>
      </c>
      <c r="W474" s="31">
        <v>0</v>
      </c>
      <c r="X474" s="31">
        <v>0</v>
      </c>
      <c r="Y474" s="31">
        <v>0</v>
      </c>
      <c r="Z474" s="31">
        <v>0</v>
      </c>
      <c r="AA474" s="31">
        <v>0</v>
      </c>
      <c r="AB474" s="31">
        <v>0</v>
      </c>
      <c r="AC474" s="31">
        <v>0</v>
      </c>
      <c r="AD474" s="31">
        <v>0</v>
      </c>
      <c r="AE474" s="31">
        <v>0</v>
      </c>
      <c r="AF474" t="s">
        <v>472</v>
      </c>
      <c r="AG474" s="32">
        <v>7</v>
      </c>
      <c r="AH474"/>
    </row>
    <row r="475" spans="1:34" x14ac:dyDescent="0.25">
      <c r="A475" t="s">
        <v>1353</v>
      </c>
      <c r="B475" t="s">
        <v>535</v>
      </c>
      <c r="C475" t="s">
        <v>1084</v>
      </c>
      <c r="D475" t="s">
        <v>1231</v>
      </c>
      <c r="E475" s="31">
        <v>56.989130434782609</v>
      </c>
      <c r="F475" s="31">
        <v>2.7761510585542628</v>
      </c>
      <c r="G475" s="31">
        <v>2.5535437726492467</v>
      </c>
      <c r="H475" s="31">
        <v>0.5130650390997521</v>
      </c>
      <c r="I475" s="31">
        <v>0.29045775319473588</v>
      </c>
      <c r="J475" s="31">
        <v>158.2104347826087</v>
      </c>
      <c r="K475" s="31">
        <v>145.52423913043478</v>
      </c>
      <c r="L475" s="31">
        <v>29.239130434782609</v>
      </c>
      <c r="M475" s="31">
        <v>16.552934782608698</v>
      </c>
      <c r="N475" s="31">
        <v>8.0992391304347819</v>
      </c>
      <c r="O475" s="31">
        <v>4.5869565217391308</v>
      </c>
      <c r="P475" s="31">
        <v>18.678369565217388</v>
      </c>
      <c r="Q475" s="31">
        <v>18.678369565217388</v>
      </c>
      <c r="R475" s="31">
        <v>0</v>
      </c>
      <c r="S475" s="31">
        <v>110.29293478260871</v>
      </c>
      <c r="T475" s="31">
        <v>66.452826086956534</v>
      </c>
      <c r="U475" s="31">
        <v>0</v>
      </c>
      <c r="V475" s="31">
        <v>43.84010869565217</v>
      </c>
      <c r="W475" s="31">
        <v>0</v>
      </c>
      <c r="X475" s="31">
        <v>0</v>
      </c>
      <c r="Y475" s="31">
        <v>0</v>
      </c>
      <c r="Z475" s="31">
        <v>0</v>
      </c>
      <c r="AA475" s="31">
        <v>0</v>
      </c>
      <c r="AB475" s="31">
        <v>0</v>
      </c>
      <c r="AC475" s="31">
        <v>0</v>
      </c>
      <c r="AD475" s="31">
        <v>0</v>
      </c>
      <c r="AE475" s="31">
        <v>0</v>
      </c>
      <c r="AF475" t="s">
        <v>41</v>
      </c>
      <c r="AG475" s="32">
        <v>7</v>
      </c>
      <c r="AH475"/>
    </row>
    <row r="476" spans="1:34" x14ac:dyDescent="0.25">
      <c r="A476" t="s">
        <v>1353</v>
      </c>
      <c r="B476" t="s">
        <v>589</v>
      </c>
      <c r="C476" t="s">
        <v>987</v>
      </c>
      <c r="D476" t="s">
        <v>1236</v>
      </c>
      <c r="E476" s="31">
        <v>23.25</v>
      </c>
      <c r="F476" s="31">
        <v>3.7401309022907911</v>
      </c>
      <c r="G476" s="31">
        <v>3.4750677886863022</v>
      </c>
      <c r="H476" s="31">
        <v>0.26506311360448814</v>
      </c>
      <c r="I476" s="31">
        <v>0</v>
      </c>
      <c r="J476" s="31">
        <v>86.95804347826089</v>
      </c>
      <c r="K476" s="31">
        <v>80.795326086956521</v>
      </c>
      <c r="L476" s="31">
        <v>6.1627173913043487</v>
      </c>
      <c r="M476" s="31">
        <v>0</v>
      </c>
      <c r="N476" s="31">
        <v>8.6956521739130432E-2</v>
      </c>
      <c r="O476" s="31">
        <v>6.0757608695652179</v>
      </c>
      <c r="P476" s="31">
        <v>23.227717391304349</v>
      </c>
      <c r="Q476" s="31">
        <v>23.227717391304349</v>
      </c>
      <c r="R476" s="31">
        <v>0</v>
      </c>
      <c r="S476" s="31">
        <v>57.567608695652183</v>
      </c>
      <c r="T476" s="31">
        <v>43.965000000000011</v>
      </c>
      <c r="U476" s="31">
        <v>2.0872826086956522</v>
      </c>
      <c r="V476" s="31">
        <v>11.51532608695652</v>
      </c>
      <c r="W476" s="31">
        <v>6.5760869565217392</v>
      </c>
      <c r="X476" s="31">
        <v>0</v>
      </c>
      <c r="Y476" s="31">
        <v>0</v>
      </c>
      <c r="Z476" s="31">
        <v>0</v>
      </c>
      <c r="AA476" s="31">
        <v>6.5760869565217392</v>
      </c>
      <c r="AB476" s="31">
        <v>0</v>
      </c>
      <c r="AC476" s="31">
        <v>0</v>
      </c>
      <c r="AD476" s="31">
        <v>0</v>
      </c>
      <c r="AE476" s="31">
        <v>0</v>
      </c>
      <c r="AF476" t="s">
        <v>96</v>
      </c>
      <c r="AG476" s="32">
        <v>7</v>
      </c>
      <c r="AH476"/>
    </row>
    <row r="477" spans="1:34" x14ac:dyDescent="0.25">
      <c r="A477" t="s">
        <v>1353</v>
      </c>
      <c r="B477" t="s">
        <v>656</v>
      </c>
      <c r="C477" t="s">
        <v>1127</v>
      </c>
      <c r="D477" t="s">
        <v>1240</v>
      </c>
      <c r="E477" s="31">
        <v>32.739130434782609</v>
      </c>
      <c r="F477" s="31">
        <v>3.1641500664010627</v>
      </c>
      <c r="G477" s="31">
        <v>2.8722277556440909</v>
      </c>
      <c r="H477" s="31">
        <v>0.59988379814077031</v>
      </c>
      <c r="I477" s="31">
        <v>0.30796148738379819</v>
      </c>
      <c r="J477" s="31">
        <v>103.59152173913044</v>
      </c>
      <c r="K477" s="31">
        <v>94.034239130434798</v>
      </c>
      <c r="L477" s="31">
        <v>19.639673913043481</v>
      </c>
      <c r="M477" s="31">
        <v>10.082391304347828</v>
      </c>
      <c r="N477" s="31">
        <v>5.1252173913043473</v>
      </c>
      <c r="O477" s="31">
        <v>4.4320652173913047</v>
      </c>
      <c r="P477" s="31">
        <v>24.133913043478273</v>
      </c>
      <c r="Q477" s="31">
        <v>24.133913043478273</v>
      </c>
      <c r="R477" s="31">
        <v>0</v>
      </c>
      <c r="S477" s="31">
        <v>59.817934782608688</v>
      </c>
      <c r="T477" s="31">
        <v>38.324021739130437</v>
      </c>
      <c r="U477" s="31">
        <v>5.0554347826086952</v>
      </c>
      <c r="V477" s="31">
        <v>16.438478260869559</v>
      </c>
      <c r="W477" s="31">
        <v>8.6956521739130432E-2</v>
      </c>
      <c r="X477" s="31">
        <v>8.6956521739130432E-2</v>
      </c>
      <c r="Y477" s="31">
        <v>0</v>
      </c>
      <c r="Z477" s="31">
        <v>0</v>
      </c>
      <c r="AA477" s="31">
        <v>0</v>
      </c>
      <c r="AB477" s="31">
        <v>0</v>
      </c>
      <c r="AC477" s="31">
        <v>0</v>
      </c>
      <c r="AD477" s="31">
        <v>0</v>
      </c>
      <c r="AE477" s="31">
        <v>0</v>
      </c>
      <c r="AF477" t="s">
        <v>165</v>
      </c>
      <c r="AG477" s="32">
        <v>7</v>
      </c>
      <c r="AH477"/>
    </row>
    <row r="478" spans="1:34" x14ac:dyDescent="0.25">
      <c r="A478" t="s">
        <v>1353</v>
      </c>
      <c r="B478" t="s">
        <v>660</v>
      </c>
      <c r="C478" t="s">
        <v>1072</v>
      </c>
      <c r="D478" t="s">
        <v>1229</v>
      </c>
      <c r="E478" s="31">
        <v>54.489130434782609</v>
      </c>
      <c r="F478" s="31">
        <v>3.1664831438260519</v>
      </c>
      <c r="G478" s="31">
        <v>3.0345761021344497</v>
      </c>
      <c r="H478" s="31">
        <v>0.2755834829443447</v>
      </c>
      <c r="I478" s="31">
        <v>0.14367644125274287</v>
      </c>
      <c r="J478" s="31">
        <v>172.53891304347823</v>
      </c>
      <c r="K478" s="31">
        <v>165.35141304347823</v>
      </c>
      <c r="L478" s="31">
        <v>15.016304347826086</v>
      </c>
      <c r="M478" s="31">
        <v>7.8288043478260869</v>
      </c>
      <c r="N478" s="31">
        <v>5.6222826086956523</v>
      </c>
      <c r="O478" s="31">
        <v>1.5652173913043479</v>
      </c>
      <c r="P478" s="31">
        <v>46.16391304347826</v>
      </c>
      <c r="Q478" s="31">
        <v>46.16391304347826</v>
      </c>
      <c r="R478" s="31">
        <v>0</v>
      </c>
      <c r="S478" s="31">
        <v>111.35869565217391</v>
      </c>
      <c r="T478" s="31">
        <v>105.6195652173913</v>
      </c>
      <c r="U478" s="31">
        <v>0</v>
      </c>
      <c r="V478" s="31">
        <v>5.7391304347826084</v>
      </c>
      <c r="W478" s="31">
        <v>0</v>
      </c>
      <c r="X478" s="31">
        <v>0</v>
      </c>
      <c r="Y478" s="31">
        <v>0</v>
      </c>
      <c r="Z478" s="31">
        <v>0</v>
      </c>
      <c r="AA478" s="31">
        <v>0</v>
      </c>
      <c r="AB478" s="31">
        <v>0</v>
      </c>
      <c r="AC478" s="31">
        <v>0</v>
      </c>
      <c r="AD478" s="31">
        <v>0</v>
      </c>
      <c r="AE478" s="31">
        <v>0</v>
      </c>
      <c r="AF478" t="s">
        <v>169</v>
      </c>
      <c r="AG478" s="32">
        <v>7</v>
      </c>
      <c r="AH478"/>
    </row>
    <row r="479" spans="1:34" x14ac:dyDescent="0.25">
      <c r="A479" t="s">
        <v>1353</v>
      </c>
      <c r="B479" t="s">
        <v>813</v>
      </c>
      <c r="C479" t="s">
        <v>1071</v>
      </c>
      <c r="D479" t="s">
        <v>1232</v>
      </c>
      <c r="E479" s="31">
        <v>113.77173913043478</v>
      </c>
      <c r="F479" s="31">
        <v>3.4224792204069927</v>
      </c>
      <c r="G479" s="31">
        <v>3.2267927773000857</v>
      </c>
      <c r="H479" s="31">
        <v>0.434018343364861</v>
      </c>
      <c r="I479" s="31">
        <v>0.38187828413107866</v>
      </c>
      <c r="J479" s="31">
        <v>389.38141304347818</v>
      </c>
      <c r="K479" s="31">
        <v>367.11782608695648</v>
      </c>
      <c r="L479" s="31">
        <v>49.379021739130437</v>
      </c>
      <c r="M479" s="31">
        <v>43.446956521739132</v>
      </c>
      <c r="N479" s="31">
        <v>4.8994565217391308</v>
      </c>
      <c r="O479" s="31">
        <v>1.0326086956521738</v>
      </c>
      <c r="P479" s="31">
        <v>94.461413043478274</v>
      </c>
      <c r="Q479" s="31">
        <v>78.129891304347836</v>
      </c>
      <c r="R479" s="31">
        <v>16.331521739130434</v>
      </c>
      <c r="S479" s="31">
        <v>245.54097826086951</v>
      </c>
      <c r="T479" s="31">
        <v>178.32358695652169</v>
      </c>
      <c r="U479" s="31">
        <v>1.0869565217391304</v>
      </c>
      <c r="V479" s="31">
        <v>66.130434782608702</v>
      </c>
      <c r="W479" s="31">
        <v>49.452065217391308</v>
      </c>
      <c r="X479" s="31">
        <v>1.281195652173913</v>
      </c>
      <c r="Y479" s="31">
        <v>0</v>
      </c>
      <c r="Z479" s="31">
        <v>0</v>
      </c>
      <c r="AA479" s="31">
        <v>6.7195652173913034</v>
      </c>
      <c r="AB479" s="31">
        <v>0</v>
      </c>
      <c r="AC479" s="31">
        <v>41.451304347826088</v>
      </c>
      <c r="AD479" s="31">
        <v>0</v>
      </c>
      <c r="AE479" s="31">
        <v>0</v>
      </c>
      <c r="AF479" t="s">
        <v>324</v>
      </c>
      <c r="AG479" s="32">
        <v>7</v>
      </c>
      <c r="AH479"/>
    </row>
    <row r="480" spans="1:34" x14ac:dyDescent="0.25">
      <c r="A480" t="s">
        <v>1353</v>
      </c>
      <c r="B480" t="s">
        <v>518</v>
      </c>
      <c r="C480" t="s">
        <v>996</v>
      </c>
      <c r="D480" t="s">
        <v>1240</v>
      </c>
      <c r="E480" s="31">
        <v>131.10869565217391</v>
      </c>
      <c r="F480" s="31">
        <v>2.4955007461449177</v>
      </c>
      <c r="G480" s="31">
        <v>2.3690142596584316</v>
      </c>
      <c r="H480" s="31">
        <v>0.24441220361465754</v>
      </c>
      <c r="I480" s="31">
        <v>0.20063836842977942</v>
      </c>
      <c r="J480" s="31">
        <v>327.18184782608694</v>
      </c>
      <c r="K480" s="31">
        <v>310.59836956521741</v>
      </c>
      <c r="L480" s="31">
        <v>32.044565217391295</v>
      </c>
      <c r="M480" s="31">
        <v>26.305434782608689</v>
      </c>
      <c r="N480" s="31">
        <v>0</v>
      </c>
      <c r="O480" s="31">
        <v>5.7391304347826084</v>
      </c>
      <c r="P480" s="31">
        <v>61.880543478260854</v>
      </c>
      <c r="Q480" s="31">
        <v>51.036195652173902</v>
      </c>
      <c r="R480" s="31">
        <v>10.844347826086954</v>
      </c>
      <c r="S480" s="31">
        <v>233.25673913043477</v>
      </c>
      <c r="T480" s="31">
        <v>170.08228260869564</v>
      </c>
      <c r="U480" s="31">
        <v>11.816630434782612</v>
      </c>
      <c r="V480" s="31">
        <v>51.357826086956536</v>
      </c>
      <c r="W480" s="31">
        <v>0</v>
      </c>
      <c r="X480" s="31">
        <v>0</v>
      </c>
      <c r="Y480" s="31">
        <v>0</v>
      </c>
      <c r="Z480" s="31">
        <v>0</v>
      </c>
      <c r="AA480" s="31">
        <v>0</v>
      </c>
      <c r="AB480" s="31">
        <v>0</v>
      </c>
      <c r="AC480" s="31">
        <v>0</v>
      </c>
      <c r="AD480" s="31">
        <v>0</v>
      </c>
      <c r="AE480" s="31">
        <v>0</v>
      </c>
      <c r="AF480" t="s">
        <v>24</v>
      </c>
      <c r="AG480" s="32">
        <v>7</v>
      </c>
      <c r="AH480"/>
    </row>
    <row r="481" spans="1:34" x14ac:dyDescent="0.25">
      <c r="A481" t="s">
        <v>1353</v>
      </c>
      <c r="B481" t="s">
        <v>493</v>
      </c>
      <c r="C481" t="s">
        <v>1213</v>
      </c>
      <c r="D481" t="s">
        <v>1310</v>
      </c>
      <c r="E481" s="31">
        <v>35.858695652173914</v>
      </c>
      <c r="F481" s="31">
        <v>3.1792209760533492</v>
      </c>
      <c r="G481" s="31">
        <v>3.0626705062140043</v>
      </c>
      <c r="H481" s="31">
        <v>0.56418611700515309</v>
      </c>
      <c r="I481" s="31">
        <v>0.44763564716580784</v>
      </c>
      <c r="J481" s="31">
        <v>114.00271739130434</v>
      </c>
      <c r="K481" s="31">
        <v>109.82336956521739</v>
      </c>
      <c r="L481" s="31">
        <v>20.230978260869566</v>
      </c>
      <c r="M481" s="31">
        <v>16.051630434782609</v>
      </c>
      <c r="N481" s="31">
        <v>0</v>
      </c>
      <c r="O481" s="31">
        <v>4.1793478260869561</v>
      </c>
      <c r="P481" s="31">
        <v>13.866847826086957</v>
      </c>
      <c r="Q481" s="31">
        <v>13.866847826086957</v>
      </c>
      <c r="R481" s="31">
        <v>0</v>
      </c>
      <c r="S481" s="31">
        <v>79.904891304347828</v>
      </c>
      <c r="T481" s="31">
        <v>17.5</v>
      </c>
      <c r="U481" s="31">
        <v>62.404891304347828</v>
      </c>
      <c r="V481" s="31">
        <v>0</v>
      </c>
      <c r="W481" s="31">
        <v>0</v>
      </c>
      <c r="X481" s="31">
        <v>0</v>
      </c>
      <c r="Y481" s="31">
        <v>0</v>
      </c>
      <c r="Z481" s="31">
        <v>0</v>
      </c>
      <c r="AA481" s="31">
        <v>0</v>
      </c>
      <c r="AB481" s="31">
        <v>0</v>
      </c>
      <c r="AC481" s="31">
        <v>0</v>
      </c>
      <c r="AD481" s="31">
        <v>0</v>
      </c>
      <c r="AE481" s="31">
        <v>0</v>
      </c>
      <c r="AF481" t="s">
        <v>469</v>
      </c>
      <c r="AG481" s="32">
        <v>7</v>
      </c>
      <c r="AH481"/>
    </row>
    <row r="482" spans="1:34" x14ac:dyDescent="0.25">
      <c r="A482" t="s">
        <v>1353</v>
      </c>
      <c r="B482" t="s">
        <v>698</v>
      </c>
      <c r="C482" t="s">
        <v>1074</v>
      </c>
      <c r="D482" t="s">
        <v>1286</v>
      </c>
      <c r="E482" s="31">
        <v>50.902173913043477</v>
      </c>
      <c r="F482" s="31">
        <v>3.4686098654708517</v>
      </c>
      <c r="G482" s="31">
        <v>3.3835148409139442</v>
      </c>
      <c r="H482" s="31">
        <v>0.3034913516976297</v>
      </c>
      <c r="I482" s="31">
        <v>0.21839632714072177</v>
      </c>
      <c r="J482" s="31">
        <v>176.55978260869563</v>
      </c>
      <c r="K482" s="31">
        <v>172.22826086956522</v>
      </c>
      <c r="L482" s="31">
        <v>15.448369565217391</v>
      </c>
      <c r="M482" s="31">
        <v>11.116847826086957</v>
      </c>
      <c r="N482" s="31">
        <v>0</v>
      </c>
      <c r="O482" s="31">
        <v>4.3315217391304346</v>
      </c>
      <c r="P482" s="31">
        <v>53.038043478260867</v>
      </c>
      <c r="Q482" s="31">
        <v>53.038043478260867</v>
      </c>
      <c r="R482" s="31">
        <v>0</v>
      </c>
      <c r="S482" s="31">
        <v>108.07336956521739</v>
      </c>
      <c r="T482" s="31">
        <v>85.092391304347828</v>
      </c>
      <c r="U482" s="31">
        <v>0</v>
      </c>
      <c r="V482" s="31">
        <v>22.980978260869566</v>
      </c>
      <c r="W482" s="31">
        <v>0</v>
      </c>
      <c r="X482" s="31">
        <v>0</v>
      </c>
      <c r="Y482" s="31">
        <v>0</v>
      </c>
      <c r="Z482" s="31">
        <v>0</v>
      </c>
      <c r="AA482" s="31">
        <v>0</v>
      </c>
      <c r="AB482" s="31">
        <v>0</v>
      </c>
      <c r="AC482" s="31">
        <v>0</v>
      </c>
      <c r="AD482" s="31">
        <v>0</v>
      </c>
      <c r="AE482" s="31">
        <v>0</v>
      </c>
      <c r="AF482" t="s">
        <v>207</v>
      </c>
      <c r="AG482" s="32">
        <v>7</v>
      </c>
      <c r="AH482"/>
    </row>
    <row r="483" spans="1:34" x14ac:dyDescent="0.25">
      <c r="A483" t="s">
        <v>1353</v>
      </c>
      <c r="B483" t="s">
        <v>806</v>
      </c>
      <c r="C483" t="s">
        <v>994</v>
      </c>
      <c r="D483" t="s">
        <v>1236</v>
      </c>
      <c r="E483" s="31">
        <v>44.673913043478258</v>
      </c>
      <c r="F483" s="31">
        <v>3.2909318734793183</v>
      </c>
      <c r="G483" s="31">
        <v>3.1053065693430653</v>
      </c>
      <c r="H483" s="31">
        <v>0.23844282238442824</v>
      </c>
      <c r="I483" s="31">
        <v>0.12877128953771291</v>
      </c>
      <c r="J483" s="31">
        <v>147.01880434782606</v>
      </c>
      <c r="K483" s="31">
        <v>138.72619565217389</v>
      </c>
      <c r="L483" s="31">
        <v>10.652173913043478</v>
      </c>
      <c r="M483" s="31">
        <v>5.7527173913043477</v>
      </c>
      <c r="N483" s="31">
        <v>0</v>
      </c>
      <c r="O483" s="31">
        <v>4.8994565217391308</v>
      </c>
      <c r="P483" s="31">
        <v>34.945652173913047</v>
      </c>
      <c r="Q483" s="31">
        <v>31.552500000000006</v>
      </c>
      <c r="R483" s="31">
        <v>3.3931521739130424</v>
      </c>
      <c r="S483" s="31">
        <v>101.42097826086953</v>
      </c>
      <c r="T483" s="31">
        <v>78.427717391304327</v>
      </c>
      <c r="U483" s="31">
        <v>13.7241304347826</v>
      </c>
      <c r="V483" s="31">
        <v>9.2691304347826087</v>
      </c>
      <c r="W483" s="31">
        <v>25.561521739130434</v>
      </c>
      <c r="X483" s="31">
        <v>0</v>
      </c>
      <c r="Y483" s="31">
        <v>0</v>
      </c>
      <c r="Z483" s="31">
        <v>0</v>
      </c>
      <c r="AA483" s="31">
        <v>0</v>
      </c>
      <c r="AB483" s="31">
        <v>0</v>
      </c>
      <c r="AC483" s="31">
        <v>20.963695652173911</v>
      </c>
      <c r="AD483" s="31">
        <v>0</v>
      </c>
      <c r="AE483" s="31">
        <v>4.5978260869565215</v>
      </c>
      <c r="AF483" t="s">
        <v>317</v>
      </c>
      <c r="AG483" s="32">
        <v>7</v>
      </c>
      <c r="AH483"/>
    </row>
    <row r="484" spans="1:34" x14ac:dyDescent="0.25">
      <c r="A484" t="s">
        <v>1353</v>
      </c>
      <c r="B484" t="s">
        <v>488</v>
      </c>
      <c r="C484" t="s">
        <v>996</v>
      </c>
      <c r="D484" t="s">
        <v>1240</v>
      </c>
      <c r="E484" s="31">
        <v>86.260869565217391</v>
      </c>
      <c r="F484" s="31">
        <v>2.835820312500001</v>
      </c>
      <c r="G484" s="31">
        <v>2.7158417338709686</v>
      </c>
      <c r="H484" s="31">
        <v>0.2844682459677419</v>
      </c>
      <c r="I484" s="31">
        <v>0.22244581653225801</v>
      </c>
      <c r="J484" s="31">
        <v>244.6203260869566</v>
      </c>
      <c r="K484" s="31">
        <v>234.27086956521745</v>
      </c>
      <c r="L484" s="31">
        <v>24.53847826086956</v>
      </c>
      <c r="M484" s="31">
        <v>19.188369565217386</v>
      </c>
      <c r="N484" s="31">
        <v>0</v>
      </c>
      <c r="O484" s="31">
        <v>5.3501086956521737</v>
      </c>
      <c r="P484" s="31">
        <v>74.475217391304369</v>
      </c>
      <c r="Q484" s="31">
        <v>69.475869565217408</v>
      </c>
      <c r="R484" s="31">
        <v>4.9993478260869555</v>
      </c>
      <c r="S484" s="31">
        <v>145.60663043478266</v>
      </c>
      <c r="T484" s="31">
        <v>109.61315217391308</v>
      </c>
      <c r="U484" s="31">
        <v>5.8699999999999992</v>
      </c>
      <c r="V484" s="31">
        <v>30.123478260869572</v>
      </c>
      <c r="W484" s="31">
        <v>50.678260869565214</v>
      </c>
      <c r="X484" s="31">
        <v>2.4243478260869566</v>
      </c>
      <c r="Y484" s="31">
        <v>0</v>
      </c>
      <c r="Z484" s="31">
        <v>0</v>
      </c>
      <c r="AA484" s="31">
        <v>10.865434782608697</v>
      </c>
      <c r="AB484" s="31">
        <v>0</v>
      </c>
      <c r="AC484" s="31">
        <v>31.683152173913033</v>
      </c>
      <c r="AD484" s="31">
        <v>0</v>
      </c>
      <c r="AE484" s="31">
        <v>5.7053260869565232</v>
      </c>
      <c r="AF484" t="s">
        <v>361</v>
      </c>
      <c r="AG484" s="32">
        <v>7</v>
      </c>
      <c r="AH484"/>
    </row>
    <row r="485" spans="1:34" x14ac:dyDescent="0.25">
      <c r="A485" t="s">
        <v>1353</v>
      </c>
      <c r="B485" t="s">
        <v>575</v>
      </c>
      <c r="C485" t="s">
        <v>1057</v>
      </c>
      <c r="D485" t="s">
        <v>1216</v>
      </c>
      <c r="E485" s="31">
        <v>134.04347826086956</v>
      </c>
      <c r="F485" s="31">
        <v>2.8722867337009403</v>
      </c>
      <c r="G485" s="31">
        <v>2.7886020110282184</v>
      </c>
      <c r="H485" s="31">
        <v>0.38028300356795336</v>
      </c>
      <c r="I485" s="31">
        <v>0.29659828089523194</v>
      </c>
      <c r="J485" s="31">
        <v>385.01130434782601</v>
      </c>
      <c r="K485" s="31">
        <v>373.79391304347814</v>
      </c>
      <c r="L485" s="31">
        <v>50.974456521739135</v>
      </c>
      <c r="M485" s="31">
        <v>39.757065217391307</v>
      </c>
      <c r="N485" s="31">
        <v>0</v>
      </c>
      <c r="O485" s="31">
        <v>11.217391304347826</v>
      </c>
      <c r="P485" s="31">
        <v>73.768804347826091</v>
      </c>
      <c r="Q485" s="31">
        <v>73.768804347826091</v>
      </c>
      <c r="R485" s="31">
        <v>0</v>
      </c>
      <c r="S485" s="31">
        <v>260.26804347826078</v>
      </c>
      <c r="T485" s="31">
        <v>225.56641304347818</v>
      </c>
      <c r="U485" s="31">
        <v>26.753260869565221</v>
      </c>
      <c r="V485" s="31">
        <v>7.9483695652173916</v>
      </c>
      <c r="W485" s="31">
        <v>0</v>
      </c>
      <c r="X485" s="31">
        <v>0</v>
      </c>
      <c r="Y485" s="31">
        <v>0</v>
      </c>
      <c r="Z485" s="31">
        <v>0</v>
      </c>
      <c r="AA485" s="31">
        <v>0</v>
      </c>
      <c r="AB485" s="31">
        <v>0</v>
      </c>
      <c r="AC485" s="31">
        <v>0</v>
      </c>
      <c r="AD485" s="31">
        <v>0</v>
      </c>
      <c r="AE485" s="31">
        <v>0</v>
      </c>
      <c r="AF485" t="s">
        <v>82</v>
      </c>
      <c r="AG485" s="32">
        <v>7</v>
      </c>
      <c r="AH485"/>
    </row>
    <row r="486" spans="1:34" x14ac:dyDescent="0.25">
      <c r="A486" t="s">
        <v>1353</v>
      </c>
      <c r="B486" t="s">
        <v>870</v>
      </c>
      <c r="C486" t="s">
        <v>1193</v>
      </c>
      <c r="D486" t="s">
        <v>1259</v>
      </c>
      <c r="E486" s="31">
        <v>24.945652173913043</v>
      </c>
      <c r="F486" s="31">
        <v>3.426366013071894</v>
      </c>
      <c r="G486" s="31">
        <v>3.2390108932461863</v>
      </c>
      <c r="H486" s="31">
        <v>0.62957734204793037</v>
      </c>
      <c r="I486" s="31">
        <v>0.44222222222222229</v>
      </c>
      <c r="J486" s="31">
        <v>85.472934782608661</v>
      </c>
      <c r="K486" s="31">
        <v>80.799239130434756</v>
      </c>
      <c r="L486" s="31">
        <v>15.70521739130435</v>
      </c>
      <c r="M486" s="31">
        <v>11.031521739130437</v>
      </c>
      <c r="N486" s="31">
        <v>5.8478260869565216E-2</v>
      </c>
      <c r="O486" s="31">
        <v>4.6152173913043484</v>
      </c>
      <c r="P486" s="31">
        <v>15.76141304347826</v>
      </c>
      <c r="Q486" s="31">
        <v>15.76141304347826</v>
      </c>
      <c r="R486" s="31">
        <v>0</v>
      </c>
      <c r="S486" s="31">
        <v>54.00630434782606</v>
      </c>
      <c r="T486" s="31">
        <v>51.936521739130406</v>
      </c>
      <c r="U486" s="31">
        <v>2.0697826086956517</v>
      </c>
      <c r="V486" s="31">
        <v>0</v>
      </c>
      <c r="W486" s="31">
        <v>0</v>
      </c>
      <c r="X486" s="31">
        <v>0</v>
      </c>
      <c r="Y486" s="31">
        <v>0</v>
      </c>
      <c r="Z486" s="31">
        <v>0</v>
      </c>
      <c r="AA486" s="31">
        <v>0</v>
      </c>
      <c r="AB486" s="31">
        <v>0</v>
      </c>
      <c r="AC486" s="31">
        <v>0</v>
      </c>
      <c r="AD486" s="31">
        <v>0</v>
      </c>
      <c r="AE486" s="31">
        <v>0</v>
      </c>
      <c r="AF486" t="s">
        <v>384</v>
      </c>
      <c r="AG486" s="32">
        <v>7</v>
      </c>
      <c r="AH486"/>
    </row>
    <row r="487" spans="1:34" x14ac:dyDescent="0.25">
      <c r="AH487"/>
    </row>
    <row r="488" spans="1:34" x14ac:dyDescent="0.25">
      <c r="W488" s="31"/>
      <c r="AH488"/>
    </row>
    <row r="489" spans="1:34" x14ac:dyDescent="0.25">
      <c r="AH489"/>
    </row>
    <row r="490" spans="1:34" x14ac:dyDescent="0.25">
      <c r="AH490"/>
    </row>
    <row r="491" spans="1:34" x14ac:dyDescent="0.25">
      <c r="AH491"/>
    </row>
    <row r="498" spans="34:34" x14ac:dyDescent="0.25">
      <c r="AH498"/>
    </row>
  </sheetData>
  <pageMargins left="0.7" right="0.7" top="0.75" bottom="0.75" header="0.3" footer="0.3"/>
  <pageSetup orientation="portrait" horizontalDpi="1200" verticalDpi="1200" r:id="rId1"/>
  <ignoredErrors>
    <ignoredError sqref="AF2:AF48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499"/>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1380</v>
      </c>
      <c r="B1" s="1" t="s">
        <v>1447</v>
      </c>
      <c r="C1" s="1" t="s">
        <v>1383</v>
      </c>
      <c r="D1" s="1" t="s">
        <v>1382</v>
      </c>
      <c r="E1" s="1" t="s">
        <v>1384</v>
      </c>
      <c r="F1" s="1" t="s">
        <v>1427</v>
      </c>
      <c r="G1" s="1" t="s">
        <v>1450</v>
      </c>
      <c r="H1" s="35" t="s">
        <v>1452</v>
      </c>
      <c r="I1" s="1" t="s">
        <v>1428</v>
      </c>
      <c r="J1" s="1" t="s">
        <v>1453</v>
      </c>
      <c r="K1" s="35" t="s">
        <v>1454</v>
      </c>
      <c r="L1" s="1" t="s">
        <v>1430</v>
      </c>
      <c r="M1" s="1" t="s">
        <v>1440</v>
      </c>
      <c r="N1" s="35" t="s">
        <v>1455</v>
      </c>
      <c r="O1" s="1" t="s">
        <v>1431</v>
      </c>
      <c r="P1" s="1" t="s">
        <v>1439</v>
      </c>
      <c r="Q1" s="35" t="s">
        <v>1456</v>
      </c>
      <c r="R1" s="1" t="s">
        <v>1432</v>
      </c>
      <c r="S1" s="1" t="s">
        <v>1441</v>
      </c>
      <c r="T1" s="35" t="s">
        <v>1457</v>
      </c>
      <c r="U1" s="1" t="s">
        <v>1438</v>
      </c>
      <c r="V1" s="1" t="s">
        <v>1451</v>
      </c>
      <c r="W1" s="35" t="s">
        <v>1458</v>
      </c>
      <c r="X1" s="1" t="s">
        <v>1433</v>
      </c>
      <c r="Y1" s="1" t="s">
        <v>1442</v>
      </c>
      <c r="Z1" s="35" t="s">
        <v>1459</v>
      </c>
      <c r="AA1" s="1" t="s">
        <v>1434</v>
      </c>
      <c r="AB1" s="1" t="s">
        <v>1443</v>
      </c>
      <c r="AC1" s="35" t="s">
        <v>1460</v>
      </c>
      <c r="AD1" s="1" t="s">
        <v>1435</v>
      </c>
      <c r="AE1" s="1" t="s">
        <v>1444</v>
      </c>
      <c r="AF1" s="35" t="s">
        <v>1461</v>
      </c>
      <c r="AG1" s="1" t="s">
        <v>1436</v>
      </c>
      <c r="AH1" s="1" t="s">
        <v>1445</v>
      </c>
      <c r="AI1" s="35" t="s">
        <v>1462</v>
      </c>
      <c r="AJ1" s="1" t="s">
        <v>1381</v>
      </c>
      <c r="AK1" s="38" t="s">
        <v>1392</v>
      </c>
    </row>
    <row r="2" spans="1:46" x14ac:dyDescent="0.25">
      <c r="A2" t="s">
        <v>1353</v>
      </c>
      <c r="B2" t="s">
        <v>922</v>
      </c>
      <c r="C2" t="s">
        <v>1101</v>
      </c>
      <c r="D2" t="s">
        <v>1286</v>
      </c>
      <c r="E2" s="31">
        <v>50.445652173913047</v>
      </c>
      <c r="F2" s="31">
        <v>182.79619565217388</v>
      </c>
      <c r="G2" s="31">
        <v>0</v>
      </c>
      <c r="H2" s="36">
        <v>0</v>
      </c>
      <c r="I2" s="31">
        <v>39.127717391304344</v>
      </c>
      <c r="J2" s="31">
        <v>0</v>
      </c>
      <c r="K2" s="36">
        <v>0</v>
      </c>
      <c r="L2" s="31">
        <v>29.948369565217391</v>
      </c>
      <c r="M2" s="31">
        <v>0</v>
      </c>
      <c r="N2" s="36">
        <v>0</v>
      </c>
      <c r="O2" s="31">
        <v>3.6141304347826089</v>
      </c>
      <c r="P2" s="31">
        <v>0</v>
      </c>
      <c r="Q2" s="36">
        <v>0</v>
      </c>
      <c r="R2" s="31">
        <v>5.5652173913043477</v>
      </c>
      <c r="S2" s="31">
        <v>0</v>
      </c>
      <c r="T2" s="36">
        <v>0</v>
      </c>
      <c r="U2" s="31">
        <v>17.635869565217391</v>
      </c>
      <c r="V2" s="31">
        <v>0</v>
      </c>
      <c r="W2" s="36">
        <v>0</v>
      </c>
      <c r="X2" s="31">
        <v>11.519021739130435</v>
      </c>
      <c r="Y2" s="31">
        <v>0</v>
      </c>
      <c r="Z2" s="36">
        <v>0</v>
      </c>
      <c r="AA2" s="31">
        <v>90.877717391304344</v>
      </c>
      <c r="AB2" s="31">
        <v>0</v>
      </c>
      <c r="AC2" s="36">
        <v>0</v>
      </c>
      <c r="AD2" s="31">
        <v>0</v>
      </c>
      <c r="AE2" s="31">
        <v>0</v>
      </c>
      <c r="AF2" s="36" t="s">
        <v>1523</v>
      </c>
      <c r="AG2" s="31">
        <v>23.635869565217391</v>
      </c>
      <c r="AH2" s="31">
        <v>0</v>
      </c>
      <c r="AI2" s="36">
        <v>0</v>
      </c>
      <c r="AJ2" t="s">
        <v>436</v>
      </c>
      <c r="AK2" s="37">
        <v>7</v>
      </c>
      <c r="AT2"/>
    </row>
    <row r="3" spans="1:46" x14ac:dyDescent="0.25">
      <c r="A3" t="s">
        <v>1353</v>
      </c>
      <c r="B3" t="s">
        <v>788</v>
      </c>
      <c r="C3" t="s">
        <v>1172</v>
      </c>
      <c r="D3" t="s">
        <v>1278</v>
      </c>
      <c r="E3" s="31">
        <v>78.391304347826093</v>
      </c>
      <c r="F3" s="31">
        <v>256.96130434782611</v>
      </c>
      <c r="G3" s="31">
        <v>1.173913043478261</v>
      </c>
      <c r="H3" s="36">
        <v>4.5684428885418371E-3</v>
      </c>
      <c r="I3" s="31">
        <v>39.13750000000001</v>
      </c>
      <c r="J3" s="31">
        <v>1.173913043478261</v>
      </c>
      <c r="K3" s="36">
        <v>2.9994584311166035E-2</v>
      </c>
      <c r="L3" s="31">
        <v>25.554130434782618</v>
      </c>
      <c r="M3" s="31">
        <v>0</v>
      </c>
      <c r="N3" s="36">
        <v>0</v>
      </c>
      <c r="O3" s="31">
        <v>9.2608695652173907</v>
      </c>
      <c r="P3" s="31">
        <v>1.173913043478261</v>
      </c>
      <c r="Q3" s="36">
        <v>0.12676056338028172</v>
      </c>
      <c r="R3" s="31">
        <v>4.3224999999999998</v>
      </c>
      <c r="S3" s="31">
        <v>0</v>
      </c>
      <c r="T3" s="36">
        <v>0</v>
      </c>
      <c r="U3" s="31">
        <v>34.282608695652165</v>
      </c>
      <c r="V3" s="31">
        <v>0</v>
      </c>
      <c r="W3" s="36">
        <v>0</v>
      </c>
      <c r="X3" s="31">
        <v>11.418152173913041</v>
      </c>
      <c r="Y3" s="31">
        <v>0</v>
      </c>
      <c r="Z3" s="36">
        <v>0</v>
      </c>
      <c r="AA3" s="31">
        <v>87.442500000000024</v>
      </c>
      <c r="AB3" s="31">
        <v>0</v>
      </c>
      <c r="AC3" s="36">
        <v>0</v>
      </c>
      <c r="AD3" s="31">
        <v>54.028695652173909</v>
      </c>
      <c r="AE3" s="31">
        <v>0</v>
      </c>
      <c r="AF3" s="36">
        <v>0</v>
      </c>
      <c r="AG3" s="31">
        <v>30.651847826086964</v>
      </c>
      <c r="AH3" s="31">
        <v>0</v>
      </c>
      <c r="AI3" s="36">
        <v>0</v>
      </c>
      <c r="AJ3" t="s">
        <v>299</v>
      </c>
      <c r="AK3" s="37">
        <v>7</v>
      </c>
      <c r="AT3"/>
    </row>
    <row r="4" spans="1:46" x14ac:dyDescent="0.25">
      <c r="A4" t="s">
        <v>1353</v>
      </c>
      <c r="B4" t="s">
        <v>924</v>
      </c>
      <c r="C4" t="s">
        <v>1205</v>
      </c>
      <c r="D4" t="s">
        <v>1290</v>
      </c>
      <c r="E4" s="31">
        <v>35.771739130434781</v>
      </c>
      <c r="F4" s="31">
        <v>197.2315217391305</v>
      </c>
      <c r="G4" s="31">
        <v>31.734891304347823</v>
      </c>
      <c r="H4" s="36">
        <v>0.16090172110684303</v>
      </c>
      <c r="I4" s="31">
        <v>44.324456521739144</v>
      </c>
      <c r="J4" s="31">
        <v>0.85119565217391302</v>
      </c>
      <c r="K4" s="36">
        <v>1.9203747072599524E-2</v>
      </c>
      <c r="L4" s="31">
        <v>27.037282608695666</v>
      </c>
      <c r="M4" s="31">
        <v>0.85119565217391302</v>
      </c>
      <c r="N4" s="36">
        <v>3.1482292969048357E-2</v>
      </c>
      <c r="O4" s="31">
        <v>11.895869565217392</v>
      </c>
      <c r="P4" s="31">
        <v>0</v>
      </c>
      <c r="Q4" s="36">
        <v>0</v>
      </c>
      <c r="R4" s="31">
        <v>5.3913043478260869</v>
      </c>
      <c r="S4" s="31">
        <v>0</v>
      </c>
      <c r="T4" s="36">
        <v>0</v>
      </c>
      <c r="U4" s="31">
        <v>30.438695652173909</v>
      </c>
      <c r="V4" s="31">
        <v>8.4166304347826095</v>
      </c>
      <c r="W4" s="36">
        <v>0.27651087717293499</v>
      </c>
      <c r="X4" s="31">
        <v>0</v>
      </c>
      <c r="Y4" s="31">
        <v>0</v>
      </c>
      <c r="Z4" s="36" t="s">
        <v>1523</v>
      </c>
      <c r="AA4" s="31">
        <v>97.842391304347885</v>
      </c>
      <c r="AB4" s="31">
        <v>20.338260869565215</v>
      </c>
      <c r="AC4" s="36">
        <v>0.20786757762595107</v>
      </c>
      <c r="AD4" s="31">
        <v>0</v>
      </c>
      <c r="AE4" s="31">
        <v>0</v>
      </c>
      <c r="AF4" s="36" t="s">
        <v>1523</v>
      </c>
      <c r="AG4" s="31">
        <v>24.625978260869562</v>
      </c>
      <c r="AH4" s="31">
        <v>2.1288043478260867</v>
      </c>
      <c r="AI4" s="36">
        <v>8.6445473364554049E-2</v>
      </c>
      <c r="AJ4" t="s">
        <v>438</v>
      </c>
      <c r="AK4" s="37">
        <v>7</v>
      </c>
      <c r="AT4"/>
    </row>
    <row r="5" spans="1:46" x14ac:dyDescent="0.25">
      <c r="A5" t="s">
        <v>1353</v>
      </c>
      <c r="B5" t="s">
        <v>914</v>
      </c>
      <c r="C5" t="s">
        <v>1203</v>
      </c>
      <c r="D5" t="s">
        <v>1290</v>
      </c>
      <c r="E5" s="31">
        <v>52</v>
      </c>
      <c r="F5" s="31">
        <v>167.50315217391304</v>
      </c>
      <c r="G5" s="31">
        <v>0</v>
      </c>
      <c r="H5" s="36">
        <v>0</v>
      </c>
      <c r="I5" s="31">
        <v>21.497282608695652</v>
      </c>
      <c r="J5" s="31">
        <v>0</v>
      </c>
      <c r="K5" s="36">
        <v>0</v>
      </c>
      <c r="L5" s="31">
        <v>6.0461956521739131</v>
      </c>
      <c r="M5" s="31">
        <v>0</v>
      </c>
      <c r="N5" s="36">
        <v>0</v>
      </c>
      <c r="O5" s="31">
        <v>9.320652173913043</v>
      </c>
      <c r="P5" s="31">
        <v>0</v>
      </c>
      <c r="Q5" s="36">
        <v>0</v>
      </c>
      <c r="R5" s="31">
        <v>6.1304347826086953</v>
      </c>
      <c r="S5" s="31">
        <v>0</v>
      </c>
      <c r="T5" s="36">
        <v>0</v>
      </c>
      <c r="U5" s="31">
        <v>31.720326086956522</v>
      </c>
      <c r="V5" s="31">
        <v>0</v>
      </c>
      <c r="W5" s="36">
        <v>0</v>
      </c>
      <c r="X5" s="31">
        <v>0</v>
      </c>
      <c r="Y5" s="31">
        <v>0</v>
      </c>
      <c r="Z5" s="36" t="s">
        <v>1523</v>
      </c>
      <c r="AA5" s="31">
        <v>101.72032608695653</v>
      </c>
      <c r="AB5" s="31">
        <v>0</v>
      </c>
      <c r="AC5" s="36">
        <v>0</v>
      </c>
      <c r="AD5" s="31">
        <v>0</v>
      </c>
      <c r="AE5" s="31">
        <v>0</v>
      </c>
      <c r="AF5" s="36" t="s">
        <v>1523</v>
      </c>
      <c r="AG5" s="31">
        <v>12.565217391304348</v>
      </c>
      <c r="AH5" s="31">
        <v>0</v>
      </c>
      <c r="AI5" s="36">
        <v>0</v>
      </c>
      <c r="AJ5" t="s">
        <v>428</v>
      </c>
      <c r="AK5" s="37">
        <v>7</v>
      </c>
      <c r="AT5"/>
    </row>
    <row r="6" spans="1:46" x14ac:dyDescent="0.25">
      <c r="A6" t="s">
        <v>1353</v>
      </c>
      <c r="B6" t="s">
        <v>929</v>
      </c>
      <c r="C6" t="s">
        <v>1008</v>
      </c>
      <c r="D6" t="s">
        <v>1326</v>
      </c>
      <c r="E6" s="31">
        <v>40.782608695652172</v>
      </c>
      <c r="F6" s="31">
        <v>108.29521739130436</v>
      </c>
      <c r="G6" s="31">
        <v>0</v>
      </c>
      <c r="H6" s="36">
        <v>0</v>
      </c>
      <c r="I6" s="31">
        <v>12.691195652173915</v>
      </c>
      <c r="J6" s="31">
        <v>0</v>
      </c>
      <c r="K6" s="36">
        <v>0</v>
      </c>
      <c r="L6" s="31">
        <v>9.128260869565219</v>
      </c>
      <c r="M6" s="31">
        <v>0</v>
      </c>
      <c r="N6" s="36">
        <v>0</v>
      </c>
      <c r="O6" s="31">
        <v>0.25043478260869562</v>
      </c>
      <c r="P6" s="31">
        <v>0</v>
      </c>
      <c r="Q6" s="36">
        <v>0</v>
      </c>
      <c r="R6" s="31">
        <v>3.3125</v>
      </c>
      <c r="S6" s="31">
        <v>0</v>
      </c>
      <c r="T6" s="36">
        <v>0</v>
      </c>
      <c r="U6" s="31">
        <v>18.757282608695661</v>
      </c>
      <c r="V6" s="31">
        <v>0</v>
      </c>
      <c r="W6" s="36">
        <v>0</v>
      </c>
      <c r="X6" s="31">
        <v>0</v>
      </c>
      <c r="Y6" s="31">
        <v>0</v>
      </c>
      <c r="Z6" s="36" t="s">
        <v>1523</v>
      </c>
      <c r="AA6" s="31">
        <v>54.906739130434794</v>
      </c>
      <c r="AB6" s="31">
        <v>0</v>
      </c>
      <c r="AC6" s="36">
        <v>0</v>
      </c>
      <c r="AD6" s="31">
        <v>0</v>
      </c>
      <c r="AE6" s="31">
        <v>0</v>
      </c>
      <c r="AF6" s="36" t="s">
        <v>1523</v>
      </c>
      <c r="AG6" s="31">
        <v>21.94</v>
      </c>
      <c r="AH6" s="31">
        <v>0</v>
      </c>
      <c r="AI6" s="36">
        <v>0</v>
      </c>
      <c r="AJ6" t="s">
        <v>443</v>
      </c>
      <c r="AK6" s="37">
        <v>7</v>
      </c>
      <c r="AT6"/>
    </row>
    <row r="7" spans="1:46" x14ac:dyDescent="0.25">
      <c r="A7" t="s">
        <v>1353</v>
      </c>
      <c r="B7" t="s">
        <v>638</v>
      </c>
      <c r="C7" t="s">
        <v>1040</v>
      </c>
      <c r="D7" t="s">
        <v>1247</v>
      </c>
      <c r="E7" s="31">
        <v>41.967391304347828</v>
      </c>
      <c r="F7" s="31">
        <v>135.88315217391303</v>
      </c>
      <c r="G7" s="31">
        <v>0</v>
      </c>
      <c r="H7" s="36">
        <v>0</v>
      </c>
      <c r="I7" s="31">
        <v>15.671195652173914</v>
      </c>
      <c r="J7" s="31">
        <v>0</v>
      </c>
      <c r="K7" s="36">
        <v>0</v>
      </c>
      <c r="L7" s="31">
        <v>9.9320652173913047</v>
      </c>
      <c r="M7" s="31">
        <v>0</v>
      </c>
      <c r="N7" s="36">
        <v>0</v>
      </c>
      <c r="O7" s="31">
        <v>0</v>
      </c>
      <c r="P7" s="31">
        <v>0</v>
      </c>
      <c r="Q7" s="36" t="s">
        <v>1523</v>
      </c>
      <c r="R7" s="31">
        <v>5.7391304347826084</v>
      </c>
      <c r="S7" s="31">
        <v>0</v>
      </c>
      <c r="T7" s="36">
        <v>0</v>
      </c>
      <c r="U7" s="31">
        <v>36.241847826086953</v>
      </c>
      <c r="V7" s="31">
        <v>0</v>
      </c>
      <c r="W7" s="36">
        <v>0</v>
      </c>
      <c r="X7" s="31">
        <v>5.2989130434782608</v>
      </c>
      <c r="Y7" s="31">
        <v>0</v>
      </c>
      <c r="Z7" s="36">
        <v>0</v>
      </c>
      <c r="AA7" s="31">
        <v>51.269021739130437</v>
      </c>
      <c r="AB7" s="31">
        <v>0</v>
      </c>
      <c r="AC7" s="36">
        <v>0</v>
      </c>
      <c r="AD7" s="31">
        <v>12.220108695652174</v>
      </c>
      <c r="AE7" s="31">
        <v>0</v>
      </c>
      <c r="AF7" s="36">
        <v>0</v>
      </c>
      <c r="AG7" s="31">
        <v>15.182065217391305</v>
      </c>
      <c r="AH7" s="31">
        <v>0</v>
      </c>
      <c r="AI7" s="36">
        <v>0</v>
      </c>
      <c r="AJ7" t="s">
        <v>147</v>
      </c>
      <c r="AK7" s="37">
        <v>7</v>
      </c>
      <c r="AT7"/>
    </row>
    <row r="8" spans="1:46" x14ac:dyDescent="0.25">
      <c r="A8" t="s">
        <v>1353</v>
      </c>
      <c r="B8" t="s">
        <v>926</v>
      </c>
      <c r="C8" t="s">
        <v>1207</v>
      </c>
      <c r="D8" t="s">
        <v>1233</v>
      </c>
      <c r="E8" s="31">
        <v>26.163043478260871</v>
      </c>
      <c r="F8" s="31">
        <v>114.63760869565218</v>
      </c>
      <c r="G8" s="31">
        <v>8.608695652173914</v>
      </c>
      <c r="H8" s="36">
        <v>7.5094864156045618E-2</v>
      </c>
      <c r="I8" s="31">
        <v>11.564456521739132</v>
      </c>
      <c r="J8" s="31">
        <v>8.608695652173914</v>
      </c>
      <c r="K8" s="36">
        <v>0.74440987658962521</v>
      </c>
      <c r="L8" s="31">
        <v>8.7492391304347841</v>
      </c>
      <c r="M8" s="31">
        <v>5.7934782608695654</v>
      </c>
      <c r="N8" s="36">
        <v>0.66216938118842628</v>
      </c>
      <c r="O8" s="31">
        <v>0</v>
      </c>
      <c r="P8" s="31">
        <v>0</v>
      </c>
      <c r="Q8" s="36" t="s">
        <v>1523</v>
      </c>
      <c r="R8" s="31">
        <v>2.8152173913043477</v>
      </c>
      <c r="S8" s="31">
        <v>2.8152173913043477</v>
      </c>
      <c r="T8" s="36">
        <v>1</v>
      </c>
      <c r="U8" s="31">
        <v>20.199347826086957</v>
      </c>
      <c r="V8" s="31">
        <v>0</v>
      </c>
      <c r="W8" s="36">
        <v>0</v>
      </c>
      <c r="X8" s="31">
        <v>2.4820652173913045</v>
      </c>
      <c r="Y8" s="31">
        <v>0</v>
      </c>
      <c r="Z8" s="36">
        <v>0</v>
      </c>
      <c r="AA8" s="31">
        <v>51.21815217391304</v>
      </c>
      <c r="AB8" s="31">
        <v>0</v>
      </c>
      <c r="AC8" s="36">
        <v>0</v>
      </c>
      <c r="AD8" s="31">
        <v>16.220543478260876</v>
      </c>
      <c r="AE8" s="31">
        <v>0</v>
      </c>
      <c r="AF8" s="36">
        <v>0</v>
      </c>
      <c r="AG8" s="31">
        <v>12.953043478260872</v>
      </c>
      <c r="AH8" s="31">
        <v>0</v>
      </c>
      <c r="AI8" s="36">
        <v>0</v>
      </c>
      <c r="AJ8" t="s">
        <v>440</v>
      </c>
      <c r="AK8" s="37">
        <v>7</v>
      </c>
      <c r="AT8"/>
    </row>
    <row r="9" spans="1:46" x14ac:dyDescent="0.25">
      <c r="A9" t="s">
        <v>1353</v>
      </c>
      <c r="B9" t="s">
        <v>893</v>
      </c>
      <c r="C9" t="s">
        <v>1042</v>
      </c>
      <c r="D9" t="s">
        <v>1232</v>
      </c>
      <c r="E9" s="31">
        <v>28.434782608695652</v>
      </c>
      <c r="F9" s="31">
        <v>101.38532608695652</v>
      </c>
      <c r="G9" s="31">
        <v>40.035326086956516</v>
      </c>
      <c r="H9" s="36">
        <v>0.3948828457938664</v>
      </c>
      <c r="I9" s="31">
        <v>13.676630434782609</v>
      </c>
      <c r="J9" s="31">
        <v>1.6956521739130435</v>
      </c>
      <c r="K9" s="36">
        <v>0.12398172064375124</v>
      </c>
      <c r="L9" s="31">
        <v>8.4592391304347831</v>
      </c>
      <c r="M9" s="31">
        <v>1.6956521739130435</v>
      </c>
      <c r="N9" s="36">
        <v>0.20044972695149371</v>
      </c>
      <c r="O9" s="31">
        <v>0</v>
      </c>
      <c r="P9" s="31">
        <v>0</v>
      </c>
      <c r="Q9" s="36" t="s">
        <v>1523</v>
      </c>
      <c r="R9" s="31">
        <v>5.2173913043478262</v>
      </c>
      <c r="S9" s="31">
        <v>0</v>
      </c>
      <c r="T9" s="36">
        <v>0</v>
      </c>
      <c r="U9" s="31">
        <v>15.350543478260869</v>
      </c>
      <c r="V9" s="31">
        <v>6.3586956521739131</v>
      </c>
      <c r="W9" s="36">
        <v>0.41423260754115776</v>
      </c>
      <c r="X9" s="31">
        <v>4.0570652173913047</v>
      </c>
      <c r="Y9" s="31">
        <v>0</v>
      </c>
      <c r="Z9" s="36">
        <v>0</v>
      </c>
      <c r="AA9" s="31">
        <v>53.029347826086955</v>
      </c>
      <c r="AB9" s="31">
        <v>27.9375</v>
      </c>
      <c r="AC9" s="36">
        <v>0.52683091807243732</v>
      </c>
      <c r="AD9" s="31">
        <v>0</v>
      </c>
      <c r="AE9" s="31">
        <v>0</v>
      </c>
      <c r="AF9" s="36" t="s">
        <v>1523</v>
      </c>
      <c r="AG9" s="31">
        <v>15.271739130434783</v>
      </c>
      <c r="AH9" s="31">
        <v>4.0434782608695654</v>
      </c>
      <c r="AI9" s="36">
        <v>0.26476868327402137</v>
      </c>
      <c r="AJ9" t="s">
        <v>407</v>
      </c>
      <c r="AK9" s="37">
        <v>7</v>
      </c>
      <c r="AT9"/>
    </row>
    <row r="10" spans="1:46" x14ac:dyDescent="0.25">
      <c r="A10" t="s">
        <v>1353</v>
      </c>
      <c r="B10" t="s">
        <v>956</v>
      </c>
      <c r="C10" t="s">
        <v>1081</v>
      </c>
      <c r="D10" t="s">
        <v>1261</v>
      </c>
      <c r="E10" s="31">
        <v>34.739130434782609</v>
      </c>
      <c r="F10" s="31">
        <v>154.97282608695656</v>
      </c>
      <c r="G10" s="31">
        <v>0</v>
      </c>
      <c r="H10" s="36">
        <v>0</v>
      </c>
      <c r="I10" s="31">
        <v>18.401086956521738</v>
      </c>
      <c r="J10" s="31">
        <v>0</v>
      </c>
      <c r="K10" s="36">
        <v>0</v>
      </c>
      <c r="L10" s="31">
        <v>10.553260869565216</v>
      </c>
      <c r="M10" s="31">
        <v>0</v>
      </c>
      <c r="N10" s="36">
        <v>0</v>
      </c>
      <c r="O10" s="31">
        <v>2.2826086956521729</v>
      </c>
      <c r="P10" s="31">
        <v>0</v>
      </c>
      <c r="Q10" s="36">
        <v>0</v>
      </c>
      <c r="R10" s="31">
        <v>5.5652173913043477</v>
      </c>
      <c r="S10" s="31">
        <v>0</v>
      </c>
      <c r="T10" s="36">
        <v>0</v>
      </c>
      <c r="U10" s="31">
        <v>20.372826086956525</v>
      </c>
      <c r="V10" s="31">
        <v>0</v>
      </c>
      <c r="W10" s="36">
        <v>0</v>
      </c>
      <c r="X10" s="31">
        <v>5.5652173913043477</v>
      </c>
      <c r="Y10" s="31">
        <v>0</v>
      </c>
      <c r="Z10" s="36">
        <v>0</v>
      </c>
      <c r="AA10" s="31">
        <v>61.815217391304351</v>
      </c>
      <c r="AB10" s="31">
        <v>0</v>
      </c>
      <c r="AC10" s="36">
        <v>0</v>
      </c>
      <c r="AD10" s="31">
        <v>0</v>
      </c>
      <c r="AE10" s="31">
        <v>0</v>
      </c>
      <c r="AF10" s="36" t="s">
        <v>1523</v>
      </c>
      <c r="AG10" s="31">
        <v>48.81847826086959</v>
      </c>
      <c r="AH10" s="31">
        <v>0</v>
      </c>
      <c r="AI10" s="36">
        <v>0</v>
      </c>
      <c r="AJ10" t="s">
        <v>471</v>
      </c>
      <c r="AK10" s="37">
        <v>7</v>
      </c>
      <c r="AT10"/>
    </row>
    <row r="11" spans="1:46" x14ac:dyDescent="0.25">
      <c r="A11" t="s">
        <v>1353</v>
      </c>
      <c r="B11" t="s">
        <v>635</v>
      </c>
      <c r="C11" t="s">
        <v>1061</v>
      </c>
      <c r="D11" t="s">
        <v>1290</v>
      </c>
      <c r="E11" s="31">
        <v>83.945652173913047</v>
      </c>
      <c r="F11" s="31">
        <v>366.46000000000004</v>
      </c>
      <c r="G11" s="31">
        <v>102.84717391304349</v>
      </c>
      <c r="H11" s="36">
        <v>0.28065047730459936</v>
      </c>
      <c r="I11" s="31">
        <v>61.218913043478253</v>
      </c>
      <c r="J11" s="31">
        <v>21.392717391304348</v>
      </c>
      <c r="K11" s="36">
        <v>0.34944621405007692</v>
      </c>
      <c r="L11" s="31">
        <v>50.262391304347823</v>
      </c>
      <c r="M11" s="31">
        <v>21.392717391304348</v>
      </c>
      <c r="N11" s="36">
        <v>0.42562076407721222</v>
      </c>
      <c r="O11" s="31">
        <v>5.9130434782608692</v>
      </c>
      <c r="P11" s="31">
        <v>0</v>
      </c>
      <c r="Q11" s="36">
        <v>0</v>
      </c>
      <c r="R11" s="31">
        <v>5.0434782608695654</v>
      </c>
      <c r="S11" s="31">
        <v>0</v>
      </c>
      <c r="T11" s="36">
        <v>0</v>
      </c>
      <c r="U11" s="31">
        <v>86.859021739130441</v>
      </c>
      <c r="V11" s="31">
        <v>31.355652173913047</v>
      </c>
      <c r="W11" s="36">
        <v>0.36099476538068309</v>
      </c>
      <c r="X11" s="31">
        <v>7.8731521739130423</v>
      </c>
      <c r="Y11" s="31">
        <v>0</v>
      </c>
      <c r="Z11" s="36">
        <v>0</v>
      </c>
      <c r="AA11" s="31">
        <v>206.84413043478264</v>
      </c>
      <c r="AB11" s="31">
        <v>50.098804347826089</v>
      </c>
      <c r="AC11" s="36">
        <v>0.24220558853915411</v>
      </c>
      <c r="AD11" s="31">
        <v>0</v>
      </c>
      <c r="AE11" s="31">
        <v>0</v>
      </c>
      <c r="AF11" s="36" t="s">
        <v>1523</v>
      </c>
      <c r="AG11" s="31">
        <v>3.6647826086956505</v>
      </c>
      <c r="AH11" s="31">
        <v>0</v>
      </c>
      <c r="AI11" s="36">
        <v>0</v>
      </c>
      <c r="AJ11" t="s">
        <v>144</v>
      </c>
      <c r="AK11" s="37">
        <v>7</v>
      </c>
      <c r="AT11"/>
    </row>
    <row r="12" spans="1:46" x14ac:dyDescent="0.25">
      <c r="A12" t="s">
        <v>1353</v>
      </c>
      <c r="B12" t="s">
        <v>733</v>
      </c>
      <c r="C12" t="s">
        <v>1152</v>
      </c>
      <c r="D12" t="s">
        <v>1240</v>
      </c>
      <c r="E12" s="31">
        <v>67.032608695652172</v>
      </c>
      <c r="F12" s="31">
        <v>212.12086956521745</v>
      </c>
      <c r="G12" s="31">
        <v>77.802934782608702</v>
      </c>
      <c r="H12" s="36">
        <v>0.36678585630014054</v>
      </c>
      <c r="I12" s="31">
        <v>45.469565217391299</v>
      </c>
      <c r="J12" s="31">
        <v>10.442391304347828</v>
      </c>
      <c r="K12" s="36">
        <v>0.22965672212660171</v>
      </c>
      <c r="L12" s="31">
        <v>25.292934782608693</v>
      </c>
      <c r="M12" s="31">
        <v>10.442391304347828</v>
      </c>
      <c r="N12" s="36">
        <v>0.41285803304755164</v>
      </c>
      <c r="O12" s="31">
        <v>14.758152173913043</v>
      </c>
      <c r="P12" s="31">
        <v>0</v>
      </c>
      <c r="Q12" s="36">
        <v>0</v>
      </c>
      <c r="R12" s="31">
        <v>5.4184782608695654</v>
      </c>
      <c r="S12" s="31">
        <v>0</v>
      </c>
      <c r="T12" s="36">
        <v>0</v>
      </c>
      <c r="U12" s="31">
        <v>26.593369565217387</v>
      </c>
      <c r="V12" s="31">
        <v>15.153152173913041</v>
      </c>
      <c r="W12" s="36">
        <v>0.56980940819671466</v>
      </c>
      <c r="X12" s="31">
        <v>0</v>
      </c>
      <c r="Y12" s="31">
        <v>0</v>
      </c>
      <c r="Z12" s="36" t="s">
        <v>1523</v>
      </c>
      <c r="AA12" s="31">
        <v>119.92478260869571</v>
      </c>
      <c r="AB12" s="31">
        <v>52.207391304347837</v>
      </c>
      <c r="AC12" s="36">
        <v>0.43533446689410382</v>
      </c>
      <c r="AD12" s="31">
        <v>3.0951086956521738</v>
      </c>
      <c r="AE12" s="31">
        <v>0</v>
      </c>
      <c r="AF12" s="36">
        <v>0</v>
      </c>
      <c r="AG12" s="31">
        <v>17.038043478260871</v>
      </c>
      <c r="AH12" s="31">
        <v>0</v>
      </c>
      <c r="AI12" s="36">
        <v>0</v>
      </c>
      <c r="AJ12" t="s">
        <v>243</v>
      </c>
      <c r="AK12" s="37">
        <v>7</v>
      </c>
      <c r="AT12"/>
    </row>
    <row r="13" spans="1:46" x14ac:dyDescent="0.25">
      <c r="A13" t="s">
        <v>1353</v>
      </c>
      <c r="B13" t="s">
        <v>820</v>
      </c>
      <c r="C13" t="s">
        <v>973</v>
      </c>
      <c r="D13" t="s">
        <v>1242</v>
      </c>
      <c r="E13" s="31">
        <v>26.608695652173914</v>
      </c>
      <c r="F13" s="31">
        <v>90.340978260869576</v>
      </c>
      <c r="G13" s="31">
        <v>0</v>
      </c>
      <c r="H13" s="36">
        <v>0</v>
      </c>
      <c r="I13" s="31">
        <v>10.927608695652172</v>
      </c>
      <c r="J13" s="31">
        <v>0</v>
      </c>
      <c r="K13" s="36">
        <v>0</v>
      </c>
      <c r="L13" s="31">
        <v>6.0942391304347812</v>
      </c>
      <c r="M13" s="31">
        <v>0</v>
      </c>
      <c r="N13" s="36">
        <v>0</v>
      </c>
      <c r="O13" s="31">
        <v>0</v>
      </c>
      <c r="P13" s="31">
        <v>0</v>
      </c>
      <c r="Q13" s="36" t="s">
        <v>1523</v>
      </c>
      <c r="R13" s="31">
        <v>4.8333695652173905</v>
      </c>
      <c r="S13" s="31">
        <v>0</v>
      </c>
      <c r="T13" s="36">
        <v>0</v>
      </c>
      <c r="U13" s="31">
        <v>22.370543478260867</v>
      </c>
      <c r="V13" s="31">
        <v>0</v>
      </c>
      <c r="W13" s="36">
        <v>0</v>
      </c>
      <c r="X13" s="31">
        <v>0.97032608695652189</v>
      </c>
      <c r="Y13" s="31">
        <v>0</v>
      </c>
      <c r="Z13" s="36">
        <v>0</v>
      </c>
      <c r="AA13" s="31">
        <v>23.752500000000008</v>
      </c>
      <c r="AB13" s="31">
        <v>0</v>
      </c>
      <c r="AC13" s="36">
        <v>0</v>
      </c>
      <c r="AD13" s="31">
        <v>11.396413043478256</v>
      </c>
      <c r="AE13" s="31">
        <v>0</v>
      </c>
      <c r="AF13" s="36">
        <v>0</v>
      </c>
      <c r="AG13" s="31">
        <v>20.923586956521746</v>
      </c>
      <c r="AH13" s="31">
        <v>0</v>
      </c>
      <c r="AI13" s="36">
        <v>0</v>
      </c>
      <c r="AJ13" t="s">
        <v>331</v>
      </c>
      <c r="AK13" s="37">
        <v>7</v>
      </c>
      <c r="AT13"/>
    </row>
    <row r="14" spans="1:46" x14ac:dyDescent="0.25">
      <c r="A14" t="s">
        <v>1353</v>
      </c>
      <c r="B14" t="s">
        <v>840</v>
      </c>
      <c r="C14" t="s">
        <v>1033</v>
      </c>
      <c r="D14" t="s">
        <v>1309</v>
      </c>
      <c r="E14" s="31">
        <v>41.565217391304351</v>
      </c>
      <c r="F14" s="31">
        <v>109.74695652173912</v>
      </c>
      <c r="G14" s="31">
        <v>18.979891304347827</v>
      </c>
      <c r="H14" s="36">
        <v>0.17294230205452862</v>
      </c>
      <c r="I14" s="31">
        <v>15.559782608695652</v>
      </c>
      <c r="J14" s="31">
        <v>0.68369565217391293</v>
      </c>
      <c r="K14" s="36">
        <v>4.393992315752706E-2</v>
      </c>
      <c r="L14" s="31">
        <v>8.0065217391304344</v>
      </c>
      <c r="M14" s="31">
        <v>0.68369565217391293</v>
      </c>
      <c r="N14" s="36">
        <v>8.5392343198479492E-2</v>
      </c>
      <c r="O14" s="31">
        <v>1.9880434782608696</v>
      </c>
      <c r="P14" s="31">
        <v>0</v>
      </c>
      <c r="Q14" s="36">
        <v>0</v>
      </c>
      <c r="R14" s="31">
        <v>5.5652173913043477</v>
      </c>
      <c r="S14" s="31">
        <v>0</v>
      </c>
      <c r="T14" s="36">
        <v>0</v>
      </c>
      <c r="U14" s="31">
        <v>15.394673913043473</v>
      </c>
      <c r="V14" s="31">
        <v>7.0310869565217384</v>
      </c>
      <c r="W14" s="36">
        <v>0.45672204531493821</v>
      </c>
      <c r="X14" s="31">
        <v>0</v>
      </c>
      <c r="Y14" s="31">
        <v>0</v>
      </c>
      <c r="Z14" s="36" t="s">
        <v>1523</v>
      </c>
      <c r="AA14" s="31">
        <v>54.546630434782607</v>
      </c>
      <c r="AB14" s="31">
        <v>10.319456521739133</v>
      </c>
      <c r="AC14" s="36">
        <v>0.18918595776649022</v>
      </c>
      <c r="AD14" s="31">
        <v>14.966195652173917</v>
      </c>
      <c r="AE14" s="31">
        <v>0</v>
      </c>
      <c r="AF14" s="36">
        <v>0</v>
      </c>
      <c r="AG14" s="31">
        <v>9.2796739130434744</v>
      </c>
      <c r="AH14" s="31">
        <v>0.94565217391304335</v>
      </c>
      <c r="AI14" s="36">
        <v>0.10190575474681694</v>
      </c>
      <c r="AJ14" t="s">
        <v>352</v>
      </c>
      <c r="AK14" s="37">
        <v>7</v>
      </c>
      <c r="AT14"/>
    </row>
    <row r="15" spans="1:46" x14ac:dyDescent="0.25">
      <c r="A15" t="s">
        <v>1353</v>
      </c>
      <c r="B15" t="s">
        <v>646</v>
      </c>
      <c r="C15" t="s">
        <v>1032</v>
      </c>
      <c r="D15" t="s">
        <v>1225</v>
      </c>
      <c r="E15" s="31">
        <v>96.097826086956516</v>
      </c>
      <c r="F15" s="31">
        <v>265.35217391304354</v>
      </c>
      <c r="G15" s="31">
        <v>5.417065217391305</v>
      </c>
      <c r="H15" s="36">
        <v>2.0414625354328125E-2</v>
      </c>
      <c r="I15" s="31">
        <v>23.577065217391308</v>
      </c>
      <c r="J15" s="31">
        <v>1.4130434782608696</v>
      </c>
      <c r="K15" s="36">
        <v>5.9932967281210087E-2</v>
      </c>
      <c r="L15" s="31">
        <v>13.560760869565218</v>
      </c>
      <c r="M15" s="31">
        <v>0</v>
      </c>
      <c r="N15" s="36">
        <v>0</v>
      </c>
      <c r="O15" s="31">
        <v>3.3641304347826089</v>
      </c>
      <c r="P15" s="31">
        <v>1.4130434782608696</v>
      </c>
      <c r="Q15" s="36">
        <v>0.42003231017770598</v>
      </c>
      <c r="R15" s="31">
        <v>6.6521739130434785</v>
      </c>
      <c r="S15" s="31">
        <v>0</v>
      </c>
      <c r="T15" s="36">
        <v>0</v>
      </c>
      <c r="U15" s="31">
        <v>64.348586956521757</v>
      </c>
      <c r="V15" s="31">
        <v>0.61663043478260871</v>
      </c>
      <c r="W15" s="36">
        <v>9.5826569618264624E-3</v>
      </c>
      <c r="X15" s="31">
        <v>11.517608695652175</v>
      </c>
      <c r="Y15" s="31">
        <v>0</v>
      </c>
      <c r="Z15" s="36">
        <v>0</v>
      </c>
      <c r="AA15" s="31">
        <v>102.14652173913045</v>
      </c>
      <c r="AB15" s="31">
        <v>2.9680434782608698</v>
      </c>
      <c r="AC15" s="36">
        <v>2.9056725845652238E-2</v>
      </c>
      <c r="AD15" s="31">
        <v>0</v>
      </c>
      <c r="AE15" s="31">
        <v>0</v>
      </c>
      <c r="AF15" s="36" t="s">
        <v>1523</v>
      </c>
      <c r="AG15" s="31">
        <v>63.762391304347837</v>
      </c>
      <c r="AH15" s="31">
        <v>0.41934782608695648</v>
      </c>
      <c r="AI15" s="36">
        <v>6.5767267743354211E-3</v>
      </c>
      <c r="AJ15" t="s">
        <v>155</v>
      </c>
      <c r="AK15" s="37">
        <v>7</v>
      </c>
      <c r="AT15"/>
    </row>
    <row r="16" spans="1:46" x14ac:dyDescent="0.25">
      <c r="A16" t="s">
        <v>1353</v>
      </c>
      <c r="B16" t="s">
        <v>719</v>
      </c>
      <c r="C16" t="s">
        <v>1148</v>
      </c>
      <c r="D16" t="s">
        <v>1310</v>
      </c>
      <c r="E16" s="31">
        <v>17.032608695652176</v>
      </c>
      <c r="F16" s="31">
        <v>81.597934782608718</v>
      </c>
      <c r="G16" s="31">
        <v>0</v>
      </c>
      <c r="H16" s="36">
        <v>0</v>
      </c>
      <c r="I16" s="31">
        <v>17.134565217391302</v>
      </c>
      <c r="J16" s="31">
        <v>0</v>
      </c>
      <c r="K16" s="36">
        <v>0</v>
      </c>
      <c r="L16" s="31">
        <v>12.438913043478257</v>
      </c>
      <c r="M16" s="31">
        <v>0</v>
      </c>
      <c r="N16" s="36">
        <v>0</v>
      </c>
      <c r="O16" s="31">
        <v>0</v>
      </c>
      <c r="P16" s="31">
        <v>0</v>
      </c>
      <c r="Q16" s="36" t="s">
        <v>1523</v>
      </c>
      <c r="R16" s="31">
        <v>4.6956521739130439</v>
      </c>
      <c r="S16" s="31">
        <v>0</v>
      </c>
      <c r="T16" s="36">
        <v>0</v>
      </c>
      <c r="U16" s="31">
        <v>19.088586956521738</v>
      </c>
      <c r="V16" s="31">
        <v>0</v>
      </c>
      <c r="W16" s="36">
        <v>0</v>
      </c>
      <c r="X16" s="31">
        <v>1.1525000000000001</v>
      </c>
      <c r="Y16" s="31">
        <v>0</v>
      </c>
      <c r="Z16" s="36">
        <v>0</v>
      </c>
      <c r="AA16" s="31">
        <v>31.619891304347838</v>
      </c>
      <c r="AB16" s="31">
        <v>0</v>
      </c>
      <c r="AC16" s="36">
        <v>0</v>
      </c>
      <c r="AD16" s="31">
        <v>12.60239130434783</v>
      </c>
      <c r="AE16" s="31">
        <v>0</v>
      </c>
      <c r="AF16" s="36">
        <v>0</v>
      </c>
      <c r="AG16" s="31">
        <v>0</v>
      </c>
      <c r="AH16" s="31">
        <v>0</v>
      </c>
      <c r="AI16" s="36" t="s">
        <v>1523</v>
      </c>
      <c r="AJ16" t="s">
        <v>229</v>
      </c>
      <c r="AK16" s="37">
        <v>7</v>
      </c>
      <c r="AT16"/>
    </row>
    <row r="17" spans="1:46" x14ac:dyDescent="0.25">
      <c r="A17" t="s">
        <v>1353</v>
      </c>
      <c r="B17" t="s">
        <v>720</v>
      </c>
      <c r="C17" t="s">
        <v>1149</v>
      </c>
      <c r="D17" t="s">
        <v>1250</v>
      </c>
      <c r="E17" s="31">
        <v>10.858695652173912</v>
      </c>
      <c r="F17" s="31">
        <v>65.168369565217404</v>
      </c>
      <c r="G17" s="31">
        <v>0</v>
      </c>
      <c r="H17" s="36">
        <v>0</v>
      </c>
      <c r="I17" s="31">
        <v>6.9765217391304324</v>
      </c>
      <c r="J17" s="31">
        <v>0</v>
      </c>
      <c r="K17" s="36">
        <v>0</v>
      </c>
      <c r="L17" s="31">
        <v>6.9765217391304324</v>
      </c>
      <c r="M17" s="31">
        <v>0</v>
      </c>
      <c r="N17" s="36">
        <v>0</v>
      </c>
      <c r="O17" s="31">
        <v>0</v>
      </c>
      <c r="P17" s="31">
        <v>0</v>
      </c>
      <c r="Q17" s="36" t="s">
        <v>1523</v>
      </c>
      <c r="R17" s="31">
        <v>0</v>
      </c>
      <c r="S17" s="31">
        <v>0</v>
      </c>
      <c r="T17" s="36" t="s">
        <v>1523</v>
      </c>
      <c r="U17" s="31">
        <v>18.736739130434792</v>
      </c>
      <c r="V17" s="31">
        <v>0</v>
      </c>
      <c r="W17" s="36">
        <v>0</v>
      </c>
      <c r="X17" s="31">
        <v>0</v>
      </c>
      <c r="Y17" s="31">
        <v>0</v>
      </c>
      <c r="Z17" s="36" t="s">
        <v>1523</v>
      </c>
      <c r="AA17" s="31">
        <v>14.896956521739133</v>
      </c>
      <c r="AB17" s="31">
        <v>0</v>
      </c>
      <c r="AC17" s="36">
        <v>0</v>
      </c>
      <c r="AD17" s="31">
        <v>18.095108695652172</v>
      </c>
      <c r="AE17" s="31">
        <v>0</v>
      </c>
      <c r="AF17" s="36">
        <v>0</v>
      </c>
      <c r="AG17" s="31">
        <v>6.4630434782608726</v>
      </c>
      <c r="AH17" s="31">
        <v>0</v>
      </c>
      <c r="AI17" s="36">
        <v>0</v>
      </c>
      <c r="AJ17" t="s">
        <v>230</v>
      </c>
      <c r="AK17" s="37">
        <v>7</v>
      </c>
      <c r="AT17"/>
    </row>
    <row r="18" spans="1:46" x14ac:dyDescent="0.25">
      <c r="A18" t="s">
        <v>1353</v>
      </c>
      <c r="B18" t="s">
        <v>697</v>
      </c>
      <c r="C18" t="s">
        <v>974</v>
      </c>
      <c r="D18" t="s">
        <v>1241</v>
      </c>
      <c r="E18" s="31">
        <v>32.75</v>
      </c>
      <c r="F18" s="31">
        <v>91.11108695652176</v>
      </c>
      <c r="G18" s="31">
        <v>0</v>
      </c>
      <c r="H18" s="36">
        <v>0</v>
      </c>
      <c r="I18" s="31">
        <v>11.201413043478261</v>
      </c>
      <c r="J18" s="31">
        <v>0</v>
      </c>
      <c r="K18" s="36">
        <v>0</v>
      </c>
      <c r="L18" s="31">
        <v>5.3626086956521748</v>
      </c>
      <c r="M18" s="31">
        <v>0</v>
      </c>
      <c r="N18" s="36">
        <v>0</v>
      </c>
      <c r="O18" s="31">
        <v>0.54532608695652163</v>
      </c>
      <c r="P18" s="31">
        <v>0</v>
      </c>
      <c r="Q18" s="36">
        <v>0</v>
      </c>
      <c r="R18" s="31">
        <v>5.2934782608695654</v>
      </c>
      <c r="S18" s="31">
        <v>0</v>
      </c>
      <c r="T18" s="36">
        <v>0</v>
      </c>
      <c r="U18" s="31">
        <v>23.448913043478257</v>
      </c>
      <c r="V18" s="31">
        <v>0</v>
      </c>
      <c r="W18" s="36">
        <v>0</v>
      </c>
      <c r="X18" s="31">
        <v>3.8658695652173916</v>
      </c>
      <c r="Y18" s="31">
        <v>0</v>
      </c>
      <c r="Z18" s="36">
        <v>0</v>
      </c>
      <c r="AA18" s="31">
        <v>34.627500000000012</v>
      </c>
      <c r="AB18" s="31">
        <v>0</v>
      </c>
      <c r="AC18" s="36">
        <v>0</v>
      </c>
      <c r="AD18" s="31">
        <v>6.7742391304347853</v>
      </c>
      <c r="AE18" s="31">
        <v>0</v>
      </c>
      <c r="AF18" s="36">
        <v>0</v>
      </c>
      <c r="AG18" s="31">
        <v>11.193152173913044</v>
      </c>
      <c r="AH18" s="31">
        <v>0</v>
      </c>
      <c r="AI18" s="36">
        <v>0</v>
      </c>
      <c r="AJ18" t="s">
        <v>206</v>
      </c>
      <c r="AK18" s="37">
        <v>7</v>
      </c>
      <c r="AT18"/>
    </row>
    <row r="19" spans="1:46" x14ac:dyDescent="0.25">
      <c r="A19" t="s">
        <v>1353</v>
      </c>
      <c r="B19" t="s">
        <v>649</v>
      </c>
      <c r="C19" t="s">
        <v>1125</v>
      </c>
      <c r="D19" t="s">
        <v>1218</v>
      </c>
      <c r="E19" s="31">
        <v>17.586956521739129</v>
      </c>
      <c r="F19" s="31">
        <v>58.382391304347827</v>
      </c>
      <c r="G19" s="31">
        <v>0</v>
      </c>
      <c r="H19" s="36">
        <v>0</v>
      </c>
      <c r="I19" s="31">
        <v>11.775652173913043</v>
      </c>
      <c r="J19" s="31">
        <v>0</v>
      </c>
      <c r="K19" s="36">
        <v>0</v>
      </c>
      <c r="L19" s="31">
        <v>6.0365217391304347</v>
      </c>
      <c r="M19" s="31">
        <v>0</v>
      </c>
      <c r="N19" s="36">
        <v>0</v>
      </c>
      <c r="O19" s="31">
        <v>0</v>
      </c>
      <c r="P19" s="31">
        <v>0</v>
      </c>
      <c r="Q19" s="36" t="s">
        <v>1523</v>
      </c>
      <c r="R19" s="31">
        <v>5.7391304347826084</v>
      </c>
      <c r="S19" s="31">
        <v>0</v>
      </c>
      <c r="T19" s="36">
        <v>0</v>
      </c>
      <c r="U19" s="31">
        <v>17.329782608695652</v>
      </c>
      <c r="V19" s="31">
        <v>0</v>
      </c>
      <c r="W19" s="36">
        <v>0</v>
      </c>
      <c r="X19" s="31">
        <v>0</v>
      </c>
      <c r="Y19" s="31">
        <v>0</v>
      </c>
      <c r="Z19" s="36" t="s">
        <v>1523</v>
      </c>
      <c r="AA19" s="31">
        <v>15.793913043478263</v>
      </c>
      <c r="AB19" s="31">
        <v>0</v>
      </c>
      <c r="AC19" s="36">
        <v>0</v>
      </c>
      <c r="AD19" s="31">
        <v>0</v>
      </c>
      <c r="AE19" s="31">
        <v>0</v>
      </c>
      <c r="AF19" s="36" t="s">
        <v>1523</v>
      </c>
      <c r="AG19" s="31">
        <v>13.483043478260869</v>
      </c>
      <c r="AH19" s="31">
        <v>0</v>
      </c>
      <c r="AI19" s="36">
        <v>0</v>
      </c>
      <c r="AJ19" t="s">
        <v>158</v>
      </c>
      <c r="AK19" s="37">
        <v>7</v>
      </c>
      <c r="AT19"/>
    </row>
    <row r="20" spans="1:46" x14ac:dyDescent="0.25">
      <c r="A20" t="s">
        <v>1353</v>
      </c>
      <c r="B20" t="s">
        <v>581</v>
      </c>
      <c r="C20" t="s">
        <v>1106</v>
      </c>
      <c r="D20" t="s">
        <v>1217</v>
      </c>
      <c r="E20" s="31">
        <v>63.847826086956523</v>
      </c>
      <c r="F20" s="31">
        <v>124.42934782608694</v>
      </c>
      <c r="G20" s="31">
        <v>0</v>
      </c>
      <c r="H20" s="36">
        <v>0</v>
      </c>
      <c r="I20" s="31">
        <v>10.576521739130435</v>
      </c>
      <c r="J20" s="31">
        <v>0</v>
      </c>
      <c r="K20" s="36">
        <v>0</v>
      </c>
      <c r="L20" s="31">
        <v>4.8741304347826082</v>
      </c>
      <c r="M20" s="31">
        <v>0</v>
      </c>
      <c r="N20" s="36">
        <v>0</v>
      </c>
      <c r="O20" s="31">
        <v>2.8328260869565214</v>
      </c>
      <c r="P20" s="31">
        <v>0</v>
      </c>
      <c r="Q20" s="36">
        <v>0</v>
      </c>
      <c r="R20" s="31">
        <v>2.8695652173913042</v>
      </c>
      <c r="S20" s="31">
        <v>0</v>
      </c>
      <c r="T20" s="36">
        <v>0</v>
      </c>
      <c r="U20" s="31">
        <v>39.824347826086949</v>
      </c>
      <c r="V20" s="31">
        <v>0</v>
      </c>
      <c r="W20" s="36">
        <v>0</v>
      </c>
      <c r="X20" s="31">
        <v>2.0247826086956517</v>
      </c>
      <c r="Y20" s="31">
        <v>0</v>
      </c>
      <c r="Z20" s="36">
        <v>0</v>
      </c>
      <c r="AA20" s="31">
        <v>48.493478260869551</v>
      </c>
      <c r="AB20" s="31">
        <v>0</v>
      </c>
      <c r="AC20" s="36">
        <v>0</v>
      </c>
      <c r="AD20" s="31">
        <v>8.2684782608695677</v>
      </c>
      <c r="AE20" s="31">
        <v>0</v>
      </c>
      <c r="AF20" s="36">
        <v>0</v>
      </c>
      <c r="AG20" s="31">
        <v>15.241739130434786</v>
      </c>
      <c r="AH20" s="31">
        <v>0</v>
      </c>
      <c r="AI20" s="36">
        <v>0</v>
      </c>
      <c r="AJ20" t="s">
        <v>88</v>
      </c>
      <c r="AK20" s="37">
        <v>7</v>
      </c>
      <c r="AT20"/>
    </row>
    <row r="21" spans="1:46" x14ac:dyDescent="0.25">
      <c r="A21" t="s">
        <v>1353</v>
      </c>
      <c r="B21" t="s">
        <v>758</v>
      </c>
      <c r="C21" t="s">
        <v>1059</v>
      </c>
      <c r="D21" t="s">
        <v>1296</v>
      </c>
      <c r="E21" s="31">
        <v>27.456521739130434</v>
      </c>
      <c r="F21" s="31">
        <v>116.16173913043477</v>
      </c>
      <c r="G21" s="31">
        <v>0</v>
      </c>
      <c r="H21" s="36">
        <v>0</v>
      </c>
      <c r="I21" s="31">
        <v>9.8396739130434785</v>
      </c>
      <c r="J21" s="31">
        <v>0</v>
      </c>
      <c r="K21" s="36">
        <v>0</v>
      </c>
      <c r="L21" s="31">
        <v>5.7527173913043477</v>
      </c>
      <c r="M21" s="31">
        <v>0</v>
      </c>
      <c r="N21" s="36">
        <v>0</v>
      </c>
      <c r="O21" s="31">
        <v>0</v>
      </c>
      <c r="P21" s="31">
        <v>0</v>
      </c>
      <c r="Q21" s="36" t="s">
        <v>1523</v>
      </c>
      <c r="R21" s="31">
        <v>4.0869565217391308</v>
      </c>
      <c r="S21" s="31">
        <v>0</v>
      </c>
      <c r="T21" s="36">
        <v>0</v>
      </c>
      <c r="U21" s="31">
        <v>19.057500000000001</v>
      </c>
      <c r="V21" s="31">
        <v>0</v>
      </c>
      <c r="W21" s="36">
        <v>0</v>
      </c>
      <c r="X21" s="31">
        <v>3.8966304347826095</v>
      </c>
      <c r="Y21" s="31">
        <v>0</v>
      </c>
      <c r="Z21" s="36">
        <v>0</v>
      </c>
      <c r="AA21" s="31">
        <v>53.443695652173901</v>
      </c>
      <c r="AB21" s="31">
        <v>0</v>
      </c>
      <c r="AC21" s="36">
        <v>0</v>
      </c>
      <c r="AD21" s="31">
        <v>12.276195652173914</v>
      </c>
      <c r="AE21" s="31">
        <v>0</v>
      </c>
      <c r="AF21" s="36">
        <v>0</v>
      </c>
      <c r="AG21" s="31">
        <v>17.648043478260877</v>
      </c>
      <c r="AH21" s="31">
        <v>0</v>
      </c>
      <c r="AI21" s="36">
        <v>0</v>
      </c>
      <c r="AJ21" t="s">
        <v>269</v>
      </c>
      <c r="AK21" s="37">
        <v>7</v>
      </c>
      <c r="AT21"/>
    </row>
    <row r="22" spans="1:46" x14ac:dyDescent="0.25">
      <c r="A22" t="s">
        <v>1353</v>
      </c>
      <c r="B22" t="s">
        <v>629</v>
      </c>
      <c r="C22" t="s">
        <v>1105</v>
      </c>
      <c r="D22" t="s">
        <v>1226</v>
      </c>
      <c r="E22" s="31">
        <v>66.641304347826093</v>
      </c>
      <c r="F22" s="31">
        <v>188.03119565217392</v>
      </c>
      <c r="G22" s="31">
        <v>0</v>
      </c>
      <c r="H22" s="36">
        <v>0</v>
      </c>
      <c r="I22" s="31">
        <v>12.398260869565217</v>
      </c>
      <c r="J22" s="31">
        <v>0</v>
      </c>
      <c r="K22" s="36">
        <v>0</v>
      </c>
      <c r="L22" s="31">
        <v>6.5888043478260876</v>
      </c>
      <c r="M22" s="31">
        <v>0</v>
      </c>
      <c r="N22" s="36">
        <v>0</v>
      </c>
      <c r="O22" s="31">
        <v>7.0326086956521733E-2</v>
      </c>
      <c r="P22" s="31">
        <v>0</v>
      </c>
      <c r="Q22" s="36">
        <v>0</v>
      </c>
      <c r="R22" s="31">
        <v>5.7391304347826084</v>
      </c>
      <c r="S22" s="31">
        <v>0</v>
      </c>
      <c r="T22" s="36">
        <v>0</v>
      </c>
      <c r="U22" s="31">
        <v>27.264347826086979</v>
      </c>
      <c r="V22" s="31">
        <v>0</v>
      </c>
      <c r="W22" s="36">
        <v>0</v>
      </c>
      <c r="X22" s="31">
        <v>11.551304347826088</v>
      </c>
      <c r="Y22" s="31">
        <v>0</v>
      </c>
      <c r="Z22" s="36">
        <v>0</v>
      </c>
      <c r="AA22" s="31">
        <v>70.745978260869563</v>
      </c>
      <c r="AB22" s="31">
        <v>0</v>
      </c>
      <c r="AC22" s="36">
        <v>0</v>
      </c>
      <c r="AD22" s="31">
        <v>15.77282608695652</v>
      </c>
      <c r="AE22" s="31">
        <v>0</v>
      </c>
      <c r="AF22" s="36">
        <v>0</v>
      </c>
      <c r="AG22" s="31">
        <v>50.298478260869558</v>
      </c>
      <c r="AH22" s="31">
        <v>0</v>
      </c>
      <c r="AI22" s="36">
        <v>0</v>
      </c>
      <c r="AJ22" t="s">
        <v>138</v>
      </c>
      <c r="AK22" s="37">
        <v>7</v>
      </c>
      <c r="AT22"/>
    </row>
    <row r="23" spans="1:46" x14ac:dyDescent="0.25">
      <c r="A23" t="s">
        <v>1353</v>
      </c>
      <c r="B23" t="s">
        <v>811</v>
      </c>
      <c r="C23" t="s">
        <v>1179</v>
      </c>
      <c r="D23" t="s">
        <v>1312</v>
      </c>
      <c r="E23" s="31">
        <v>46.402173913043477</v>
      </c>
      <c r="F23" s="31">
        <v>149.26902173913049</v>
      </c>
      <c r="G23" s="31">
        <v>12.92141304347826</v>
      </c>
      <c r="H23" s="36">
        <v>8.6564599224481578E-2</v>
      </c>
      <c r="I23" s="31">
        <v>25.297065217391307</v>
      </c>
      <c r="J23" s="31">
        <v>0.12771739130434784</v>
      </c>
      <c r="K23" s="36">
        <v>5.0487038795529642E-3</v>
      </c>
      <c r="L23" s="31">
        <v>17.077608695652174</v>
      </c>
      <c r="M23" s="31">
        <v>0.12771739130434784</v>
      </c>
      <c r="N23" s="36">
        <v>7.4786460786435338E-3</v>
      </c>
      <c r="O23" s="31">
        <v>3.2411956521739129</v>
      </c>
      <c r="P23" s="31">
        <v>0</v>
      </c>
      <c r="Q23" s="36">
        <v>0</v>
      </c>
      <c r="R23" s="31">
        <v>4.9782608695652177</v>
      </c>
      <c r="S23" s="31">
        <v>0</v>
      </c>
      <c r="T23" s="36">
        <v>0</v>
      </c>
      <c r="U23" s="31">
        <v>22.209021739130431</v>
      </c>
      <c r="V23" s="31">
        <v>1.1605434782608695</v>
      </c>
      <c r="W23" s="36">
        <v>5.2255497423197586E-2</v>
      </c>
      <c r="X23" s="31">
        <v>7.0933695652173929</v>
      </c>
      <c r="Y23" s="31">
        <v>0</v>
      </c>
      <c r="Z23" s="36">
        <v>0</v>
      </c>
      <c r="AA23" s="31">
        <v>53.66336956521743</v>
      </c>
      <c r="AB23" s="31">
        <v>11.002717391304348</v>
      </c>
      <c r="AC23" s="36">
        <v>0.2050321752146532</v>
      </c>
      <c r="AD23" s="31">
        <v>6.5732608695652175</v>
      </c>
      <c r="AE23" s="31">
        <v>0</v>
      </c>
      <c r="AF23" s="36">
        <v>0</v>
      </c>
      <c r="AG23" s="31">
        <v>34.432934782608697</v>
      </c>
      <c r="AH23" s="31">
        <v>0.63043478260869568</v>
      </c>
      <c r="AI23" s="36">
        <v>1.8309063302007999E-2</v>
      </c>
      <c r="AJ23" t="s">
        <v>322</v>
      </c>
      <c r="AK23" s="37">
        <v>7</v>
      </c>
      <c r="AT23"/>
    </row>
    <row r="24" spans="1:46" x14ac:dyDescent="0.25">
      <c r="A24" t="s">
        <v>1353</v>
      </c>
      <c r="B24" t="s">
        <v>532</v>
      </c>
      <c r="C24" t="s">
        <v>993</v>
      </c>
      <c r="D24" t="s">
        <v>1227</v>
      </c>
      <c r="E24" s="31">
        <v>44.010869565217391</v>
      </c>
      <c r="F24" s="31">
        <v>155.09239130434784</v>
      </c>
      <c r="G24" s="31">
        <v>0</v>
      </c>
      <c r="H24" s="36">
        <v>0</v>
      </c>
      <c r="I24" s="31">
        <v>23.638586956521738</v>
      </c>
      <c r="J24" s="31">
        <v>0</v>
      </c>
      <c r="K24" s="36">
        <v>0</v>
      </c>
      <c r="L24" s="31">
        <v>17.823369565217391</v>
      </c>
      <c r="M24" s="31">
        <v>0</v>
      </c>
      <c r="N24" s="36">
        <v>0</v>
      </c>
      <c r="O24" s="31">
        <v>0</v>
      </c>
      <c r="P24" s="31">
        <v>0</v>
      </c>
      <c r="Q24" s="36" t="s">
        <v>1523</v>
      </c>
      <c r="R24" s="31">
        <v>5.8152173913043477</v>
      </c>
      <c r="S24" s="31">
        <v>0</v>
      </c>
      <c r="T24" s="36">
        <v>0</v>
      </c>
      <c r="U24" s="31">
        <v>17.266304347826086</v>
      </c>
      <c r="V24" s="31">
        <v>0</v>
      </c>
      <c r="W24" s="36">
        <v>0</v>
      </c>
      <c r="X24" s="31">
        <v>3.4320652173913042</v>
      </c>
      <c r="Y24" s="31">
        <v>0</v>
      </c>
      <c r="Z24" s="36">
        <v>0</v>
      </c>
      <c r="AA24" s="31">
        <v>95.236413043478265</v>
      </c>
      <c r="AB24" s="31">
        <v>0</v>
      </c>
      <c r="AC24" s="36">
        <v>0</v>
      </c>
      <c r="AD24" s="31">
        <v>4.0679347826086953</v>
      </c>
      <c r="AE24" s="31">
        <v>0</v>
      </c>
      <c r="AF24" s="36">
        <v>0</v>
      </c>
      <c r="AG24" s="31">
        <v>11.451086956521738</v>
      </c>
      <c r="AH24" s="31">
        <v>0</v>
      </c>
      <c r="AI24" s="36">
        <v>0</v>
      </c>
      <c r="AJ24" t="s">
        <v>38</v>
      </c>
      <c r="AK24" s="37">
        <v>7</v>
      </c>
      <c r="AT24"/>
    </row>
    <row r="25" spans="1:46" x14ac:dyDescent="0.25">
      <c r="A25" t="s">
        <v>1353</v>
      </c>
      <c r="B25" t="s">
        <v>628</v>
      </c>
      <c r="C25" t="s">
        <v>1121</v>
      </c>
      <c r="D25" t="s">
        <v>1279</v>
      </c>
      <c r="E25" s="31">
        <v>60.847826086956523</v>
      </c>
      <c r="F25" s="31">
        <v>167.8994565217391</v>
      </c>
      <c r="G25" s="31">
        <v>0</v>
      </c>
      <c r="H25" s="36">
        <v>0</v>
      </c>
      <c r="I25" s="31">
        <v>21.163043478260867</v>
      </c>
      <c r="J25" s="31">
        <v>0</v>
      </c>
      <c r="K25" s="36">
        <v>0</v>
      </c>
      <c r="L25" s="31">
        <v>10.029891304347826</v>
      </c>
      <c r="M25" s="31">
        <v>0</v>
      </c>
      <c r="N25" s="36">
        <v>0</v>
      </c>
      <c r="O25" s="31">
        <v>4.6576086956521738</v>
      </c>
      <c r="P25" s="31">
        <v>0</v>
      </c>
      <c r="Q25" s="36">
        <v>0</v>
      </c>
      <c r="R25" s="31">
        <v>6.4755434782608692</v>
      </c>
      <c r="S25" s="31">
        <v>0</v>
      </c>
      <c r="T25" s="36">
        <v>0</v>
      </c>
      <c r="U25" s="31">
        <v>34.790760869565219</v>
      </c>
      <c r="V25" s="31">
        <v>0</v>
      </c>
      <c r="W25" s="36">
        <v>0</v>
      </c>
      <c r="X25" s="31">
        <v>0</v>
      </c>
      <c r="Y25" s="31">
        <v>0</v>
      </c>
      <c r="Z25" s="36" t="s">
        <v>1523</v>
      </c>
      <c r="AA25" s="31">
        <v>76.035326086956516</v>
      </c>
      <c r="AB25" s="31">
        <v>0</v>
      </c>
      <c r="AC25" s="36">
        <v>0</v>
      </c>
      <c r="AD25" s="31">
        <v>25.255434782608695</v>
      </c>
      <c r="AE25" s="31">
        <v>0</v>
      </c>
      <c r="AF25" s="36">
        <v>0</v>
      </c>
      <c r="AG25" s="31">
        <v>10.654891304347826</v>
      </c>
      <c r="AH25" s="31">
        <v>0</v>
      </c>
      <c r="AI25" s="36">
        <v>0</v>
      </c>
      <c r="AJ25" t="s">
        <v>137</v>
      </c>
      <c r="AK25" s="37">
        <v>7</v>
      </c>
      <c r="AT25"/>
    </row>
    <row r="26" spans="1:46" x14ac:dyDescent="0.25">
      <c r="A26" t="s">
        <v>1353</v>
      </c>
      <c r="B26" t="s">
        <v>584</v>
      </c>
      <c r="C26" t="s">
        <v>1108</v>
      </c>
      <c r="D26" t="s">
        <v>1232</v>
      </c>
      <c r="E26" s="31">
        <v>116.77173913043478</v>
      </c>
      <c r="F26" s="31">
        <v>266.14521739130436</v>
      </c>
      <c r="G26" s="31">
        <v>9.0533695652173893</v>
      </c>
      <c r="H26" s="36">
        <v>3.40166532164526E-2</v>
      </c>
      <c r="I26" s="31">
        <v>36.803586956521741</v>
      </c>
      <c r="J26" s="31">
        <v>0.90217391304347827</v>
      </c>
      <c r="K26" s="36">
        <v>2.4513206120622695E-2</v>
      </c>
      <c r="L26" s="31">
        <v>23.820652173913043</v>
      </c>
      <c r="M26" s="31">
        <v>0.72826086956521741</v>
      </c>
      <c r="N26" s="36">
        <v>3.0572667122975131E-2</v>
      </c>
      <c r="O26" s="31">
        <v>9.0698913043478306</v>
      </c>
      <c r="P26" s="31">
        <v>0.17391304347826086</v>
      </c>
      <c r="Q26" s="36">
        <v>1.9174766007933549E-2</v>
      </c>
      <c r="R26" s="31">
        <v>3.9130434782608696</v>
      </c>
      <c r="S26" s="31">
        <v>0</v>
      </c>
      <c r="T26" s="36">
        <v>0</v>
      </c>
      <c r="U26" s="31">
        <v>39.876630434782598</v>
      </c>
      <c r="V26" s="31">
        <v>0.34782608695652173</v>
      </c>
      <c r="W26" s="36">
        <v>8.7225546181838032E-3</v>
      </c>
      <c r="X26" s="31">
        <v>6.5217391304347823</v>
      </c>
      <c r="Y26" s="31">
        <v>0</v>
      </c>
      <c r="Z26" s="36">
        <v>0</v>
      </c>
      <c r="AA26" s="31">
        <v>137.40532608695653</v>
      </c>
      <c r="AB26" s="31">
        <v>6.9872826086956517</v>
      </c>
      <c r="AC26" s="36">
        <v>5.0851614036225727E-2</v>
      </c>
      <c r="AD26" s="31">
        <v>0.87586956521739123</v>
      </c>
      <c r="AE26" s="31">
        <v>0</v>
      </c>
      <c r="AF26" s="36">
        <v>0</v>
      </c>
      <c r="AG26" s="31">
        <v>44.662065217391323</v>
      </c>
      <c r="AH26" s="31">
        <v>0.81608695652173913</v>
      </c>
      <c r="AI26" s="36">
        <v>1.8272485890418619E-2</v>
      </c>
      <c r="AJ26" t="s">
        <v>91</v>
      </c>
      <c r="AK26" s="37">
        <v>7</v>
      </c>
      <c r="AT26"/>
    </row>
    <row r="27" spans="1:46" x14ac:dyDescent="0.25">
      <c r="A27" t="s">
        <v>1353</v>
      </c>
      <c r="B27" t="s">
        <v>912</v>
      </c>
      <c r="C27" t="s">
        <v>1061</v>
      </c>
      <c r="D27" t="s">
        <v>1307</v>
      </c>
      <c r="E27" s="31">
        <v>55.391304347826086</v>
      </c>
      <c r="F27" s="31">
        <v>191.03804347826087</v>
      </c>
      <c r="G27" s="31">
        <v>6.241847826086957</v>
      </c>
      <c r="H27" s="36">
        <v>3.2673323660777791E-2</v>
      </c>
      <c r="I27" s="31">
        <v>25.540760869565215</v>
      </c>
      <c r="J27" s="31">
        <v>0.20108695652173914</v>
      </c>
      <c r="K27" s="36">
        <v>7.873177997659327E-3</v>
      </c>
      <c r="L27" s="31">
        <v>11.260869565217391</v>
      </c>
      <c r="M27" s="31">
        <v>0.20108695652173914</v>
      </c>
      <c r="N27" s="36">
        <v>1.785714285714286E-2</v>
      </c>
      <c r="O27" s="31">
        <v>7.8831521739130439</v>
      </c>
      <c r="P27" s="31">
        <v>0</v>
      </c>
      <c r="Q27" s="36">
        <v>0</v>
      </c>
      <c r="R27" s="31">
        <v>6.3967391304347823</v>
      </c>
      <c r="S27" s="31">
        <v>0</v>
      </c>
      <c r="T27" s="36">
        <v>0</v>
      </c>
      <c r="U27" s="31">
        <v>20.076086956521738</v>
      </c>
      <c r="V27" s="31">
        <v>0.50815217391304346</v>
      </c>
      <c r="W27" s="36">
        <v>2.5311315646995129E-2</v>
      </c>
      <c r="X27" s="31">
        <v>7.1603260869565215</v>
      </c>
      <c r="Y27" s="31">
        <v>0</v>
      </c>
      <c r="Z27" s="36">
        <v>0</v>
      </c>
      <c r="AA27" s="31">
        <v>112.69836956521739</v>
      </c>
      <c r="AB27" s="31">
        <v>2.3152173913043477</v>
      </c>
      <c r="AC27" s="36">
        <v>2.0543486123502035E-2</v>
      </c>
      <c r="AD27" s="31">
        <v>5.4266304347826084</v>
      </c>
      <c r="AE27" s="31">
        <v>0</v>
      </c>
      <c r="AF27" s="36">
        <v>0</v>
      </c>
      <c r="AG27" s="31">
        <v>20.135869565217391</v>
      </c>
      <c r="AH27" s="31">
        <v>3.2173913043478262</v>
      </c>
      <c r="AI27" s="36">
        <v>0.15978407557354926</v>
      </c>
      <c r="AJ27" t="s">
        <v>426</v>
      </c>
      <c r="AK27" s="37">
        <v>7</v>
      </c>
      <c r="AT27"/>
    </row>
    <row r="28" spans="1:46" x14ac:dyDescent="0.25">
      <c r="A28" t="s">
        <v>1353</v>
      </c>
      <c r="B28" t="s">
        <v>825</v>
      </c>
      <c r="C28" t="s">
        <v>1046</v>
      </c>
      <c r="D28" t="s">
        <v>1216</v>
      </c>
      <c r="E28" s="31">
        <v>40.391304347826086</v>
      </c>
      <c r="F28" s="31">
        <v>130.69717391304346</v>
      </c>
      <c r="G28" s="31">
        <v>2.2434782608695651</v>
      </c>
      <c r="H28" s="36">
        <v>1.7165468798600151E-2</v>
      </c>
      <c r="I28" s="31">
        <v>12.661956521739132</v>
      </c>
      <c r="J28" s="31">
        <v>0.13228260869565217</v>
      </c>
      <c r="K28" s="36">
        <v>1.0447248690874752E-2</v>
      </c>
      <c r="L28" s="31">
        <v>8.3885869565217401</v>
      </c>
      <c r="M28" s="31">
        <v>0.13228260869565217</v>
      </c>
      <c r="N28" s="36">
        <v>1.5769355361192092E-2</v>
      </c>
      <c r="O28" s="31">
        <v>0</v>
      </c>
      <c r="P28" s="31">
        <v>0</v>
      </c>
      <c r="Q28" s="36" t="s">
        <v>1523</v>
      </c>
      <c r="R28" s="31">
        <v>4.2733695652173909</v>
      </c>
      <c r="S28" s="31">
        <v>0</v>
      </c>
      <c r="T28" s="36">
        <v>0</v>
      </c>
      <c r="U28" s="31">
        <v>21.096413043478261</v>
      </c>
      <c r="V28" s="31">
        <v>0.27173913043478259</v>
      </c>
      <c r="W28" s="36">
        <v>1.2880821487271172E-2</v>
      </c>
      <c r="X28" s="31">
        <v>4.3478260869565215</v>
      </c>
      <c r="Y28" s="31">
        <v>0</v>
      </c>
      <c r="Z28" s="36">
        <v>0</v>
      </c>
      <c r="AA28" s="31">
        <v>70.059673913043468</v>
      </c>
      <c r="AB28" s="31">
        <v>1.5351086956521738</v>
      </c>
      <c r="AC28" s="36">
        <v>2.1911445056931281E-2</v>
      </c>
      <c r="AD28" s="31">
        <v>7.2896739130434778</v>
      </c>
      <c r="AE28" s="31">
        <v>0</v>
      </c>
      <c r="AF28" s="36">
        <v>0</v>
      </c>
      <c r="AG28" s="31">
        <v>15.241630434782609</v>
      </c>
      <c r="AH28" s="31">
        <v>0.30434782608695654</v>
      </c>
      <c r="AI28" s="36">
        <v>1.9968193520321205E-2</v>
      </c>
      <c r="AJ28" t="s">
        <v>336</v>
      </c>
      <c r="AK28" s="37">
        <v>7</v>
      </c>
      <c r="AT28"/>
    </row>
    <row r="29" spans="1:46" x14ac:dyDescent="0.25">
      <c r="A29" t="s">
        <v>1353</v>
      </c>
      <c r="B29" t="s">
        <v>713</v>
      </c>
      <c r="C29" t="s">
        <v>1007</v>
      </c>
      <c r="D29" t="s">
        <v>1290</v>
      </c>
      <c r="E29" s="31">
        <v>41.782608695652172</v>
      </c>
      <c r="F29" s="31">
        <v>134.47141304347826</v>
      </c>
      <c r="G29" s="31">
        <v>0.17391304347826086</v>
      </c>
      <c r="H29" s="36">
        <v>1.2933086634705775E-3</v>
      </c>
      <c r="I29" s="31">
        <v>26.315869565217401</v>
      </c>
      <c r="J29" s="31">
        <v>0.17391304347826086</v>
      </c>
      <c r="K29" s="36">
        <v>6.608675538813575E-3</v>
      </c>
      <c r="L29" s="31">
        <v>13.189891304347837</v>
      </c>
      <c r="M29" s="31">
        <v>0</v>
      </c>
      <c r="N29" s="36">
        <v>0</v>
      </c>
      <c r="O29" s="31">
        <v>11.299891304347828</v>
      </c>
      <c r="P29" s="31">
        <v>0.17391304347826086</v>
      </c>
      <c r="Q29" s="36">
        <v>1.539068286536038E-2</v>
      </c>
      <c r="R29" s="31">
        <v>1.826086956521739</v>
      </c>
      <c r="S29" s="31">
        <v>0</v>
      </c>
      <c r="T29" s="36">
        <v>0</v>
      </c>
      <c r="U29" s="31">
        <v>24.894456521739126</v>
      </c>
      <c r="V29" s="31">
        <v>0</v>
      </c>
      <c r="W29" s="36">
        <v>0</v>
      </c>
      <c r="X29" s="31">
        <v>0</v>
      </c>
      <c r="Y29" s="31">
        <v>0</v>
      </c>
      <c r="Z29" s="36" t="s">
        <v>1523</v>
      </c>
      <c r="AA29" s="31">
        <v>63.416413043478272</v>
      </c>
      <c r="AB29" s="31">
        <v>0</v>
      </c>
      <c r="AC29" s="36">
        <v>0</v>
      </c>
      <c r="AD29" s="31">
        <v>0</v>
      </c>
      <c r="AE29" s="31">
        <v>0</v>
      </c>
      <c r="AF29" s="36" t="s">
        <v>1523</v>
      </c>
      <c r="AG29" s="31">
        <v>19.844673913043476</v>
      </c>
      <c r="AH29" s="31">
        <v>0</v>
      </c>
      <c r="AI29" s="36">
        <v>0</v>
      </c>
      <c r="AJ29" t="s">
        <v>223</v>
      </c>
      <c r="AK29" s="37">
        <v>7</v>
      </c>
      <c r="AT29"/>
    </row>
    <row r="30" spans="1:46" x14ac:dyDescent="0.25">
      <c r="A30" t="s">
        <v>1353</v>
      </c>
      <c r="B30" t="s">
        <v>657</v>
      </c>
      <c r="C30" t="s">
        <v>1038</v>
      </c>
      <c r="D30" t="s">
        <v>1232</v>
      </c>
      <c r="E30" s="31">
        <v>29.597826086956523</v>
      </c>
      <c r="F30" s="31">
        <v>18.620760869565213</v>
      </c>
      <c r="G30" s="31">
        <v>18.620760869565213</v>
      </c>
      <c r="H30" s="36">
        <v>1</v>
      </c>
      <c r="I30" s="31">
        <v>2.339673913043478</v>
      </c>
      <c r="J30" s="31">
        <v>2.339673913043478</v>
      </c>
      <c r="K30" s="36">
        <v>1</v>
      </c>
      <c r="L30" s="31">
        <v>2.339673913043478</v>
      </c>
      <c r="M30" s="31">
        <v>2.339673913043478</v>
      </c>
      <c r="N30" s="36">
        <v>1</v>
      </c>
      <c r="O30" s="31">
        <v>0</v>
      </c>
      <c r="P30" s="31">
        <v>0</v>
      </c>
      <c r="Q30" s="36" t="s">
        <v>1523</v>
      </c>
      <c r="R30" s="31">
        <v>0</v>
      </c>
      <c r="S30" s="31">
        <v>0</v>
      </c>
      <c r="T30" s="36" t="s">
        <v>1523</v>
      </c>
      <c r="U30" s="31">
        <v>2.0108695652173911</v>
      </c>
      <c r="V30" s="31">
        <v>2.0108695652173911</v>
      </c>
      <c r="W30" s="36">
        <v>1</v>
      </c>
      <c r="X30" s="31">
        <v>0</v>
      </c>
      <c r="Y30" s="31">
        <v>0</v>
      </c>
      <c r="Z30" s="36" t="s">
        <v>1523</v>
      </c>
      <c r="AA30" s="31">
        <v>13.020760869565216</v>
      </c>
      <c r="AB30" s="31">
        <v>13.020760869565216</v>
      </c>
      <c r="AC30" s="36">
        <v>1</v>
      </c>
      <c r="AD30" s="31">
        <v>0</v>
      </c>
      <c r="AE30" s="31">
        <v>0</v>
      </c>
      <c r="AF30" s="36" t="s">
        <v>1523</v>
      </c>
      <c r="AG30" s="31">
        <v>1.2494565217391305</v>
      </c>
      <c r="AH30" s="31">
        <v>1.2494565217391305</v>
      </c>
      <c r="AI30" s="36">
        <v>1</v>
      </c>
      <c r="AJ30" t="s">
        <v>166</v>
      </c>
      <c r="AK30" s="37">
        <v>7</v>
      </c>
      <c r="AT30"/>
    </row>
    <row r="31" spans="1:46" x14ac:dyDescent="0.25">
      <c r="A31" t="s">
        <v>1353</v>
      </c>
      <c r="B31" t="s">
        <v>648</v>
      </c>
      <c r="C31" t="s">
        <v>1061</v>
      </c>
      <c r="D31" t="s">
        <v>1290</v>
      </c>
      <c r="E31" s="31">
        <v>70.554347826086953</v>
      </c>
      <c r="F31" s="31">
        <v>377.51086956521743</v>
      </c>
      <c r="G31" s="31">
        <v>132.74456521739131</v>
      </c>
      <c r="H31" s="36">
        <v>0.35163110765598454</v>
      </c>
      <c r="I31" s="31">
        <v>42.217391304347821</v>
      </c>
      <c r="J31" s="31">
        <v>0</v>
      </c>
      <c r="K31" s="36">
        <v>0</v>
      </c>
      <c r="L31" s="31">
        <v>9.2826086956521738</v>
      </c>
      <c r="M31" s="31">
        <v>0</v>
      </c>
      <c r="N31" s="36">
        <v>0</v>
      </c>
      <c r="O31" s="31">
        <v>28.777173913043477</v>
      </c>
      <c r="P31" s="31">
        <v>0</v>
      </c>
      <c r="Q31" s="36">
        <v>0</v>
      </c>
      <c r="R31" s="31">
        <v>4.1576086956521738</v>
      </c>
      <c r="S31" s="31">
        <v>0</v>
      </c>
      <c r="T31" s="36">
        <v>0</v>
      </c>
      <c r="U31" s="31">
        <v>135.61684782608697</v>
      </c>
      <c r="V31" s="31">
        <v>91.543478260869563</v>
      </c>
      <c r="W31" s="36">
        <v>0.67501552888372363</v>
      </c>
      <c r="X31" s="31">
        <v>25.961956521739129</v>
      </c>
      <c r="Y31" s="31">
        <v>0</v>
      </c>
      <c r="Z31" s="36">
        <v>0</v>
      </c>
      <c r="AA31" s="31">
        <v>166.44293478260869</v>
      </c>
      <c r="AB31" s="31">
        <v>41.201086956521742</v>
      </c>
      <c r="AC31" s="36">
        <v>0.24753881569280503</v>
      </c>
      <c r="AD31" s="31">
        <v>0.35869565217391303</v>
      </c>
      <c r="AE31" s="31">
        <v>0</v>
      </c>
      <c r="AF31" s="36">
        <v>0</v>
      </c>
      <c r="AG31" s="31">
        <v>6.9130434782608692</v>
      </c>
      <c r="AH31" s="31">
        <v>0</v>
      </c>
      <c r="AI31" s="36">
        <v>0</v>
      </c>
      <c r="AJ31" t="s">
        <v>157</v>
      </c>
      <c r="AK31" s="37">
        <v>7</v>
      </c>
      <c r="AT31"/>
    </row>
    <row r="32" spans="1:46" x14ac:dyDescent="0.25">
      <c r="A32" t="s">
        <v>1353</v>
      </c>
      <c r="B32" t="s">
        <v>876</v>
      </c>
      <c r="C32" t="s">
        <v>1195</v>
      </c>
      <c r="D32" t="s">
        <v>1269</v>
      </c>
      <c r="E32" s="31">
        <v>76.576086956521735</v>
      </c>
      <c r="F32" s="31">
        <v>34.792391304347824</v>
      </c>
      <c r="G32" s="31">
        <v>34.792391304347824</v>
      </c>
      <c r="H32" s="36">
        <v>1</v>
      </c>
      <c r="I32" s="31">
        <v>0.70380434782608692</v>
      </c>
      <c r="J32" s="31">
        <v>0.70380434782608692</v>
      </c>
      <c r="K32" s="36">
        <v>1</v>
      </c>
      <c r="L32" s="31">
        <v>0.70380434782608692</v>
      </c>
      <c r="M32" s="31">
        <v>0.70380434782608692</v>
      </c>
      <c r="N32" s="36">
        <v>1</v>
      </c>
      <c r="O32" s="31">
        <v>0</v>
      </c>
      <c r="P32" s="31">
        <v>0</v>
      </c>
      <c r="Q32" s="36" t="s">
        <v>1523</v>
      </c>
      <c r="R32" s="31">
        <v>0</v>
      </c>
      <c r="S32" s="31">
        <v>0</v>
      </c>
      <c r="T32" s="36" t="s">
        <v>1523</v>
      </c>
      <c r="U32" s="31">
        <v>6.539891304347826</v>
      </c>
      <c r="V32" s="31">
        <v>6.539891304347826</v>
      </c>
      <c r="W32" s="36">
        <v>1</v>
      </c>
      <c r="X32" s="31">
        <v>0</v>
      </c>
      <c r="Y32" s="31">
        <v>0</v>
      </c>
      <c r="Z32" s="36" t="s">
        <v>1523</v>
      </c>
      <c r="AA32" s="31">
        <v>26.698152173913044</v>
      </c>
      <c r="AB32" s="31">
        <v>26.698152173913044</v>
      </c>
      <c r="AC32" s="36">
        <v>1</v>
      </c>
      <c r="AD32" s="31">
        <v>0</v>
      </c>
      <c r="AE32" s="31">
        <v>0</v>
      </c>
      <c r="AF32" s="36" t="s">
        <v>1523</v>
      </c>
      <c r="AG32" s="31">
        <v>0.85054347826086951</v>
      </c>
      <c r="AH32" s="31">
        <v>0.85054347826086951</v>
      </c>
      <c r="AI32" s="36">
        <v>1</v>
      </c>
      <c r="AJ32" t="s">
        <v>390</v>
      </c>
      <c r="AK32" s="37">
        <v>7</v>
      </c>
      <c r="AT32"/>
    </row>
    <row r="33" spans="1:46" x14ac:dyDescent="0.25">
      <c r="A33" t="s">
        <v>1353</v>
      </c>
      <c r="B33" t="s">
        <v>821</v>
      </c>
      <c r="C33" t="s">
        <v>1061</v>
      </c>
      <c r="D33" t="s">
        <v>1290</v>
      </c>
      <c r="E33" s="31">
        <v>32.989130434782609</v>
      </c>
      <c r="F33" s="31">
        <v>105.03717391304349</v>
      </c>
      <c r="G33" s="31">
        <v>12.794347826086955</v>
      </c>
      <c r="H33" s="36">
        <v>0.12180780717385768</v>
      </c>
      <c r="I33" s="31">
        <v>10.659565217391304</v>
      </c>
      <c r="J33" s="31">
        <v>0</v>
      </c>
      <c r="K33" s="36">
        <v>0</v>
      </c>
      <c r="L33" s="31">
        <v>4.0508695652173907</v>
      </c>
      <c r="M33" s="31">
        <v>0</v>
      </c>
      <c r="N33" s="36">
        <v>0</v>
      </c>
      <c r="O33" s="31">
        <v>0.95652173913043481</v>
      </c>
      <c r="P33" s="31">
        <v>0</v>
      </c>
      <c r="Q33" s="36">
        <v>0</v>
      </c>
      <c r="R33" s="31">
        <v>5.6521739130434785</v>
      </c>
      <c r="S33" s="31">
        <v>0</v>
      </c>
      <c r="T33" s="36">
        <v>0</v>
      </c>
      <c r="U33" s="31">
        <v>22.697826086956525</v>
      </c>
      <c r="V33" s="31">
        <v>3.2608695652173911</v>
      </c>
      <c r="W33" s="36">
        <v>0.14366439996168948</v>
      </c>
      <c r="X33" s="31">
        <v>4.9492391304347834</v>
      </c>
      <c r="Y33" s="31">
        <v>0</v>
      </c>
      <c r="Z33" s="36">
        <v>0</v>
      </c>
      <c r="AA33" s="31">
        <v>51.453260869565213</v>
      </c>
      <c r="AB33" s="31">
        <v>8.0606521739130432</v>
      </c>
      <c r="AC33" s="36">
        <v>0.15665969537571034</v>
      </c>
      <c r="AD33" s="31">
        <v>0.7135869565217392</v>
      </c>
      <c r="AE33" s="31">
        <v>0</v>
      </c>
      <c r="AF33" s="36">
        <v>0</v>
      </c>
      <c r="AG33" s="31">
        <v>14.563695652173912</v>
      </c>
      <c r="AH33" s="31">
        <v>1.4728260869565217</v>
      </c>
      <c r="AI33" s="36">
        <v>0.10112996880271073</v>
      </c>
      <c r="AJ33" t="s">
        <v>332</v>
      </c>
      <c r="AK33" s="37">
        <v>7</v>
      </c>
      <c r="AT33"/>
    </row>
    <row r="34" spans="1:46" x14ac:dyDescent="0.25">
      <c r="A34" t="s">
        <v>1353</v>
      </c>
      <c r="B34" t="s">
        <v>557</v>
      </c>
      <c r="C34" t="s">
        <v>1095</v>
      </c>
      <c r="D34" t="s">
        <v>1289</v>
      </c>
      <c r="E34" s="31">
        <v>92.076086956521735</v>
      </c>
      <c r="F34" s="31">
        <v>139.98923913043478</v>
      </c>
      <c r="G34" s="31">
        <v>0</v>
      </c>
      <c r="H34" s="36">
        <v>0</v>
      </c>
      <c r="I34" s="31">
        <v>22.882717391304347</v>
      </c>
      <c r="J34" s="31">
        <v>0</v>
      </c>
      <c r="K34" s="36">
        <v>0</v>
      </c>
      <c r="L34" s="31">
        <v>12.953369565217384</v>
      </c>
      <c r="M34" s="31">
        <v>0</v>
      </c>
      <c r="N34" s="36">
        <v>0</v>
      </c>
      <c r="O34" s="31">
        <v>4.2054347826086982</v>
      </c>
      <c r="P34" s="31">
        <v>0</v>
      </c>
      <c r="Q34" s="36">
        <v>0</v>
      </c>
      <c r="R34" s="31">
        <v>5.7239130434782624</v>
      </c>
      <c r="S34" s="31">
        <v>0</v>
      </c>
      <c r="T34" s="36">
        <v>0</v>
      </c>
      <c r="U34" s="31">
        <v>14.242391304347816</v>
      </c>
      <c r="V34" s="31">
        <v>0</v>
      </c>
      <c r="W34" s="36">
        <v>0</v>
      </c>
      <c r="X34" s="31">
        <v>5.7391304347826084</v>
      </c>
      <c r="Y34" s="31">
        <v>0</v>
      </c>
      <c r="Z34" s="36">
        <v>0</v>
      </c>
      <c r="AA34" s="31">
        <v>41.067391304347836</v>
      </c>
      <c r="AB34" s="31">
        <v>0</v>
      </c>
      <c r="AC34" s="36">
        <v>0</v>
      </c>
      <c r="AD34" s="31">
        <v>1.4532608695652172</v>
      </c>
      <c r="AE34" s="31">
        <v>0</v>
      </c>
      <c r="AF34" s="36">
        <v>0</v>
      </c>
      <c r="AG34" s="31">
        <v>54.604347826086951</v>
      </c>
      <c r="AH34" s="31">
        <v>0</v>
      </c>
      <c r="AI34" s="36">
        <v>0</v>
      </c>
      <c r="AJ34" t="s">
        <v>63</v>
      </c>
      <c r="AK34" s="37">
        <v>7</v>
      </c>
      <c r="AT34"/>
    </row>
    <row r="35" spans="1:46" x14ac:dyDescent="0.25">
      <c r="A35" t="s">
        <v>1353</v>
      </c>
      <c r="B35" t="s">
        <v>854</v>
      </c>
      <c r="C35" t="s">
        <v>1073</v>
      </c>
      <c r="D35" t="s">
        <v>1290</v>
      </c>
      <c r="E35" s="31">
        <v>89.119565217391298</v>
      </c>
      <c r="F35" s="31">
        <v>206.7228260869565</v>
      </c>
      <c r="G35" s="31">
        <v>15.616630434782607</v>
      </c>
      <c r="H35" s="36">
        <v>7.5543812603517627E-2</v>
      </c>
      <c r="I35" s="31">
        <v>32.072173913043471</v>
      </c>
      <c r="J35" s="31">
        <v>9.2391304347826081E-2</v>
      </c>
      <c r="K35" s="36">
        <v>2.8807309600629022E-3</v>
      </c>
      <c r="L35" s="31">
        <v>21.028695652173909</v>
      </c>
      <c r="M35" s="31">
        <v>9.2391304347826081E-2</v>
      </c>
      <c r="N35" s="36">
        <v>4.3935822685357492E-3</v>
      </c>
      <c r="O35" s="31">
        <v>5.3913043478260869</v>
      </c>
      <c r="P35" s="31">
        <v>0</v>
      </c>
      <c r="Q35" s="36">
        <v>0</v>
      </c>
      <c r="R35" s="31">
        <v>5.6521739130434785</v>
      </c>
      <c r="S35" s="31">
        <v>0</v>
      </c>
      <c r="T35" s="36">
        <v>0</v>
      </c>
      <c r="U35" s="31">
        <v>44.667608695652177</v>
      </c>
      <c r="V35" s="31">
        <v>5.5663043478260859</v>
      </c>
      <c r="W35" s="36">
        <v>0.12461612587664436</v>
      </c>
      <c r="X35" s="31">
        <v>0</v>
      </c>
      <c r="Y35" s="31">
        <v>0</v>
      </c>
      <c r="Z35" s="36" t="s">
        <v>1523</v>
      </c>
      <c r="AA35" s="31">
        <v>84.992608695652166</v>
      </c>
      <c r="AB35" s="31">
        <v>9.9579347826086959</v>
      </c>
      <c r="AC35" s="36">
        <v>0.11716236194451693</v>
      </c>
      <c r="AD35" s="31">
        <v>0</v>
      </c>
      <c r="AE35" s="31">
        <v>0</v>
      </c>
      <c r="AF35" s="36" t="s">
        <v>1523</v>
      </c>
      <c r="AG35" s="31">
        <v>44.990434782608695</v>
      </c>
      <c r="AH35" s="31">
        <v>0</v>
      </c>
      <c r="AI35" s="36">
        <v>0</v>
      </c>
      <c r="AJ35" t="s">
        <v>368</v>
      </c>
      <c r="AK35" s="37">
        <v>7</v>
      </c>
      <c r="AT35"/>
    </row>
    <row r="36" spans="1:46" x14ac:dyDescent="0.25">
      <c r="A36" t="s">
        <v>1353</v>
      </c>
      <c r="B36" t="s">
        <v>687</v>
      </c>
      <c r="C36" t="s">
        <v>1061</v>
      </c>
      <c r="D36" t="s">
        <v>1307</v>
      </c>
      <c r="E36" s="31">
        <v>135.05434782608697</v>
      </c>
      <c r="F36" s="31">
        <v>10.453804347826088</v>
      </c>
      <c r="G36" s="31">
        <v>0</v>
      </c>
      <c r="H36" s="36">
        <v>0</v>
      </c>
      <c r="I36" s="31">
        <v>10.453804347826088</v>
      </c>
      <c r="J36" s="31">
        <v>0</v>
      </c>
      <c r="K36" s="36">
        <v>0</v>
      </c>
      <c r="L36" s="31">
        <v>10.453804347826088</v>
      </c>
      <c r="M36" s="31">
        <v>0</v>
      </c>
      <c r="N36" s="36">
        <v>0</v>
      </c>
      <c r="O36" s="31">
        <v>0</v>
      </c>
      <c r="P36" s="31">
        <v>0</v>
      </c>
      <c r="Q36" s="36" t="s">
        <v>1523</v>
      </c>
      <c r="R36" s="31">
        <v>0</v>
      </c>
      <c r="S36" s="31">
        <v>0</v>
      </c>
      <c r="T36" s="36" t="s">
        <v>1523</v>
      </c>
      <c r="U36" s="31">
        <v>0</v>
      </c>
      <c r="V36" s="31">
        <v>0</v>
      </c>
      <c r="W36" s="36" t="s">
        <v>1523</v>
      </c>
      <c r="X36" s="31">
        <v>0</v>
      </c>
      <c r="Y36" s="31">
        <v>0</v>
      </c>
      <c r="Z36" s="36" t="s">
        <v>1523</v>
      </c>
      <c r="AA36" s="31">
        <v>0</v>
      </c>
      <c r="AB36" s="31">
        <v>0</v>
      </c>
      <c r="AC36" s="36" t="s">
        <v>1523</v>
      </c>
      <c r="AD36" s="31">
        <v>0</v>
      </c>
      <c r="AE36" s="31">
        <v>0</v>
      </c>
      <c r="AF36" s="36" t="s">
        <v>1523</v>
      </c>
      <c r="AG36" s="31">
        <v>0</v>
      </c>
      <c r="AH36" s="31">
        <v>0</v>
      </c>
      <c r="AI36" s="36" t="s">
        <v>1523</v>
      </c>
      <c r="AJ36" t="s">
        <v>196</v>
      </c>
      <c r="AK36" s="37">
        <v>7</v>
      </c>
      <c r="AT36"/>
    </row>
    <row r="37" spans="1:46" x14ac:dyDescent="0.25">
      <c r="A37" t="s">
        <v>1353</v>
      </c>
      <c r="B37" t="s">
        <v>500</v>
      </c>
      <c r="C37" t="s">
        <v>1072</v>
      </c>
      <c r="D37" t="s">
        <v>1229</v>
      </c>
      <c r="E37" s="31">
        <v>75.554347826086953</v>
      </c>
      <c r="F37" s="31">
        <v>240.11847826086955</v>
      </c>
      <c r="G37" s="31">
        <v>13.759130434782607</v>
      </c>
      <c r="H37" s="36">
        <v>5.7301422757787143E-2</v>
      </c>
      <c r="I37" s="31">
        <v>19.984347826086953</v>
      </c>
      <c r="J37" s="31">
        <v>3.0340217391304347</v>
      </c>
      <c r="K37" s="36">
        <v>0.1518199025324167</v>
      </c>
      <c r="L37" s="31">
        <v>14.593043478260867</v>
      </c>
      <c r="M37" s="31">
        <v>3.0340217391304347</v>
      </c>
      <c r="N37" s="36">
        <v>0.20790877130258614</v>
      </c>
      <c r="O37" s="31">
        <v>0</v>
      </c>
      <c r="P37" s="31">
        <v>0</v>
      </c>
      <c r="Q37" s="36" t="s">
        <v>1523</v>
      </c>
      <c r="R37" s="31">
        <v>5.3913043478260869</v>
      </c>
      <c r="S37" s="31">
        <v>0</v>
      </c>
      <c r="T37" s="36">
        <v>0</v>
      </c>
      <c r="U37" s="31">
        <v>90.986521739130424</v>
      </c>
      <c r="V37" s="31">
        <v>10.725108695652173</v>
      </c>
      <c r="W37" s="36">
        <v>0.11787579622399878</v>
      </c>
      <c r="X37" s="31">
        <v>0</v>
      </c>
      <c r="Y37" s="31">
        <v>0</v>
      </c>
      <c r="Z37" s="36" t="s">
        <v>1523</v>
      </c>
      <c r="AA37" s="31">
        <v>129.14760869565217</v>
      </c>
      <c r="AB37" s="31">
        <v>0</v>
      </c>
      <c r="AC37" s="36">
        <v>0</v>
      </c>
      <c r="AD37" s="31">
        <v>0</v>
      </c>
      <c r="AE37" s="31">
        <v>0</v>
      </c>
      <c r="AF37" s="36" t="s">
        <v>1523</v>
      </c>
      <c r="AG37" s="31">
        <v>0</v>
      </c>
      <c r="AH37" s="31">
        <v>0</v>
      </c>
      <c r="AI37" s="36" t="s">
        <v>1523</v>
      </c>
      <c r="AJ37" t="s">
        <v>6</v>
      </c>
      <c r="AK37" s="37">
        <v>7</v>
      </c>
      <c r="AT37"/>
    </row>
    <row r="38" spans="1:46" x14ac:dyDescent="0.25">
      <c r="A38" t="s">
        <v>1353</v>
      </c>
      <c r="B38" t="s">
        <v>861</v>
      </c>
      <c r="C38" t="s">
        <v>1061</v>
      </c>
      <c r="D38" t="s">
        <v>1290</v>
      </c>
      <c r="E38" s="31">
        <v>180.35869565217391</v>
      </c>
      <c r="F38" s="31">
        <v>713.75271739130426</v>
      </c>
      <c r="G38" s="31">
        <v>104.33423913043478</v>
      </c>
      <c r="H38" s="36">
        <v>0.14617701143298778</v>
      </c>
      <c r="I38" s="31">
        <v>92.032608695652172</v>
      </c>
      <c r="J38" s="31">
        <v>2.7255434782608696</v>
      </c>
      <c r="K38" s="36">
        <v>2.9614975788354789E-2</v>
      </c>
      <c r="L38" s="31">
        <v>34.165760869565219</v>
      </c>
      <c r="M38" s="31">
        <v>2.7255434782608696</v>
      </c>
      <c r="N38" s="36">
        <v>7.977411914419788E-2</v>
      </c>
      <c r="O38" s="31">
        <v>52.823369565217391</v>
      </c>
      <c r="P38" s="31">
        <v>0</v>
      </c>
      <c r="Q38" s="36">
        <v>0</v>
      </c>
      <c r="R38" s="31">
        <v>5.0434782608695654</v>
      </c>
      <c r="S38" s="31">
        <v>0</v>
      </c>
      <c r="T38" s="36">
        <v>0</v>
      </c>
      <c r="U38" s="31">
        <v>141.29619565217391</v>
      </c>
      <c r="V38" s="31">
        <v>29.255434782608695</v>
      </c>
      <c r="W38" s="36">
        <v>0.20705040675423583</v>
      </c>
      <c r="X38" s="31">
        <v>27.25</v>
      </c>
      <c r="Y38" s="31">
        <v>0</v>
      </c>
      <c r="Z38" s="36">
        <v>0</v>
      </c>
      <c r="AA38" s="31">
        <v>286.35869565217394</v>
      </c>
      <c r="AB38" s="31">
        <v>72.353260869565219</v>
      </c>
      <c r="AC38" s="36">
        <v>0.2526665401404441</v>
      </c>
      <c r="AD38" s="31">
        <v>7.0652173913043473E-2</v>
      </c>
      <c r="AE38" s="31">
        <v>0</v>
      </c>
      <c r="AF38" s="36">
        <v>0</v>
      </c>
      <c r="AG38" s="31">
        <v>166.74456521739131</v>
      </c>
      <c r="AH38" s="31">
        <v>0</v>
      </c>
      <c r="AI38" s="36">
        <v>0</v>
      </c>
      <c r="AJ38" t="s">
        <v>375</v>
      </c>
      <c r="AK38" s="37">
        <v>7</v>
      </c>
      <c r="AT38"/>
    </row>
    <row r="39" spans="1:46" x14ac:dyDescent="0.25">
      <c r="A39" t="s">
        <v>1353</v>
      </c>
      <c r="B39" t="s">
        <v>863</v>
      </c>
      <c r="C39" t="s">
        <v>1067</v>
      </c>
      <c r="D39" t="s">
        <v>1290</v>
      </c>
      <c r="E39" s="31">
        <v>120.32608695652173</v>
      </c>
      <c r="F39" s="31">
        <v>399.28804347826087</v>
      </c>
      <c r="G39" s="31">
        <v>12.654891304347826</v>
      </c>
      <c r="H39" s="36">
        <v>3.1693639494208441E-2</v>
      </c>
      <c r="I39" s="31">
        <v>69.967391304347828</v>
      </c>
      <c r="J39" s="31">
        <v>0</v>
      </c>
      <c r="K39" s="36">
        <v>0</v>
      </c>
      <c r="L39" s="31">
        <v>42.046195652173914</v>
      </c>
      <c r="M39" s="31">
        <v>0</v>
      </c>
      <c r="N39" s="36">
        <v>0</v>
      </c>
      <c r="O39" s="31">
        <v>22.355978260869566</v>
      </c>
      <c r="P39" s="31">
        <v>0</v>
      </c>
      <c r="Q39" s="36">
        <v>0</v>
      </c>
      <c r="R39" s="31">
        <v>5.5652173913043477</v>
      </c>
      <c r="S39" s="31">
        <v>0</v>
      </c>
      <c r="T39" s="36">
        <v>0</v>
      </c>
      <c r="U39" s="31">
        <v>65.421195652173907</v>
      </c>
      <c r="V39" s="31">
        <v>2.5706521739130435</v>
      </c>
      <c r="W39" s="36">
        <v>3.9293873312564905E-2</v>
      </c>
      <c r="X39" s="31">
        <v>21.448369565217391</v>
      </c>
      <c r="Y39" s="31">
        <v>0</v>
      </c>
      <c r="Z39" s="36">
        <v>0</v>
      </c>
      <c r="AA39" s="31">
        <v>173.57608695652175</v>
      </c>
      <c r="AB39" s="31">
        <v>10.084239130434783</v>
      </c>
      <c r="AC39" s="36">
        <v>5.809693781702048E-2</v>
      </c>
      <c r="AD39" s="31">
        <v>1.4945652173913044</v>
      </c>
      <c r="AE39" s="31">
        <v>0</v>
      </c>
      <c r="AF39" s="36">
        <v>0</v>
      </c>
      <c r="AG39" s="31">
        <v>67.380434782608702</v>
      </c>
      <c r="AH39" s="31">
        <v>0</v>
      </c>
      <c r="AI39" s="36">
        <v>0</v>
      </c>
      <c r="AJ39" t="s">
        <v>377</v>
      </c>
      <c r="AK39" s="37">
        <v>7</v>
      </c>
      <c r="AT39"/>
    </row>
    <row r="40" spans="1:46" x14ac:dyDescent="0.25">
      <c r="A40" t="s">
        <v>1353</v>
      </c>
      <c r="B40" t="s">
        <v>853</v>
      </c>
      <c r="C40" t="s">
        <v>1061</v>
      </c>
      <c r="D40" t="s">
        <v>1290</v>
      </c>
      <c r="E40" s="31">
        <v>88.173913043478265</v>
      </c>
      <c r="F40" s="31">
        <v>435.4021739130435</v>
      </c>
      <c r="G40" s="31">
        <v>102.47826086956522</v>
      </c>
      <c r="H40" s="36">
        <v>0.23536460543725191</v>
      </c>
      <c r="I40" s="31">
        <v>48.842391304347828</v>
      </c>
      <c r="J40" s="31">
        <v>0.59510869565217395</v>
      </c>
      <c r="K40" s="36">
        <v>1.2184266162234338E-2</v>
      </c>
      <c r="L40" s="31">
        <v>18.380434782608695</v>
      </c>
      <c r="M40" s="31">
        <v>0.59510869565217395</v>
      </c>
      <c r="N40" s="36">
        <v>3.2377291543465407E-2</v>
      </c>
      <c r="O40" s="31">
        <v>25.418478260869566</v>
      </c>
      <c r="P40" s="31">
        <v>0</v>
      </c>
      <c r="Q40" s="36">
        <v>0</v>
      </c>
      <c r="R40" s="31">
        <v>5.0434782608695654</v>
      </c>
      <c r="S40" s="31">
        <v>0</v>
      </c>
      <c r="T40" s="36">
        <v>0</v>
      </c>
      <c r="U40" s="31">
        <v>106.95923913043478</v>
      </c>
      <c r="V40" s="31">
        <v>35.842391304347828</v>
      </c>
      <c r="W40" s="36">
        <v>0.33510327481517238</v>
      </c>
      <c r="X40" s="31">
        <v>22.097826086956523</v>
      </c>
      <c r="Y40" s="31">
        <v>0</v>
      </c>
      <c r="Z40" s="36">
        <v>0</v>
      </c>
      <c r="AA40" s="31">
        <v>219.45923913043478</v>
      </c>
      <c r="AB40" s="31">
        <v>66.040760869565219</v>
      </c>
      <c r="AC40" s="36">
        <v>0.30092495139980935</v>
      </c>
      <c r="AD40" s="31">
        <v>0.76630434782608692</v>
      </c>
      <c r="AE40" s="31">
        <v>0</v>
      </c>
      <c r="AF40" s="36">
        <v>0</v>
      </c>
      <c r="AG40" s="31">
        <v>37.277173913043477</v>
      </c>
      <c r="AH40" s="31">
        <v>0</v>
      </c>
      <c r="AI40" s="36">
        <v>0</v>
      </c>
      <c r="AJ40" t="s">
        <v>367</v>
      </c>
      <c r="AK40" s="37">
        <v>7</v>
      </c>
      <c r="AT40"/>
    </row>
    <row r="41" spans="1:46" x14ac:dyDescent="0.25">
      <c r="A41" t="s">
        <v>1353</v>
      </c>
      <c r="B41" t="s">
        <v>507</v>
      </c>
      <c r="C41" t="s">
        <v>1075</v>
      </c>
      <c r="D41" t="s">
        <v>1290</v>
      </c>
      <c r="E41" s="31">
        <v>78.108695652173907</v>
      </c>
      <c r="F41" s="31">
        <v>235.75043478260869</v>
      </c>
      <c r="G41" s="31">
        <v>88.787173913043475</v>
      </c>
      <c r="H41" s="36">
        <v>0.37661510145216198</v>
      </c>
      <c r="I41" s="31">
        <v>21.339021739130427</v>
      </c>
      <c r="J41" s="31">
        <v>0.32608695652173914</v>
      </c>
      <c r="K41" s="36">
        <v>1.5281251432617328E-2</v>
      </c>
      <c r="L41" s="31">
        <v>20.502065217391298</v>
      </c>
      <c r="M41" s="31">
        <v>0.32608695652173914</v>
      </c>
      <c r="N41" s="36">
        <v>1.590507849156236E-2</v>
      </c>
      <c r="O41" s="31">
        <v>0.52173913043478259</v>
      </c>
      <c r="P41" s="31">
        <v>0</v>
      </c>
      <c r="Q41" s="36">
        <v>0</v>
      </c>
      <c r="R41" s="31">
        <v>0.31521739130434784</v>
      </c>
      <c r="S41" s="31">
        <v>0</v>
      </c>
      <c r="T41" s="36">
        <v>0</v>
      </c>
      <c r="U41" s="31">
        <v>47.236739130434778</v>
      </c>
      <c r="V41" s="31">
        <v>17.257065217391307</v>
      </c>
      <c r="W41" s="36">
        <v>0.36533142496859033</v>
      </c>
      <c r="X41" s="31">
        <v>14.76554347826087</v>
      </c>
      <c r="Y41" s="31">
        <v>0</v>
      </c>
      <c r="Z41" s="36">
        <v>0</v>
      </c>
      <c r="AA41" s="31">
        <v>135.20880434782612</v>
      </c>
      <c r="AB41" s="31">
        <v>70.479565217391297</v>
      </c>
      <c r="AC41" s="36">
        <v>0.52126461407115066</v>
      </c>
      <c r="AD41" s="31">
        <v>0</v>
      </c>
      <c r="AE41" s="31">
        <v>0</v>
      </c>
      <c r="AF41" s="36" t="s">
        <v>1523</v>
      </c>
      <c r="AG41" s="31">
        <v>17.200326086956515</v>
      </c>
      <c r="AH41" s="31">
        <v>0.72445652173913044</v>
      </c>
      <c r="AI41" s="36">
        <v>4.2118766706900165E-2</v>
      </c>
      <c r="AJ41" t="s">
        <v>13</v>
      </c>
      <c r="AK41" s="37">
        <v>7</v>
      </c>
      <c r="AT41"/>
    </row>
    <row r="42" spans="1:46" x14ac:dyDescent="0.25">
      <c r="A42" t="s">
        <v>1353</v>
      </c>
      <c r="B42" t="s">
        <v>643</v>
      </c>
      <c r="C42" t="s">
        <v>1123</v>
      </c>
      <c r="D42" t="s">
        <v>1216</v>
      </c>
      <c r="E42" s="31">
        <v>71.608695652173907</v>
      </c>
      <c r="F42" s="31">
        <v>201.60054347826087</v>
      </c>
      <c r="G42" s="31">
        <v>5.5434782608695654</v>
      </c>
      <c r="H42" s="36">
        <v>2.7497337880278749E-2</v>
      </c>
      <c r="I42" s="31">
        <v>26.70380434782609</v>
      </c>
      <c r="J42" s="31">
        <v>4.7826086956521738</v>
      </c>
      <c r="K42" s="36">
        <v>0.17909840236084257</v>
      </c>
      <c r="L42" s="31">
        <v>6.7744565217391308</v>
      </c>
      <c r="M42" s="31">
        <v>0</v>
      </c>
      <c r="N42" s="36">
        <v>0</v>
      </c>
      <c r="O42" s="31">
        <v>18.016304347826086</v>
      </c>
      <c r="P42" s="31">
        <v>4.7826086956521738</v>
      </c>
      <c r="Q42" s="36">
        <v>0.26546003016591252</v>
      </c>
      <c r="R42" s="31">
        <v>1.9130434782608696</v>
      </c>
      <c r="S42" s="31">
        <v>0</v>
      </c>
      <c r="T42" s="36">
        <v>0</v>
      </c>
      <c r="U42" s="31">
        <v>43.350543478260867</v>
      </c>
      <c r="V42" s="31">
        <v>0.76086956521739135</v>
      </c>
      <c r="W42" s="36">
        <v>1.7551557700745943E-2</v>
      </c>
      <c r="X42" s="31">
        <v>0</v>
      </c>
      <c r="Y42" s="31">
        <v>0</v>
      </c>
      <c r="Z42" s="36" t="s">
        <v>1523</v>
      </c>
      <c r="AA42" s="31">
        <v>109.08967391304348</v>
      </c>
      <c r="AB42" s="31">
        <v>0</v>
      </c>
      <c r="AC42" s="36">
        <v>0</v>
      </c>
      <c r="AD42" s="31">
        <v>0</v>
      </c>
      <c r="AE42" s="31">
        <v>0</v>
      </c>
      <c r="AF42" s="36" t="s">
        <v>1523</v>
      </c>
      <c r="AG42" s="31">
        <v>22.456521739130434</v>
      </c>
      <c r="AH42" s="31">
        <v>0</v>
      </c>
      <c r="AI42" s="36">
        <v>0</v>
      </c>
      <c r="AJ42" t="s">
        <v>152</v>
      </c>
      <c r="AK42" s="37">
        <v>7</v>
      </c>
      <c r="AT42"/>
    </row>
    <row r="43" spans="1:46" x14ac:dyDescent="0.25">
      <c r="A43" t="s">
        <v>1353</v>
      </c>
      <c r="B43" t="s">
        <v>735</v>
      </c>
      <c r="C43" t="s">
        <v>1118</v>
      </c>
      <c r="D43" t="s">
        <v>1251</v>
      </c>
      <c r="E43" s="31">
        <v>40.184782608695649</v>
      </c>
      <c r="F43" s="31">
        <v>103.38891304347824</v>
      </c>
      <c r="G43" s="31">
        <v>0</v>
      </c>
      <c r="H43" s="36">
        <v>0</v>
      </c>
      <c r="I43" s="31">
        <v>20.720108695652176</v>
      </c>
      <c r="J43" s="31">
        <v>0</v>
      </c>
      <c r="K43" s="36">
        <v>0</v>
      </c>
      <c r="L43" s="31">
        <v>19.548913043478262</v>
      </c>
      <c r="M43" s="31">
        <v>0</v>
      </c>
      <c r="N43" s="36">
        <v>0</v>
      </c>
      <c r="O43" s="31">
        <v>0</v>
      </c>
      <c r="P43" s="31">
        <v>0</v>
      </c>
      <c r="Q43" s="36" t="s">
        <v>1523</v>
      </c>
      <c r="R43" s="31">
        <v>1.1711956521739131</v>
      </c>
      <c r="S43" s="31">
        <v>0</v>
      </c>
      <c r="T43" s="36">
        <v>0</v>
      </c>
      <c r="U43" s="31">
        <v>15.834239130434783</v>
      </c>
      <c r="V43" s="31">
        <v>0</v>
      </c>
      <c r="W43" s="36">
        <v>0</v>
      </c>
      <c r="X43" s="31">
        <v>0</v>
      </c>
      <c r="Y43" s="31">
        <v>0</v>
      </c>
      <c r="Z43" s="36" t="s">
        <v>1523</v>
      </c>
      <c r="AA43" s="31">
        <v>56.445978260869552</v>
      </c>
      <c r="AB43" s="31">
        <v>0</v>
      </c>
      <c r="AC43" s="36">
        <v>0</v>
      </c>
      <c r="AD43" s="31">
        <v>0</v>
      </c>
      <c r="AE43" s="31">
        <v>0</v>
      </c>
      <c r="AF43" s="36" t="s">
        <v>1523</v>
      </c>
      <c r="AG43" s="31">
        <v>10.388586956521738</v>
      </c>
      <c r="AH43" s="31">
        <v>0</v>
      </c>
      <c r="AI43" s="36">
        <v>0</v>
      </c>
      <c r="AJ43" t="s">
        <v>245</v>
      </c>
      <c r="AK43" s="37">
        <v>7</v>
      </c>
      <c r="AT43"/>
    </row>
    <row r="44" spans="1:46" x14ac:dyDescent="0.25">
      <c r="A44" t="s">
        <v>1353</v>
      </c>
      <c r="B44" t="s">
        <v>946</v>
      </c>
      <c r="C44" t="s">
        <v>996</v>
      </c>
      <c r="D44" t="s">
        <v>1240</v>
      </c>
      <c r="E44" s="31">
        <v>107.72826086956522</v>
      </c>
      <c r="F44" s="31">
        <v>302.37739130434778</v>
      </c>
      <c r="G44" s="31">
        <v>4.4249999999999998</v>
      </c>
      <c r="H44" s="36">
        <v>1.4634030609603894E-2</v>
      </c>
      <c r="I44" s="31">
        <v>55.902282608695643</v>
      </c>
      <c r="J44" s="31">
        <v>4.4249999999999998</v>
      </c>
      <c r="K44" s="36">
        <v>7.9155980641686496E-2</v>
      </c>
      <c r="L44" s="31">
        <v>24.860760869565205</v>
      </c>
      <c r="M44" s="31">
        <v>0</v>
      </c>
      <c r="N44" s="36">
        <v>0</v>
      </c>
      <c r="O44" s="31">
        <v>25.041521739130438</v>
      </c>
      <c r="P44" s="31">
        <v>4.4249999999999998</v>
      </c>
      <c r="Q44" s="36">
        <v>0.17670651352970282</v>
      </c>
      <c r="R44" s="31">
        <v>6</v>
      </c>
      <c r="S44" s="31">
        <v>0</v>
      </c>
      <c r="T44" s="36">
        <v>0</v>
      </c>
      <c r="U44" s="31">
        <v>54.943369565217409</v>
      </c>
      <c r="V44" s="31">
        <v>0</v>
      </c>
      <c r="W44" s="36">
        <v>0</v>
      </c>
      <c r="X44" s="31">
        <v>15.115543478260873</v>
      </c>
      <c r="Y44" s="31">
        <v>0</v>
      </c>
      <c r="Z44" s="36">
        <v>0</v>
      </c>
      <c r="AA44" s="31">
        <v>157.66663043478258</v>
      </c>
      <c r="AB44" s="31">
        <v>0</v>
      </c>
      <c r="AC44" s="36">
        <v>0</v>
      </c>
      <c r="AD44" s="31">
        <v>18.749565217391297</v>
      </c>
      <c r="AE44" s="31">
        <v>0</v>
      </c>
      <c r="AF44" s="36">
        <v>0</v>
      </c>
      <c r="AG44" s="31">
        <v>0</v>
      </c>
      <c r="AH44" s="31">
        <v>0</v>
      </c>
      <c r="AI44" s="36" t="s">
        <v>1523</v>
      </c>
      <c r="AJ44" t="s">
        <v>460</v>
      </c>
      <c r="AK44" s="37">
        <v>7</v>
      </c>
      <c r="AT44"/>
    </row>
    <row r="45" spans="1:46" x14ac:dyDescent="0.25">
      <c r="A45" t="s">
        <v>1353</v>
      </c>
      <c r="B45" t="s">
        <v>865</v>
      </c>
      <c r="C45" t="s">
        <v>1042</v>
      </c>
      <c r="D45" t="s">
        <v>1232</v>
      </c>
      <c r="E45" s="31">
        <v>47.054347826086953</v>
      </c>
      <c r="F45" s="31">
        <v>246.65228260869563</v>
      </c>
      <c r="G45" s="31">
        <v>0</v>
      </c>
      <c r="H45" s="36">
        <v>0</v>
      </c>
      <c r="I45" s="31">
        <v>43.54347826086957</v>
      </c>
      <c r="J45" s="31">
        <v>0</v>
      </c>
      <c r="K45" s="36">
        <v>0</v>
      </c>
      <c r="L45" s="31">
        <v>29.013043478260876</v>
      </c>
      <c r="M45" s="31">
        <v>0</v>
      </c>
      <c r="N45" s="36">
        <v>0</v>
      </c>
      <c r="O45" s="31">
        <v>9.4869565217391294</v>
      </c>
      <c r="P45" s="31">
        <v>0</v>
      </c>
      <c r="Q45" s="36">
        <v>0</v>
      </c>
      <c r="R45" s="31">
        <v>5.0434782608695654</v>
      </c>
      <c r="S45" s="31">
        <v>0</v>
      </c>
      <c r="T45" s="36">
        <v>0</v>
      </c>
      <c r="U45" s="31">
        <v>57.399999999999991</v>
      </c>
      <c r="V45" s="31">
        <v>0</v>
      </c>
      <c r="W45" s="36">
        <v>0</v>
      </c>
      <c r="X45" s="31">
        <v>7.4652173913043489</v>
      </c>
      <c r="Y45" s="31">
        <v>0</v>
      </c>
      <c r="Z45" s="36">
        <v>0</v>
      </c>
      <c r="AA45" s="31">
        <v>136.96206521739128</v>
      </c>
      <c r="AB45" s="31">
        <v>0</v>
      </c>
      <c r="AC45" s="36">
        <v>0</v>
      </c>
      <c r="AD45" s="31">
        <v>0</v>
      </c>
      <c r="AE45" s="31">
        <v>0</v>
      </c>
      <c r="AF45" s="36" t="s">
        <v>1523</v>
      </c>
      <c r="AG45" s="31">
        <v>1.2815217391304348</v>
      </c>
      <c r="AH45" s="31">
        <v>0</v>
      </c>
      <c r="AI45" s="36">
        <v>0</v>
      </c>
      <c r="AJ45" t="s">
        <v>379</v>
      </c>
      <c r="AK45" s="37">
        <v>7</v>
      </c>
      <c r="AT45"/>
    </row>
    <row r="46" spans="1:46" x14ac:dyDescent="0.25">
      <c r="A46" t="s">
        <v>1353</v>
      </c>
      <c r="B46" t="s">
        <v>654</v>
      </c>
      <c r="C46" t="s">
        <v>997</v>
      </c>
      <c r="D46" t="s">
        <v>1310</v>
      </c>
      <c r="E46" s="31">
        <v>17.076086956521738</v>
      </c>
      <c r="F46" s="31">
        <v>54.534891304347823</v>
      </c>
      <c r="G46" s="31">
        <v>1.9592391304347827</v>
      </c>
      <c r="H46" s="36">
        <v>3.5926341532445324E-2</v>
      </c>
      <c r="I46" s="31">
        <v>11.680978260869564</v>
      </c>
      <c r="J46" s="31">
        <v>1.9592391304347827</v>
      </c>
      <c r="K46" s="36">
        <v>0.16772902805564605</v>
      </c>
      <c r="L46" s="31">
        <v>11.680978260869564</v>
      </c>
      <c r="M46" s="31">
        <v>1.9592391304347827</v>
      </c>
      <c r="N46" s="36">
        <v>0.16772902805564605</v>
      </c>
      <c r="O46" s="31">
        <v>0</v>
      </c>
      <c r="P46" s="31">
        <v>0</v>
      </c>
      <c r="Q46" s="36" t="s">
        <v>1523</v>
      </c>
      <c r="R46" s="31">
        <v>0</v>
      </c>
      <c r="S46" s="31">
        <v>0</v>
      </c>
      <c r="T46" s="36" t="s">
        <v>1523</v>
      </c>
      <c r="U46" s="31">
        <v>15.623478260869565</v>
      </c>
      <c r="V46" s="31">
        <v>0</v>
      </c>
      <c r="W46" s="36">
        <v>0</v>
      </c>
      <c r="X46" s="31">
        <v>0</v>
      </c>
      <c r="Y46" s="31">
        <v>0</v>
      </c>
      <c r="Z46" s="36" t="s">
        <v>1523</v>
      </c>
      <c r="AA46" s="31">
        <v>22.974239130434778</v>
      </c>
      <c r="AB46" s="31">
        <v>0</v>
      </c>
      <c r="AC46" s="36">
        <v>0</v>
      </c>
      <c r="AD46" s="31">
        <v>4.2561956521739139</v>
      </c>
      <c r="AE46" s="31">
        <v>0</v>
      </c>
      <c r="AF46" s="36">
        <v>0</v>
      </c>
      <c r="AG46" s="31">
        <v>0</v>
      </c>
      <c r="AH46" s="31">
        <v>0</v>
      </c>
      <c r="AI46" s="36" t="s">
        <v>1523</v>
      </c>
      <c r="AJ46" t="s">
        <v>163</v>
      </c>
      <c r="AK46" s="37">
        <v>7</v>
      </c>
      <c r="AT46"/>
    </row>
    <row r="47" spans="1:46" x14ac:dyDescent="0.25">
      <c r="A47" t="s">
        <v>1353</v>
      </c>
      <c r="B47" t="s">
        <v>902</v>
      </c>
      <c r="C47" t="s">
        <v>1061</v>
      </c>
      <c r="D47" t="s">
        <v>1307</v>
      </c>
      <c r="E47" s="31">
        <v>52.413043478260867</v>
      </c>
      <c r="F47" s="31">
        <v>157.37565217391307</v>
      </c>
      <c r="G47" s="31">
        <v>57.114130434782609</v>
      </c>
      <c r="H47" s="36">
        <v>0.36291592534064154</v>
      </c>
      <c r="I47" s="31">
        <v>17.058913043478267</v>
      </c>
      <c r="J47" s="31">
        <v>6.8033695652173911</v>
      </c>
      <c r="K47" s="36">
        <v>0.3988161231537764</v>
      </c>
      <c r="L47" s="31">
        <v>16.624130434782614</v>
      </c>
      <c r="M47" s="31">
        <v>6.7164130434782603</v>
      </c>
      <c r="N47" s="36">
        <v>0.40401590145283817</v>
      </c>
      <c r="O47" s="31">
        <v>8.6956521739130432E-2</v>
      </c>
      <c r="P47" s="31">
        <v>8.6956521739130432E-2</v>
      </c>
      <c r="Q47" s="36">
        <v>1</v>
      </c>
      <c r="R47" s="31">
        <v>0.34782608695652173</v>
      </c>
      <c r="S47" s="31">
        <v>0</v>
      </c>
      <c r="T47" s="36">
        <v>0</v>
      </c>
      <c r="U47" s="31">
        <v>30.569456521739134</v>
      </c>
      <c r="V47" s="31">
        <v>10.559347826086958</v>
      </c>
      <c r="W47" s="36">
        <v>0.34542150981905068</v>
      </c>
      <c r="X47" s="31">
        <v>10.733695652173912</v>
      </c>
      <c r="Y47" s="31">
        <v>0</v>
      </c>
      <c r="Z47" s="36">
        <v>0</v>
      </c>
      <c r="AA47" s="31">
        <v>80.988913043478277</v>
      </c>
      <c r="AB47" s="31">
        <v>32.765217391304347</v>
      </c>
      <c r="AC47" s="36">
        <v>0.40456423181917001</v>
      </c>
      <c r="AD47" s="31">
        <v>0</v>
      </c>
      <c r="AE47" s="31">
        <v>0</v>
      </c>
      <c r="AF47" s="36" t="s">
        <v>1523</v>
      </c>
      <c r="AG47" s="31">
        <v>18.024673913043475</v>
      </c>
      <c r="AH47" s="31">
        <v>6.9861956521739135</v>
      </c>
      <c r="AI47" s="36">
        <v>0.38759068185518653</v>
      </c>
      <c r="AJ47" t="s">
        <v>416</v>
      </c>
      <c r="AK47" s="37">
        <v>7</v>
      </c>
      <c r="AT47"/>
    </row>
    <row r="48" spans="1:46" x14ac:dyDescent="0.25">
      <c r="A48" t="s">
        <v>1353</v>
      </c>
      <c r="B48" t="s">
        <v>686</v>
      </c>
      <c r="C48" t="s">
        <v>1023</v>
      </c>
      <c r="D48" t="s">
        <v>1242</v>
      </c>
      <c r="E48" s="31">
        <v>117.17391304347827</v>
      </c>
      <c r="F48" s="31">
        <v>417.02793478260867</v>
      </c>
      <c r="G48" s="31">
        <v>0</v>
      </c>
      <c r="H48" s="36">
        <v>0</v>
      </c>
      <c r="I48" s="31">
        <v>59.728913043478251</v>
      </c>
      <c r="J48" s="31">
        <v>0</v>
      </c>
      <c r="K48" s="36">
        <v>0</v>
      </c>
      <c r="L48" s="31">
        <v>42.054999999999993</v>
      </c>
      <c r="M48" s="31">
        <v>0</v>
      </c>
      <c r="N48" s="36">
        <v>0</v>
      </c>
      <c r="O48" s="31">
        <v>12.804347826086957</v>
      </c>
      <c r="P48" s="31">
        <v>0</v>
      </c>
      <c r="Q48" s="36">
        <v>0</v>
      </c>
      <c r="R48" s="31">
        <v>4.8695652173913047</v>
      </c>
      <c r="S48" s="31">
        <v>0</v>
      </c>
      <c r="T48" s="36">
        <v>0</v>
      </c>
      <c r="U48" s="31">
        <v>90.341521739130414</v>
      </c>
      <c r="V48" s="31">
        <v>0</v>
      </c>
      <c r="W48" s="36">
        <v>0</v>
      </c>
      <c r="X48" s="31">
        <v>7.1956521739130433E-2</v>
      </c>
      <c r="Y48" s="31">
        <v>0</v>
      </c>
      <c r="Z48" s="36">
        <v>0</v>
      </c>
      <c r="AA48" s="31">
        <v>186.54130434782607</v>
      </c>
      <c r="AB48" s="31">
        <v>0</v>
      </c>
      <c r="AC48" s="36">
        <v>0</v>
      </c>
      <c r="AD48" s="31">
        <v>36.577065217391294</v>
      </c>
      <c r="AE48" s="31">
        <v>0</v>
      </c>
      <c r="AF48" s="36">
        <v>0</v>
      </c>
      <c r="AG48" s="31">
        <v>43.767173913043486</v>
      </c>
      <c r="AH48" s="31">
        <v>0</v>
      </c>
      <c r="AI48" s="36">
        <v>0</v>
      </c>
      <c r="AJ48" t="s">
        <v>195</v>
      </c>
      <c r="AK48" s="37">
        <v>7</v>
      </c>
      <c r="AT48"/>
    </row>
    <row r="49" spans="1:46" x14ac:dyDescent="0.25">
      <c r="A49" t="s">
        <v>1353</v>
      </c>
      <c r="B49" t="s">
        <v>667</v>
      </c>
      <c r="C49" t="s">
        <v>1129</v>
      </c>
      <c r="D49" t="s">
        <v>1317</v>
      </c>
      <c r="E49" s="31">
        <v>28.021739130434781</v>
      </c>
      <c r="F49" s="31">
        <v>99.252717391304344</v>
      </c>
      <c r="G49" s="31">
        <v>0</v>
      </c>
      <c r="H49" s="36">
        <v>0</v>
      </c>
      <c r="I49" s="31">
        <v>19.122282608695652</v>
      </c>
      <c r="J49" s="31">
        <v>0</v>
      </c>
      <c r="K49" s="36">
        <v>0</v>
      </c>
      <c r="L49" s="31">
        <v>13.296195652173912</v>
      </c>
      <c r="M49" s="31">
        <v>0</v>
      </c>
      <c r="N49" s="36">
        <v>0</v>
      </c>
      <c r="O49" s="31">
        <v>0</v>
      </c>
      <c r="P49" s="31">
        <v>0</v>
      </c>
      <c r="Q49" s="36" t="s">
        <v>1523</v>
      </c>
      <c r="R49" s="31">
        <v>5.8260869565217392</v>
      </c>
      <c r="S49" s="31">
        <v>0</v>
      </c>
      <c r="T49" s="36">
        <v>0</v>
      </c>
      <c r="U49" s="31">
        <v>15.478260869565217</v>
      </c>
      <c r="V49" s="31">
        <v>0</v>
      </c>
      <c r="W49" s="36">
        <v>0</v>
      </c>
      <c r="X49" s="31">
        <v>2.9375</v>
      </c>
      <c r="Y49" s="31">
        <v>0</v>
      </c>
      <c r="Z49" s="36">
        <v>0</v>
      </c>
      <c r="AA49" s="31">
        <v>40.839673913043477</v>
      </c>
      <c r="AB49" s="31">
        <v>0</v>
      </c>
      <c r="AC49" s="36">
        <v>0</v>
      </c>
      <c r="AD49" s="31">
        <v>13.847826086956522</v>
      </c>
      <c r="AE49" s="31">
        <v>0</v>
      </c>
      <c r="AF49" s="36">
        <v>0</v>
      </c>
      <c r="AG49" s="31">
        <v>7.0271739130434785</v>
      </c>
      <c r="AH49" s="31">
        <v>0</v>
      </c>
      <c r="AI49" s="36">
        <v>0</v>
      </c>
      <c r="AJ49" t="s">
        <v>176</v>
      </c>
      <c r="AK49" s="37">
        <v>7</v>
      </c>
      <c r="AT49"/>
    </row>
    <row r="50" spans="1:46" x14ac:dyDescent="0.25">
      <c r="A50" t="s">
        <v>1353</v>
      </c>
      <c r="B50" t="s">
        <v>906</v>
      </c>
      <c r="C50" t="s">
        <v>1042</v>
      </c>
      <c r="D50" t="s">
        <v>1232</v>
      </c>
      <c r="E50" s="31">
        <v>161.34782608695653</v>
      </c>
      <c r="F50" s="31">
        <v>8</v>
      </c>
      <c r="G50" s="31">
        <v>0</v>
      </c>
      <c r="H50" s="36">
        <v>0</v>
      </c>
      <c r="I50" s="31">
        <v>8</v>
      </c>
      <c r="J50" s="31">
        <v>0</v>
      </c>
      <c r="K50" s="36">
        <v>0</v>
      </c>
      <c r="L50" s="31">
        <v>8</v>
      </c>
      <c r="M50" s="31">
        <v>0</v>
      </c>
      <c r="N50" s="36">
        <v>0</v>
      </c>
      <c r="O50" s="31">
        <v>0</v>
      </c>
      <c r="P50" s="31">
        <v>0</v>
      </c>
      <c r="Q50" s="36" t="s">
        <v>1523</v>
      </c>
      <c r="R50" s="31">
        <v>0</v>
      </c>
      <c r="S50" s="31">
        <v>0</v>
      </c>
      <c r="T50" s="36" t="s">
        <v>1523</v>
      </c>
      <c r="U50" s="31">
        <v>0</v>
      </c>
      <c r="V50" s="31">
        <v>0</v>
      </c>
      <c r="W50" s="36" t="s">
        <v>1523</v>
      </c>
      <c r="X50" s="31">
        <v>0</v>
      </c>
      <c r="Y50" s="31">
        <v>0</v>
      </c>
      <c r="Z50" s="36" t="s">
        <v>1523</v>
      </c>
      <c r="AA50" s="31">
        <v>0</v>
      </c>
      <c r="AB50" s="31">
        <v>0</v>
      </c>
      <c r="AC50" s="36" t="s">
        <v>1523</v>
      </c>
      <c r="AD50" s="31">
        <v>0</v>
      </c>
      <c r="AE50" s="31">
        <v>0</v>
      </c>
      <c r="AF50" s="36" t="s">
        <v>1523</v>
      </c>
      <c r="AG50" s="31">
        <v>0</v>
      </c>
      <c r="AH50" s="31">
        <v>0</v>
      </c>
      <c r="AI50" s="36" t="s">
        <v>1523</v>
      </c>
      <c r="AJ50" t="s">
        <v>420</v>
      </c>
      <c r="AK50" s="37">
        <v>7</v>
      </c>
      <c r="AT50"/>
    </row>
    <row r="51" spans="1:46" x14ac:dyDescent="0.25">
      <c r="A51" t="s">
        <v>1353</v>
      </c>
      <c r="B51" t="s">
        <v>918</v>
      </c>
      <c r="C51" t="s">
        <v>996</v>
      </c>
      <c r="D51" t="s">
        <v>1240</v>
      </c>
      <c r="E51" s="31">
        <v>65.652173913043484</v>
      </c>
      <c r="F51" s="31">
        <v>168.44739130434783</v>
      </c>
      <c r="G51" s="31">
        <v>0</v>
      </c>
      <c r="H51" s="36">
        <v>0</v>
      </c>
      <c r="I51" s="31">
        <v>19.082826086956523</v>
      </c>
      <c r="J51" s="31">
        <v>0</v>
      </c>
      <c r="K51" s="36">
        <v>0</v>
      </c>
      <c r="L51" s="31">
        <v>7.4374999999999991</v>
      </c>
      <c r="M51" s="31">
        <v>0</v>
      </c>
      <c r="N51" s="36">
        <v>0</v>
      </c>
      <c r="O51" s="31">
        <v>6.3518478260869564</v>
      </c>
      <c r="P51" s="31">
        <v>0</v>
      </c>
      <c r="Q51" s="36">
        <v>0</v>
      </c>
      <c r="R51" s="31">
        <v>5.2934782608695654</v>
      </c>
      <c r="S51" s="31">
        <v>0</v>
      </c>
      <c r="T51" s="36">
        <v>0</v>
      </c>
      <c r="U51" s="31">
        <v>25.687499999999996</v>
      </c>
      <c r="V51" s="31">
        <v>0</v>
      </c>
      <c r="W51" s="36">
        <v>0</v>
      </c>
      <c r="X51" s="31">
        <v>0.85413043478260864</v>
      </c>
      <c r="Y51" s="31">
        <v>0</v>
      </c>
      <c r="Z51" s="36">
        <v>0</v>
      </c>
      <c r="AA51" s="31">
        <v>76.884673913043486</v>
      </c>
      <c r="AB51" s="31">
        <v>0</v>
      </c>
      <c r="AC51" s="36">
        <v>0</v>
      </c>
      <c r="AD51" s="31">
        <v>15.453260869565213</v>
      </c>
      <c r="AE51" s="31">
        <v>0</v>
      </c>
      <c r="AF51" s="36">
        <v>0</v>
      </c>
      <c r="AG51" s="31">
        <v>30.484999999999999</v>
      </c>
      <c r="AH51" s="31">
        <v>0</v>
      </c>
      <c r="AI51" s="36">
        <v>0</v>
      </c>
      <c r="AJ51" t="s">
        <v>432</v>
      </c>
      <c r="AK51" s="37">
        <v>7</v>
      </c>
      <c r="AT51"/>
    </row>
    <row r="52" spans="1:46" x14ac:dyDescent="0.25">
      <c r="A52" t="s">
        <v>1353</v>
      </c>
      <c r="B52" t="s">
        <v>882</v>
      </c>
      <c r="C52" t="s">
        <v>1035</v>
      </c>
      <c r="D52" t="s">
        <v>1290</v>
      </c>
      <c r="E52" s="31">
        <v>20.630434782608695</v>
      </c>
      <c r="F52" s="31">
        <v>94.369565217391312</v>
      </c>
      <c r="G52" s="31">
        <v>0</v>
      </c>
      <c r="H52" s="36">
        <v>0</v>
      </c>
      <c r="I52" s="31">
        <v>49.092391304347828</v>
      </c>
      <c r="J52" s="31">
        <v>0</v>
      </c>
      <c r="K52" s="36">
        <v>0</v>
      </c>
      <c r="L52" s="31">
        <v>36.010869565217391</v>
      </c>
      <c r="M52" s="31">
        <v>0</v>
      </c>
      <c r="N52" s="36">
        <v>0</v>
      </c>
      <c r="O52" s="31">
        <v>7.7010869565217392</v>
      </c>
      <c r="P52" s="31">
        <v>0</v>
      </c>
      <c r="Q52" s="36">
        <v>0</v>
      </c>
      <c r="R52" s="31">
        <v>5.3804347826086953</v>
      </c>
      <c r="S52" s="31">
        <v>0</v>
      </c>
      <c r="T52" s="36">
        <v>0</v>
      </c>
      <c r="U52" s="31">
        <v>19.614130434782609</v>
      </c>
      <c r="V52" s="31">
        <v>0</v>
      </c>
      <c r="W52" s="36">
        <v>0</v>
      </c>
      <c r="X52" s="31">
        <v>0</v>
      </c>
      <c r="Y52" s="31">
        <v>0</v>
      </c>
      <c r="Z52" s="36" t="s">
        <v>1523</v>
      </c>
      <c r="AA52" s="31">
        <v>25.663043478260871</v>
      </c>
      <c r="AB52" s="31">
        <v>0</v>
      </c>
      <c r="AC52" s="36">
        <v>0</v>
      </c>
      <c r="AD52" s="31">
        <v>0</v>
      </c>
      <c r="AE52" s="31">
        <v>0</v>
      </c>
      <c r="AF52" s="36" t="s">
        <v>1523</v>
      </c>
      <c r="AG52" s="31">
        <v>0</v>
      </c>
      <c r="AH52" s="31">
        <v>0</v>
      </c>
      <c r="AI52" s="36" t="s">
        <v>1523</v>
      </c>
      <c r="AJ52" t="s">
        <v>396</v>
      </c>
      <c r="AK52" s="37">
        <v>7</v>
      </c>
      <c r="AT52"/>
    </row>
    <row r="53" spans="1:46" x14ac:dyDescent="0.25">
      <c r="A53" t="s">
        <v>1353</v>
      </c>
      <c r="B53" t="s">
        <v>752</v>
      </c>
      <c r="C53" t="s">
        <v>1014</v>
      </c>
      <c r="D53" t="s">
        <v>1297</v>
      </c>
      <c r="E53" s="31">
        <v>43.021739130434781</v>
      </c>
      <c r="F53" s="31">
        <v>114.99782608695652</v>
      </c>
      <c r="G53" s="31">
        <v>0</v>
      </c>
      <c r="H53" s="36">
        <v>0</v>
      </c>
      <c r="I53" s="31">
        <v>17.461847826086956</v>
      </c>
      <c r="J53" s="31">
        <v>0</v>
      </c>
      <c r="K53" s="36">
        <v>0</v>
      </c>
      <c r="L53" s="31">
        <v>9.9953260869565224</v>
      </c>
      <c r="M53" s="31">
        <v>0</v>
      </c>
      <c r="N53" s="36">
        <v>0</v>
      </c>
      <c r="O53" s="31">
        <v>5.4307608695652183</v>
      </c>
      <c r="P53" s="31">
        <v>0</v>
      </c>
      <c r="Q53" s="36">
        <v>0</v>
      </c>
      <c r="R53" s="31">
        <v>2.035760869565217</v>
      </c>
      <c r="S53" s="31">
        <v>0</v>
      </c>
      <c r="T53" s="36">
        <v>0</v>
      </c>
      <c r="U53" s="31">
        <v>20.014673913043481</v>
      </c>
      <c r="V53" s="31">
        <v>0</v>
      </c>
      <c r="W53" s="36">
        <v>0</v>
      </c>
      <c r="X53" s="31">
        <v>4.7514130434782622</v>
      </c>
      <c r="Y53" s="31">
        <v>0</v>
      </c>
      <c r="Z53" s="36">
        <v>0</v>
      </c>
      <c r="AA53" s="31">
        <v>41.401413043478264</v>
      </c>
      <c r="AB53" s="31">
        <v>0</v>
      </c>
      <c r="AC53" s="36">
        <v>0</v>
      </c>
      <c r="AD53" s="31">
        <v>19.335543478260877</v>
      </c>
      <c r="AE53" s="31">
        <v>0</v>
      </c>
      <c r="AF53" s="36">
        <v>0</v>
      </c>
      <c r="AG53" s="31">
        <v>12.032934782608695</v>
      </c>
      <c r="AH53" s="31">
        <v>0</v>
      </c>
      <c r="AI53" s="36">
        <v>0</v>
      </c>
      <c r="AJ53" t="s">
        <v>262</v>
      </c>
      <c r="AK53" s="37">
        <v>7</v>
      </c>
      <c r="AT53"/>
    </row>
    <row r="54" spans="1:46" x14ac:dyDescent="0.25">
      <c r="A54" t="s">
        <v>1353</v>
      </c>
      <c r="B54" t="s">
        <v>666</v>
      </c>
      <c r="C54" t="s">
        <v>1063</v>
      </c>
      <c r="D54" t="s">
        <v>1220</v>
      </c>
      <c r="E54" s="31">
        <v>39.782608695652172</v>
      </c>
      <c r="F54" s="31">
        <v>111.18391304347826</v>
      </c>
      <c r="G54" s="31">
        <v>0</v>
      </c>
      <c r="H54" s="36">
        <v>0</v>
      </c>
      <c r="I54" s="31">
        <v>17.644239130434784</v>
      </c>
      <c r="J54" s="31">
        <v>0</v>
      </c>
      <c r="K54" s="36">
        <v>0</v>
      </c>
      <c r="L54" s="31">
        <v>17.644239130434784</v>
      </c>
      <c r="M54" s="31">
        <v>0</v>
      </c>
      <c r="N54" s="36">
        <v>0</v>
      </c>
      <c r="O54" s="31">
        <v>0</v>
      </c>
      <c r="P54" s="31">
        <v>0</v>
      </c>
      <c r="Q54" s="36" t="s">
        <v>1523</v>
      </c>
      <c r="R54" s="31">
        <v>0</v>
      </c>
      <c r="S54" s="31">
        <v>0</v>
      </c>
      <c r="T54" s="36" t="s">
        <v>1523</v>
      </c>
      <c r="U54" s="31">
        <v>20.260869565217391</v>
      </c>
      <c r="V54" s="31">
        <v>0</v>
      </c>
      <c r="W54" s="36">
        <v>0</v>
      </c>
      <c r="X54" s="31">
        <v>0</v>
      </c>
      <c r="Y54" s="31">
        <v>0</v>
      </c>
      <c r="Z54" s="36" t="s">
        <v>1523</v>
      </c>
      <c r="AA54" s="31">
        <v>63.701086956521742</v>
      </c>
      <c r="AB54" s="31">
        <v>0</v>
      </c>
      <c r="AC54" s="36">
        <v>0</v>
      </c>
      <c r="AD54" s="31">
        <v>0</v>
      </c>
      <c r="AE54" s="31">
        <v>0</v>
      </c>
      <c r="AF54" s="36" t="s">
        <v>1523</v>
      </c>
      <c r="AG54" s="31">
        <v>9.577717391304347</v>
      </c>
      <c r="AH54" s="31">
        <v>0</v>
      </c>
      <c r="AI54" s="36">
        <v>0</v>
      </c>
      <c r="AJ54" t="s">
        <v>175</v>
      </c>
      <c r="AK54" s="37">
        <v>7</v>
      </c>
      <c r="AT54"/>
    </row>
    <row r="55" spans="1:46" x14ac:dyDescent="0.25">
      <c r="A55" t="s">
        <v>1353</v>
      </c>
      <c r="B55" t="s">
        <v>559</v>
      </c>
      <c r="C55" t="s">
        <v>975</v>
      </c>
      <c r="D55" t="s">
        <v>1305</v>
      </c>
      <c r="E55" s="31">
        <v>53.347826086956523</v>
      </c>
      <c r="F55" s="31">
        <v>143.39119565217393</v>
      </c>
      <c r="G55" s="31">
        <v>0</v>
      </c>
      <c r="H55" s="36">
        <v>0</v>
      </c>
      <c r="I55" s="31">
        <v>26.939456521739128</v>
      </c>
      <c r="J55" s="31">
        <v>0</v>
      </c>
      <c r="K55" s="36">
        <v>0</v>
      </c>
      <c r="L55" s="31">
        <v>16.591630434782608</v>
      </c>
      <c r="M55" s="31">
        <v>0</v>
      </c>
      <c r="N55" s="36">
        <v>0</v>
      </c>
      <c r="O55" s="31">
        <v>4.7826086956521738</v>
      </c>
      <c r="P55" s="31">
        <v>0</v>
      </c>
      <c r="Q55" s="36">
        <v>0</v>
      </c>
      <c r="R55" s="31">
        <v>5.5652173913043477</v>
      </c>
      <c r="S55" s="31">
        <v>0</v>
      </c>
      <c r="T55" s="36">
        <v>0</v>
      </c>
      <c r="U55" s="31">
        <v>20.942934782608699</v>
      </c>
      <c r="V55" s="31">
        <v>0</v>
      </c>
      <c r="W55" s="36">
        <v>0</v>
      </c>
      <c r="X55" s="31">
        <v>14.821304347826084</v>
      </c>
      <c r="Y55" s="31">
        <v>0</v>
      </c>
      <c r="Z55" s="36">
        <v>0</v>
      </c>
      <c r="AA55" s="31">
        <v>63.263913043478304</v>
      </c>
      <c r="AB55" s="31">
        <v>0</v>
      </c>
      <c r="AC55" s="36">
        <v>0</v>
      </c>
      <c r="AD55" s="31">
        <v>13.288369565217394</v>
      </c>
      <c r="AE55" s="31">
        <v>0</v>
      </c>
      <c r="AF55" s="36">
        <v>0</v>
      </c>
      <c r="AG55" s="31">
        <v>4.1352173913043471</v>
      </c>
      <c r="AH55" s="31">
        <v>0</v>
      </c>
      <c r="AI55" s="36">
        <v>0</v>
      </c>
      <c r="AJ55" t="s">
        <v>65</v>
      </c>
      <c r="AK55" s="37">
        <v>7</v>
      </c>
      <c r="AT55"/>
    </row>
    <row r="56" spans="1:46" x14ac:dyDescent="0.25">
      <c r="A56" t="s">
        <v>1353</v>
      </c>
      <c r="B56" t="s">
        <v>623</v>
      </c>
      <c r="C56" t="s">
        <v>1120</v>
      </c>
      <c r="D56" t="s">
        <v>1314</v>
      </c>
      <c r="E56" s="31">
        <v>22.978260869565219</v>
      </c>
      <c r="F56" s="31">
        <v>66.743043478260873</v>
      </c>
      <c r="G56" s="31">
        <v>2.3302173913043478</v>
      </c>
      <c r="H56" s="36">
        <v>3.491326241458155E-2</v>
      </c>
      <c r="I56" s="31">
        <v>8.8505434782608692</v>
      </c>
      <c r="J56" s="31">
        <v>0</v>
      </c>
      <c r="K56" s="36">
        <v>0</v>
      </c>
      <c r="L56" s="31">
        <v>4.1483695652173909</v>
      </c>
      <c r="M56" s="31">
        <v>0</v>
      </c>
      <c r="N56" s="36">
        <v>0</v>
      </c>
      <c r="O56" s="31">
        <v>0</v>
      </c>
      <c r="P56" s="31">
        <v>0</v>
      </c>
      <c r="Q56" s="36" t="s">
        <v>1523</v>
      </c>
      <c r="R56" s="31">
        <v>4.7021739130434783</v>
      </c>
      <c r="S56" s="31">
        <v>0</v>
      </c>
      <c r="T56" s="36">
        <v>0</v>
      </c>
      <c r="U56" s="31">
        <v>13.094021739130437</v>
      </c>
      <c r="V56" s="31">
        <v>1.6344565217391305</v>
      </c>
      <c r="W56" s="36">
        <v>0.12482463786161954</v>
      </c>
      <c r="X56" s="31">
        <v>5.261521739130437</v>
      </c>
      <c r="Y56" s="31">
        <v>0</v>
      </c>
      <c r="Z56" s="36">
        <v>0</v>
      </c>
      <c r="AA56" s="31">
        <v>24.948260869565221</v>
      </c>
      <c r="AB56" s="31">
        <v>0.611304347826087</v>
      </c>
      <c r="AC56" s="36">
        <v>2.4502884229971593E-2</v>
      </c>
      <c r="AD56" s="31">
        <v>0.72173913043478266</v>
      </c>
      <c r="AE56" s="31">
        <v>0</v>
      </c>
      <c r="AF56" s="36">
        <v>0</v>
      </c>
      <c r="AG56" s="31">
        <v>13.866956521739128</v>
      </c>
      <c r="AH56" s="31">
        <v>8.445652173913043E-2</v>
      </c>
      <c r="AI56" s="36">
        <v>6.0904872389791189E-3</v>
      </c>
      <c r="AJ56" t="s">
        <v>132</v>
      </c>
      <c r="AK56" s="37">
        <v>7</v>
      </c>
      <c r="AT56"/>
    </row>
    <row r="57" spans="1:46" x14ac:dyDescent="0.25">
      <c r="A57" t="s">
        <v>1353</v>
      </c>
      <c r="B57" t="s">
        <v>497</v>
      </c>
      <c r="C57" t="s">
        <v>1070</v>
      </c>
      <c r="D57" t="s">
        <v>1261</v>
      </c>
      <c r="E57" s="31">
        <v>44.5</v>
      </c>
      <c r="F57" s="31">
        <v>85.854891304347831</v>
      </c>
      <c r="G57" s="31">
        <v>0.34782608695652173</v>
      </c>
      <c r="H57" s="36">
        <v>4.0513252264627493E-3</v>
      </c>
      <c r="I57" s="31">
        <v>6.33</v>
      </c>
      <c r="J57" s="31">
        <v>0.34782608695652173</v>
      </c>
      <c r="K57" s="36">
        <v>5.4948828903084002E-2</v>
      </c>
      <c r="L57" s="31">
        <v>4.0915217391304353</v>
      </c>
      <c r="M57" s="31">
        <v>0.34782608695652173</v>
      </c>
      <c r="N57" s="36">
        <v>8.5011423410020714E-2</v>
      </c>
      <c r="O57" s="31">
        <v>0</v>
      </c>
      <c r="P57" s="31">
        <v>0</v>
      </c>
      <c r="Q57" s="36" t="s">
        <v>1523</v>
      </c>
      <c r="R57" s="31">
        <v>2.2384782608695648</v>
      </c>
      <c r="S57" s="31">
        <v>0</v>
      </c>
      <c r="T57" s="36">
        <v>0</v>
      </c>
      <c r="U57" s="31">
        <v>18.835326086956524</v>
      </c>
      <c r="V57" s="31">
        <v>0</v>
      </c>
      <c r="W57" s="36">
        <v>0</v>
      </c>
      <c r="X57" s="31">
        <v>5.325760869565217</v>
      </c>
      <c r="Y57" s="31">
        <v>0</v>
      </c>
      <c r="Z57" s="36">
        <v>0</v>
      </c>
      <c r="AA57" s="31">
        <v>24.984239130434791</v>
      </c>
      <c r="AB57" s="31">
        <v>0</v>
      </c>
      <c r="AC57" s="36">
        <v>0</v>
      </c>
      <c r="AD57" s="31">
        <v>23.129239130434787</v>
      </c>
      <c r="AE57" s="31">
        <v>0</v>
      </c>
      <c r="AF57" s="36">
        <v>0</v>
      </c>
      <c r="AG57" s="31">
        <v>7.2503260869565223</v>
      </c>
      <c r="AH57" s="31">
        <v>0</v>
      </c>
      <c r="AI57" s="36">
        <v>0</v>
      </c>
      <c r="AJ57" t="s">
        <v>3</v>
      </c>
      <c r="AK57" s="37">
        <v>7</v>
      </c>
      <c r="AT57"/>
    </row>
    <row r="58" spans="1:46" x14ac:dyDescent="0.25">
      <c r="A58" t="s">
        <v>1353</v>
      </c>
      <c r="B58" t="s">
        <v>590</v>
      </c>
      <c r="C58" t="s">
        <v>999</v>
      </c>
      <c r="D58" t="s">
        <v>1295</v>
      </c>
      <c r="E58" s="31">
        <v>58.608695652173914</v>
      </c>
      <c r="F58" s="31">
        <v>177.03195652173915</v>
      </c>
      <c r="G58" s="31">
        <v>30.243478260869558</v>
      </c>
      <c r="H58" s="36">
        <v>0.17083626513022085</v>
      </c>
      <c r="I58" s="31">
        <v>20.135326086956528</v>
      </c>
      <c r="J58" s="31">
        <v>1.9260869565217391</v>
      </c>
      <c r="K58" s="36">
        <v>9.5657102755809839E-2</v>
      </c>
      <c r="L58" s="31">
        <v>14.830978260869571</v>
      </c>
      <c r="M58" s="31">
        <v>1.9260869565217391</v>
      </c>
      <c r="N58" s="36">
        <v>0.12986917805709255</v>
      </c>
      <c r="O58" s="31">
        <v>1.1304347826086956</v>
      </c>
      <c r="P58" s="31">
        <v>0</v>
      </c>
      <c r="Q58" s="36">
        <v>0</v>
      </c>
      <c r="R58" s="31">
        <v>4.1739130434782608</v>
      </c>
      <c r="S58" s="31">
        <v>0</v>
      </c>
      <c r="T58" s="36">
        <v>0</v>
      </c>
      <c r="U58" s="31">
        <v>48.867282608695682</v>
      </c>
      <c r="V58" s="31">
        <v>3.9151086956521746</v>
      </c>
      <c r="W58" s="36">
        <v>8.0117176291597217E-2</v>
      </c>
      <c r="X58" s="31">
        <v>0.2673913043478261</v>
      </c>
      <c r="Y58" s="31">
        <v>0.2673913043478261</v>
      </c>
      <c r="Z58" s="36">
        <v>1</v>
      </c>
      <c r="AA58" s="31">
        <v>94.661195652173888</v>
      </c>
      <c r="AB58" s="31">
        <v>23.816413043478253</v>
      </c>
      <c r="AC58" s="36">
        <v>0.25159636828368448</v>
      </c>
      <c r="AD58" s="31">
        <v>0</v>
      </c>
      <c r="AE58" s="31">
        <v>0</v>
      </c>
      <c r="AF58" s="36" t="s">
        <v>1523</v>
      </c>
      <c r="AG58" s="31">
        <v>13.100760869565217</v>
      </c>
      <c r="AH58" s="31">
        <v>0.31847826086956521</v>
      </c>
      <c r="AI58" s="36">
        <v>2.430990566429099E-2</v>
      </c>
      <c r="AJ58" t="s">
        <v>97</v>
      </c>
      <c r="AK58" s="37">
        <v>7</v>
      </c>
      <c r="AT58"/>
    </row>
    <row r="59" spans="1:46" x14ac:dyDescent="0.25">
      <c r="A59" t="s">
        <v>1353</v>
      </c>
      <c r="B59" t="s">
        <v>943</v>
      </c>
      <c r="C59" t="s">
        <v>1195</v>
      </c>
      <c r="D59" t="s">
        <v>1269</v>
      </c>
      <c r="E59" s="31">
        <v>68.5</v>
      </c>
      <c r="F59" s="31">
        <v>255.0896739130435</v>
      </c>
      <c r="G59" s="31">
        <v>0</v>
      </c>
      <c r="H59" s="36">
        <v>0</v>
      </c>
      <c r="I59" s="31">
        <v>44.913043478260867</v>
      </c>
      <c r="J59" s="31">
        <v>0</v>
      </c>
      <c r="K59" s="36">
        <v>0</v>
      </c>
      <c r="L59" s="31">
        <v>37.855978260869563</v>
      </c>
      <c r="M59" s="31">
        <v>0</v>
      </c>
      <c r="N59" s="36">
        <v>0</v>
      </c>
      <c r="O59" s="31">
        <v>2.1005434782608696</v>
      </c>
      <c r="P59" s="31">
        <v>0</v>
      </c>
      <c r="Q59" s="36">
        <v>0</v>
      </c>
      <c r="R59" s="31">
        <v>4.9565217391304346</v>
      </c>
      <c r="S59" s="31">
        <v>0</v>
      </c>
      <c r="T59" s="36">
        <v>0</v>
      </c>
      <c r="U59" s="31">
        <v>49.565217391304351</v>
      </c>
      <c r="V59" s="31">
        <v>0</v>
      </c>
      <c r="W59" s="36">
        <v>0</v>
      </c>
      <c r="X59" s="31">
        <v>1.4782608695652173</v>
      </c>
      <c r="Y59" s="31">
        <v>0</v>
      </c>
      <c r="Z59" s="36">
        <v>0</v>
      </c>
      <c r="AA59" s="31">
        <v>139.51902173913044</v>
      </c>
      <c r="AB59" s="31">
        <v>0</v>
      </c>
      <c r="AC59" s="36">
        <v>0</v>
      </c>
      <c r="AD59" s="31">
        <v>0</v>
      </c>
      <c r="AE59" s="31">
        <v>0</v>
      </c>
      <c r="AF59" s="36" t="s">
        <v>1523</v>
      </c>
      <c r="AG59" s="31">
        <v>19.614130434782609</v>
      </c>
      <c r="AH59" s="31">
        <v>0</v>
      </c>
      <c r="AI59" s="36">
        <v>0</v>
      </c>
      <c r="AJ59" t="s">
        <v>457</v>
      </c>
      <c r="AK59" s="37">
        <v>7</v>
      </c>
      <c r="AT59"/>
    </row>
    <row r="60" spans="1:46" x14ac:dyDescent="0.25">
      <c r="A60" t="s">
        <v>1353</v>
      </c>
      <c r="B60" t="s">
        <v>795</v>
      </c>
      <c r="C60" t="s">
        <v>1061</v>
      </c>
      <c r="D60" t="s">
        <v>1307</v>
      </c>
      <c r="E60" s="31">
        <v>67.054347826086953</v>
      </c>
      <c r="F60" s="31">
        <v>160.05163043478262</v>
      </c>
      <c r="G60" s="31">
        <v>0.39130434782608697</v>
      </c>
      <c r="H60" s="36">
        <v>2.4448632404624865E-3</v>
      </c>
      <c r="I60" s="31">
        <v>14.565217391304348</v>
      </c>
      <c r="J60" s="31">
        <v>0.39130434782608697</v>
      </c>
      <c r="K60" s="36">
        <v>2.6865671641791045E-2</v>
      </c>
      <c r="L60" s="31">
        <v>7.3913043478260869</v>
      </c>
      <c r="M60" s="31">
        <v>0</v>
      </c>
      <c r="N60" s="36">
        <v>0</v>
      </c>
      <c r="O60" s="31">
        <v>0</v>
      </c>
      <c r="P60" s="31">
        <v>0</v>
      </c>
      <c r="Q60" s="36" t="s">
        <v>1523</v>
      </c>
      <c r="R60" s="31">
        <v>7.1739130434782608</v>
      </c>
      <c r="S60" s="31">
        <v>0.39130434782608697</v>
      </c>
      <c r="T60" s="36">
        <v>5.454545454545455E-2</v>
      </c>
      <c r="U60" s="31">
        <v>46.720108695652172</v>
      </c>
      <c r="V60" s="31">
        <v>0</v>
      </c>
      <c r="W60" s="36">
        <v>0</v>
      </c>
      <c r="X60" s="31">
        <v>0</v>
      </c>
      <c r="Y60" s="31">
        <v>0</v>
      </c>
      <c r="Z60" s="36" t="s">
        <v>1523</v>
      </c>
      <c r="AA60" s="31">
        <v>86.815217391304344</v>
      </c>
      <c r="AB60" s="31">
        <v>0</v>
      </c>
      <c r="AC60" s="36">
        <v>0</v>
      </c>
      <c r="AD60" s="31">
        <v>0</v>
      </c>
      <c r="AE60" s="31">
        <v>0</v>
      </c>
      <c r="AF60" s="36" t="s">
        <v>1523</v>
      </c>
      <c r="AG60" s="31">
        <v>11.951086956521738</v>
      </c>
      <c r="AH60" s="31">
        <v>0</v>
      </c>
      <c r="AI60" s="36">
        <v>0</v>
      </c>
      <c r="AJ60" t="s">
        <v>306</v>
      </c>
      <c r="AK60" s="37">
        <v>7</v>
      </c>
      <c r="AT60"/>
    </row>
    <row r="61" spans="1:46" x14ac:dyDescent="0.25">
      <c r="A61" t="s">
        <v>1353</v>
      </c>
      <c r="B61" t="s">
        <v>819</v>
      </c>
      <c r="C61" t="s">
        <v>1010</v>
      </c>
      <c r="D61" t="s">
        <v>1248</v>
      </c>
      <c r="E61" s="31">
        <v>22.043478260869566</v>
      </c>
      <c r="F61" s="31">
        <v>97.689239130434743</v>
      </c>
      <c r="G61" s="31">
        <v>4.5978260869565215</v>
      </c>
      <c r="H61" s="36">
        <v>4.7065839880455006E-2</v>
      </c>
      <c r="I61" s="31">
        <v>4.2168478260869575</v>
      </c>
      <c r="J61" s="31">
        <v>0</v>
      </c>
      <c r="K61" s="36">
        <v>0</v>
      </c>
      <c r="L61" s="31">
        <v>4.2168478260869575</v>
      </c>
      <c r="M61" s="31">
        <v>0</v>
      </c>
      <c r="N61" s="36">
        <v>0</v>
      </c>
      <c r="O61" s="31">
        <v>0</v>
      </c>
      <c r="P61" s="31">
        <v>0</v>
      </c>
      <c r="Q61" s="36" t="s">
        <v>1523</v>
      </c>
      <c r="R61" s="31">
        <v>0</v>
      </c>
      <c r="S61" s="31">
        <v>0</v>
      </c>
      <c r="T61" s="36" t="s">
        <v>1523</v>
      </c>
      <c r="U61" s="31">
        <v>17.358043478260864</v>
      </c>
      <c r="V61" s="31">
        <v>4.5978260869565215</v>
      </c>
      <c r="W61" s="36">
        <v>0.26488158603328871</v>
      </c>
      <c r="X61" s="31">
        <v>6.7286956521739123</v>
      </c>
      <c r="Y61" s="31">
        <v>0</v>
      </c>
      <c r="Z61" s="36">
        <v>0</v>
      </c>
      <c r="AA61" s="31">
        <v>60.073043478260814</v>
      </c>
      <c r="AB61" s="31">
        <v>0</v>
      </c>
      <c r="AC61" s="36">
        <v>0</v>
      </c>
      <c r="AD61" s="31">
        <v>6.2813043478260884</v>
      </c>
      <c r="AE61" s="31">
        <v>0</v>
      </c>
      <c r="AF61" s="36">
        <v>0</v>
      </c>
      <c r="AG61" s="31">
        <v>3.031304347826087</v>
      </c>
      <c r="AH61" s="31">
        <v>0</v>
      </c>
      <c r="AI61" s="36">
        <v>0</v>
      </c>
      <c r="AJ61" t="s">
        <v>330</v>
      </c>
      <c r="AK61" s="37">
        <v>7</v>
      </c>
      <c r="AT61"/>
    </row>
    <row r="62" spans="1:46" x14ac:dyDescent="0.25">
      <c r="A62" t="s">
        <v>1353</v>
      </c>
      <c r="B62" t="s">
        <v>573</v>
      </c>
      <c r="C62" t="s">
        <v>1066</v>
      </c>
      <c r="D62" t="s">
        <v>1260</v>
      </c>
      <c r="E62" s="31">
        <v>89.706521739130437</v>
      </c>
      <c r="F62" s="31">
        <v>286.21391304347833</v>
      </c>
      <c r="G62" s="31">
        <v>0</v>
      </c>
      <c r="H62" s="36">
        <v>0</v>
      </c>
      <c r="I62" s="31">
        <v>29.883913043478259</v>
      </c>
      <c r="J62" s="31">
        <v>0</v>
      </c>
      <c r="K62" s="36">
        <v>0</v>
      </c>
      <c r="L62" s="31">
        <v>11.76608695652174</v>
      </c>
      <c r="M62" s="31">
        <v>0</v>
      </c>
      <c r="N62" s="36">
        <v>0</v>
      </c>
      <c r="O62" s="31">
        <v>12.900434782608695</v>
      </c>
      <c r="P62" s="31">
        <v>0</v>
      </c>
      <c r="Q62" s="36">
        <v>0</v>
      </c>
      <c r="R62" s="31">
        <v>5.2173913043478262</v>
      </c>
      <c r="S62" s="31">
        <v>0</v>
      </c>
      <c r="T62" s="36">
        <v>0</v>
      </c>
      <c r="U62" s="31">
        <v>51.724891304347828</v>
      </c>
      <c r="V62" s="31">
        <v>0</v>
      </c>
      <c r="W62" s="36">
        <v>0</v>
      </c>
      <c r="X62" s="31">
        <v>8.9732608695652178</v>
      </c>
      <c r="Y62" s="31">
        <v>0</v>
      </c>
      <c r="Z62" s="36">
        <v>0</v>
      </c>
      <c r="AA62" s="31">
        <v>125.20695652173914</v>
      </c>
      <c r="AB62" s="31">
        <v>0</v>
      </c>
      <c r="AC62" s="36">
        <v>0</v>
      </c>
      <c r="AD62" s="31">
        <v>43.187826086956527</v>
      </c>
      <c r="AE62" s="31">
        <v>0</v>
      </c>
      <c r="AF62" s="36">
        <v>0</v>
      </c>
      <c r="AG62" s="31">
        <v>27.237065217391297</v>
      </c>
      <c r="AH62" s="31">
        <v>0</v>
      </c>
      <c r="AI62" s="36">
        <v>0</v>
      </c>
      <c r="AJ62" t="s">
        <v>79</v>
      </c>
      <c r="AK62" s="37">
        <v>7</v>
      </c>
      <c r="AT62"/>
    </row>
    <row r="63" spans="1:46" x14ac:dyDescent="0.25">
      <c r="A63" t="s">
        <v>1353</v>
      </c>
      <c r="B63" t="s">
        <v>659</v>
      </c>
      <c r="C63" t="s">
        <v>1128</v>
      </c>
      <c r="D63" t="s">
        <v>1288</v>
      </c>
      <c r="E63" s="31">
        <v>42.967391304347828</v>
      </c>
      <c r="F63" s="31">
        <v>120.26630434782609</v>
      </c>
      <c r="G63" s="31">
        <v>0</v>
      </c>
      <c r="H63" s="36">
        <v>0</v>
      </c>
      <c r="I63" s="31">
        <v>16.845108695652176</v>
      </c>
      <c r="J63" s="31">
        <v>0</v>
      </c>
      <c r="K63" s="36">
        <v>0</v>
      </c>
      <c r="L63" s="31">
        <v>13.173913043478262</v>
      </c>
      <c r="M63" s="31">
        <v>0</v>
      </c>
      <c r="N63" s="36">
        <v>0</v>
      </c>
      <c r="O63" s="31">
        <v>0</v>
      </c>
      <c r="P63" s="31">
        <v>0</v>
      </c>
      <c r="Q63" s="36" t="s">
        <v>1523</v>
      </c>
      <c r="R63" s="31">
        <v>3.6711956521739131</v>
      </c>
      <c r="S63" s="31">
        <v>0</v>
      </c>
      <c r="T63" s="36">
        <v>0</v>
      </c>
      <c r="U63" s="31">
        <v>29.154891304347824</v>
      </c>
      <c r="V63" s="31">
        <v>0</v>
      </c>
      <c r="W63" s="36">
        <v>0</v>
      </c>
      <c r="X63" s="31">
        <v>0</v>
      </c>
      <c r="Y63" s="31">
        <v>0</v>
      </c>
      <c r="Z63" s="36" t="s">
        <v>1523</v>
      </c>
      <c r="AA63" s="31">
        <v>62.279891304347828</v>
      </c>
      <c r="AB63" s="31">
        <v>0</v>
      </c>
      <c r="AC63" s="36">
        <v>0</v>
      </c>
      <c r="AD63" s="31">
        <v>0</v>
      </c>
      <c r="AE63" s="31">
        <v>0</v>
      </c>
      <c r="AF63" s="36" t="s">
        <v>1523</v>
      </c>
      <c r="AG63" s="31">
        <v>11.986413043478262</v>
      </c>
      <c r="AH63" s="31">
        <v>0</v>
      </c>
      <c r="AI63" s="36">
        <v>0</v>
      </c>
      <c r="AJ63" t="s">
        <v>168</v>
      </c>
      <c r="AK63" s="37">
        <v>7</v>
      </c>
      <c r="AT63"/>
    </row>
    <row r="64" spans="1:46" x14ac:dyDescent="0.25">
      <c r="A64" t="s">
        <v>1353</v>
      </c>
      <c r="B64" t="s">
        <v>560</v>
      </c>
      <c r="C64" t="s">
        <v>1097</v>
      </c>
      <c r="D64" t="s">
        <v>1301</v>
      </c>
      <c r="E64" s="31">
        <v>78.206521739130437</v>
      </c>
      <c r="F64" s="31">
        <v>191.66500000000002</v>
      </c>
      <c r="G64" s="31">
        <v>0</v>
      </c>
      <c r="H64" s="36">
        <v>0</v>
      </c>
      <c r="I64" s="31">
        <v>25.861413043478262</v>
      </c>
      <c r="J64" s="31">
        <v>0</v>
      </c>
      <c r="K64" s="36">
        <v>0</v>
      </c>
      <c r="L64" s="31">
        <v>14.991847826086957</v>
      </c>
      <c r="M64" s="31">
        <v>0</v>
      </c>
      <c r="N64" s="36">
        <v>0</v>
      </c>
      <c r="O64" s="31">
        <v>0</v>
      </c>
      <c r="P64" s="31">
        <v>0</v>
      </c>
      <c r="Q64" s="36" t="s">
        <v>1523</v>
      </c>
      <c r="R64" s="31">
        <v>10.869565217391305</v>
      </c>
      <c r="S64" s="31">
        <v>0</v>
      </c>
      <c r="T64" s="36">
        <v>0</v>
      </c>
      <c r="U64" s="31">
        <v>40.264565217391301</v>
      </c>
      <c r="V64" s="31">
        <v>0</v>
      </c>
      <c r="W64" s="36">
        <v>0</v>
      </c>
      <c r="X64" s="31">
        <v>0</v>
      </c>
      <c r="Y64" s="31">
        <v>0</v>
      </c>
      <c r="Z64" s="36" t="s">
        <v>1523</v>
      </c>
      <c r="AA64" s="31">
        <v>72.370760869565217</v>
      </c>
      <c r="AB64" s="31">
        <v>0</v>
      </c>
      <c r="AC64" s="36">
        <v>0</v>
      </c>
      <c r="AD64" s="31">
        <v>46.948152173913051</v>
      </c>
      <c r="AE64" s="31">
        <v>0</v>
      </c>
      <c r="AF64" s="36">
        <v>0</v>
      </c>
      <c r="AG64" s="31">
        <v>6.2201086956521738</v>
      </c>
      <c r="AH64" s="31">
        <v>0</v>
      </c>
      <c r="AI64" s="36">
        <v>0</v>
      </c>
      <c r="AJ64" t="s">
        <v>66</v>
      </c>
      <c r="AK64" s="37">
        <v>7</v>
      </c>
      <c r="AT64"/>
    </row>
    <row r="65" spans="1:46" x14ac:dyDescent="0.25">
      <c r="A65" t="s">
        <v>1353</v>
      </c>
      <c r="B65" t="s">
        <v>539</v>
      </c>
      <c r="C65" t="s">
        <v>1004</v>
      </c>
      <c r="D65" t="s">
        <v>1218</v>
      </c>
      <c r="E65" s="31">
        <v>56.652173913043477</v>
      </c>
      <c r="F65" s="31">
        <v>172.74358695652177</v>
      </c>
      <c r="G65" s="31">
        <v>0.13858695652173914</v>
      </c>
      <c r="H65" s="36">
        <v>8.0226976273579638E-4</v>
      </c>
      <c r="I65" s="31">
        <v>33.073260869565217</v>
      </c>
      <c r="J65" s="31">
        <v>4.8913043478260872E-2</v>
      </c>
      <c r="K65" s="36">
        <v>1.4789301747766817E-3</v>
      </c>
      <c r="L65" s="31">
        <v>29.103913043478261</v>
      </c>
      <c r="M65" s="31">
        <v>4.8913043478260872E-2</v>
      </c>
      <c r="N65" s="36">
        <v>1.6806346076278403E-3</v>
      </c>
      <c r="O65" s="31">
        <v>0.24760869565217392</v>
      </c>
      <c r="P65" s="31">
        <v>0</v>
      </c>
      <c r="Q65" s="36">
        <v>0</v>
      </c>
      <c r="R65" s="31">
        <v>3.7217391304347838</v>
      </c>
      <c r="S65" s="31">
        <v>0</v>
      </c>
      <c r="T65" s="36">
        <v>0</v>
      </c>
      <c r="U65" s="31">
        <v>27.138586956521728</v>
      </c>
      <c r="V65" s="31">
        <v>0</v>
      </c>
      <c r="W65" s="36">
        <v>0</v>
      </c>
      <c r="X65" s="31">
        <v>4.4870652173913053</v>
      </c>
      <c r="Y65" s="31">
        <v>0</v>
      </c>
      <c r="Z65" s="36">
        <v>0</v>
      </c>
      <c r="AA65" s="31">
        <v>64.766195652173934</v>
      </c>
      <c r="AB65" s="31">
        <v>8.9673913043478257E-2</v>
      </c>
      <c r="AC65" s="36">
        <v>1.3845789789023724E-3</v>
      </c>
      <c r="AD65" s="31">
        <v>18.057500000000001</v>
      </c>
      <c r="AE65" s="31">
        <v>0</v>
      </c>
      <c r="AF65" s="36">
        <v>0</v>
      </c>
      <c r="AG65" s="31">
        <v>25.220978260869565</v>
      </c>
      <c r="AH65" s="31">
        <v>0</v>
      </c>
      <c r="AI65" s="36">
        <v>0</v>
      </c>
      <c r="AJ65" t="s">
        <v>45</v>
      </c>
      <c r="AK65" s="37">
        <v>7</v>
      </c>
      <c r="AT65"/>
    </row>
    <row r="66" spans="1:46" x14ac:dyDescent="0.25">
      <c r="A66" t="s">
        <v>1353</v>
      </c>
      <c r="B66" t="s">
        <v>540</v>
      </c>
      <c r="C66" t="s">
        <v>1084</v>
      </c>
      <c r="D66" t="s">
        <v>1231</v>
      </c>
      <c r="E66" s="31">
        <v>39.673913043478258</v>
      </c>
      <c r="F66" s="31">
        <v>118.6233695652174</v>
      </c>
      <c r="G66" s="31">
        <v>11.785326086956522</v>
      </c>
      <c r="H66" s="36">
        <v>9.9350795127069125E-2</v>
      </c>
      <c r="I66" s="31">
        <v>38.209782608695647</v>
      </c>
      <c r="J66" s="31">
        <v>0</v>
      </c>
      <c r="K66" s="36">
        <v>0</v>
      </c>
      <c r="L66" s="31">
        <v>29.530434782608697</v>
      </c>
      <c r="M66" s="31">
        <v>0</v>
      </c>
      <c r="N66" s="36">
        <v>0</v>
      </c>
      <c r="O66" s="31">
        <v>5.375</v>
      </c>
      <c r="P66" s="31">
        <v>0</v>
      </c>
      <c r="Q66" s="36">
        <v>0</v>
      </c>
      <c r="R66" s="31">
        <v>3.3043478260869565</v>
      </c>
      <c r="S66" s="31">
        <v>0</v>
      </c>
      <c r="T66" s="36">
        <v>0</v>
      </c>
      <c r="U66" s="31">
        <v>16.353586956521745</v>
      </c>
      <c r="V66" s="31">
        <v>5.6497826086956522</v>
      </c>
      <c r="W66" s="36">
        <v>0.34547666048533415</v>
      </c>
      <c r="X66" s="31">
        <v>5.0135869565217392</v>
      </c>
      <c r="Y66" s="31">
        <v>0</v>
      </c>
      <c r="Z66" s="36">
        <v>0</v>
      </c>
      <c r="AA66" s="31">
        <v>47.420652173913048</v>
      </c>
      <c r="AB66" s="31">
        <v>5.9833695652173917</v>
      </c>
      <c r="AC66" s="36">
        <v>0.12617645036330713</v>
      </c>
      <c r="AD66" s="31">
        <v>0</v>
      </c>
      <c r="AE66" s="31">
        <v>0</v>
      </c>
      <c r="AF66" s="36" t="s">
        <v>1523</v>
      </c>
      <c r="AG66" s="31">
        <v>11.625760869565216</v>
      </c>
      <c r="AH66" s="31">
        <v>0.15217391304347827</v>
      </c>
      <c r="AI66" s="36">
        <v>1.308937236459512E-2</v>
      </c>
      <c r="AJ66" t="s">
        <v>46</v>
      </c>
      <c r="AK66" s="37">
        <v>7</v>
      </c>
      <c r="AT66"/>
    </row>
    <row r="67" spans="1:46" x14ac:dyDescent="0.25">
      <c r="A67" t="s">
        <v>1353</v>
      </c>
      <c r="B67" t="s">
        <v>681</v>
      </c>
      <c r="C67" t="s">
        <v>1136</v>
      </c>
      <c r="D67" t="s">
        <v>1252</v>
      </c>
      <c r="E67" s="31">
        <v>55.869565217391305</v>
      </c>
      <c r="F67" s="31">
        <v>188.70923913043478</v>
      </c>
      <c r="G67" s="31">
        <v>4.619565217391304E-2</v>
      </c>
      <c r="H67" s="36">
        <v>2.4479804161566709E-4</v>
      </c>
      <c r="I67" s="31">
        <v>34.565217391304344</v>
      </c>
      <c r="J67" s="31">
        <v>0</v>
      </c>
      <c r="K67" s="36">
        <v>0</v>
      </c>
      <c r="L67" s="31">
        <v>26.578804347826086</v>
      </c>
      <c r="M67" s="31">
        <v>0</v>
      </c>
      <c r="N67" s="36">
        <v>0</v>
      </c>
      <c r="O67" s="31">
        <v>4.9429347826086953</v>
      </c>
      <c r="P67" s="31">
        <v>0</v>
      </c>
      <c r="Q67" s="36">
        <v>0</v>
      </c>
      <c r="R67" s="31">
        <v>3.0434782608695654</v>
      </c>
      <c r="S67" s="31">
        <v>0</v>
      </c>
      <c r="T67" s="36">
        <v>0</v>
      </c>
      <c r="U67" s="31">
        <v>36.918478260869563</v>
      </c>
      <c r="V67" s="31">
        <v>0</v>
      </c>
      <c r="W67" s="36">
        <v>0</v>
      </c>
      <c r="X67" s="31">
        <v>9.7201086956521738</v>
      </c>
      <c r="Y67" s="31">
        <v>0</v>
      </c>
      <c r="Z67" s="36">
        <v>0</v>
      </c>
      <c r="AA67" s="31">
        <v>107.5054347826087</v>
      </c>
      <c r="AB67" s="31">
        <v>4.619565217391304E-2</v>
      </c>
      <c r="AC67" s="36">
        <v>4.2970527273646422E-4</v>
      </c>
      <c r="AD67" s="31">
        <v>0</v>
      </c>
      <c r="AE67" s="31">
        <v>0</v>
      </c>
      <c r="AF67" s="36" t="s">
        <v>1523</v>
      </c>
      <c r="AG67" s="31">
        <v>0</v>
      </c>
      <c r="AH67" s="31">
        <v>0</v>
      </c>
      <c r="AI67" s="36" t="s">
        <v>1523</v>
      </c>
      <c r="AJ67" t="s">
        <v>190</v>
      </c>
      <c r="AK67" s="37">
        <v>7</v>
      </c>
      <c r="AT67"/>
    </row>
    <row r="68" spans="1:46" x14ac:dyDescent="0.25">
      <c r="A68" t="s">
        <v>1353</v>
      </c>
      <c r="B68" t="s">
        <v>705</v>
      </c>
      <c r="C68" t="s">
        <v>998</v>
      </c>
      <c r="D68" t="s">
        <v>1297</v>
      </c>
      <c r="E68" s="31">
        <v>112.3804347826087</v>
      </c>
      <c r="F68" s="31">
        <v>8.6086956521739122</v>
      </c>
      <c r="G68" s="31">
        <v>0</v>
      </c>
      <c r="H68" s="36">
        <v>0</v>
      </c>
      <c r="I68" s="31">
        <v>8.6086956521739122</v>
      </c>
      <c r="J68" s="31">
        <v>0</v>
      </c>
      <c r="K68" s="36">
        <v>0</v>
      </c>
      <c r="L68" s="31">
        <v>8.6086956521739122</v>
      </c>
      <c r="M68" s="31">
        <v>0</v>
      </c>
      <c r="N68" s="36">
        <v>0</v>
      </c>
      <c r="O68" s="31">
        <v>0</v>
      </c>
      <c r="P68" s="31">
        <v>0</v>
      </c>
      <c r="Q68" s="36" t="s">
        <v>1523</v>
      </c>
      <c r="R68" s="31">
        <v>0</v>
      </c>
      <c r="S68" s="31">
        <v>0</v>
      </c>
      <c r="T68" s="36" t="s">
        <v>1523</v>
      </c>
      <c r="U68" s="31">
        <v>0</v>
      </c>
      <c r="V68" s="31">
        <v>0</v>
      </c>
      <c r="W68" s="36" t="s">
        <v>1523</v>
      </c>
      <c r="X68" s="31">
        <v>0</v>
      </c>
      <c r="Y68" s="31">
        <v>0</v>
      </c>
      <c r="Z68" s="36" t="s">
        <v>1523</v>
      </c>
      <c r="AA68" s="31">
        <v>0</v>
      </c>
      <c r="AB68" s="31">
        <v>0</v>
      </c>
      <c r="AC68" s="36" t="s">
        <v>1523</v>
      </c>
      <c r="AD68" s="31">
        <v>0</v>
      </c>
      <c r="AE68" s="31">
        <v>0</v>
      </c>
      <c r="AF68" s="36" t="s">
        <v>1523</v>
      </c>
      <c r="AG68" s="31">
        <v>0</v>
      </c>
      <c r="AH68" s="31">
        <v>0</v>
      </c>
      <c r="AI68" s="36" t="s">
        <v>1523</v>
      </c>
      <c r="AJ68" t="s">
        <v>214</v>
      </c>
      <c r="AK68" s="37">
        <v>7</v>
      </c>
      <c r="AT68"/>
    </row>
    <row r="69" spans="1:46" x14ac:dyDescent="0.25">
      <c r="A69" t="s">
        <v>1353</v>
      </c>
      <c r="B69" t="s">
        <v>521</v>
      </c>
      <c r="C69" t="s">
        <v>988</v>
      </c>
      <c r="D69" t="s">
        <v>1250</v>
      </c>
      <c r="E69" s="31">
        <v>32.630434782608695</v>
      </c>
      <c r="F69" s="31">
        <v>115.29673913043479</v>
      </c>
      <c r="G69" s="31">
        <v>0.81521739130434778</v>
      </c>
      <c r="H69" s="36">
        <v>7.0706023210430546E-3</v>
      </c>
      <c r="I69" s="31">
        <v>19.779456521739135</v>
      </c>
      <c r="J69" s="31">
        <v>0.81521739130434778</v>
      </c>
      <c r="K69" s="36">
        <v>4.1215358491188146E-2</v>
      </c>
      <c r="L69" s="31">
        <v>15.276739130434787</v>
      </c>
      <c r="M69" s="31">
        <v>0.81521739130434778</v>
      </c>
      <c r="N69" s="36">
        <v>5.3363311655970268E-2</v>
      </c>
      <c r="O69" s="31">
        <v>6.7934782608695649E-2</v>
      </c>
      <c r="P69" s="31">
        <v>0</v>
      </c>
      <c r="Q69" s="36">
        <v>0</v>
      </c>
      <c r="R69" s="31">
        <v>4.4347826086956523</v>
      </c>
      <c r="S69" s="31">
        <v>0</v>
      </c>
      <c r="T69" s="36">
        <v>0</v>
      </c>
      <c r="U69" s="31">
        <v>14.374021739130441</v>
      </c>
      <c r="V69" s="31">
        <v>0</v>
      </c>
      <c r="W69" s="36">
        <v>0</v>
      </c>
      <c r="X69" s="31">
        <v>0</v>
      </c>
      <c r="Y69" s="31">
        <v>0</v>
      </c>
      <c r="Z69" s="36" t="s">
        <v>1523</v>
      </c>
      <c r="AA69" s="31">
        <v>69.154021739130428</v>
      </c>
      <c r="AB69" s="31">
        <v>0</v>
      </c>
      <c r="AC69" s="36">
        <v>0</v>
      </c>
      <c r="AD69" s="31">
        <v>5.8472826086956537</v>
      </c>
      <c r="AE69" s="31">
        <v>0</v>
      </c>
      <c r="AF69" s="36">
        <v>0</v>
      </c>
      <c r="AG69" s="31">
        <v>6.1419565217391288</v>
      </c>
      <c r="AH69" s="31">
        <v>0</v>
      </c>
      <c r="AI69" s="36">
        <v>0</v>
      </c>
      <c r="AJ69" t="s">
        <v>27</v>
      </c>
      <c r="AK69" s="37">
        <v>7</v>
      </c>
      <c r="AT69"/>
    </row>
    <row r="70" spans="1:46" x14ac:dyDescent="0.25">
      <c r="A70" t="s">
        <v>1353</v>
      </c>
      <c r="B70" t="s">
        <v>510</v>
      </c>
      <c r="C70" t="s">
        <v>1076</v>
      </c>
      <c r="D70" t="s">
        <v>1293</v>
      </c>
      <c r="E70" s="31">
        <v>47.239130434782609</v>
      </c>
      <c r="F70" s="31">
        <v>231.64152173913047</v>
      </c>
      <c r="G70" s="31">
        <v>0</v>
      </c>
      <c r="H70" s="36">
        <v>0</v>
      </c>
      <c r="I70" s="31">
        <v>28.360760869565212</v>
      </c>
      <c r="J70" s="31">
        <v>0</v>
      </c>
      <c r="K70" s="36">
        <v>0</v>
      </c>
      <c r="L70" s="31">
        <v>28.360760869565212</v>
      </c>
      <c r="M70" s="31">
        <v>0</v>
      </c>
      <c r="N70" s="36">
        <v>0</v>
      </c>
      <c r="O70" s="31">
        <v>0</v>
      </c>
      <c r="P70" s="31">
        <v>0</v>
      </c>
      <c r="Q70" s="36" t="s">
        <v>1523</v>
      </c>
      <c r="R70" s="31">
        <v>0</v>
      </c>
      <c r="S70" s="31">
        <v>0</v>
      </c>
      <c r="T70" s="36" t="s">
        <v>1523</v>
      </c>
      <c r="U70" s="31">
        <v>68.472065217391304</v>
      </c>
      <c r="V70" s="31">
        <v>0</v>
      </c>
      <c r="W70" s="36">
        <v>0</v>
      </c>
      <c r="X70" s="31">
        <v>6.4367391304347832</v>
      </c>
      <c r="Y70" s="31">
        <v>0</v>
      </c>
      <c r="Z70" s="36">
        <v>0</v>
      </c>
      <c r="AA70" s="31">
        <v>128.26869565217393</v>
      </c>
      <c r="AB70" s="31">
        <v>0</v>
      </c>
      <c r="AC70" s="36">
        <v>0</v>
      </c>
      <c r="AD70" s="31">
        <v>0</v>
      </c>
      <c r="AE70" s="31">
        <v>0</v>
      </c>
      <c r="AF70" s="36" t="s">
        <v>1523</v>
      </c>
      <c r="AG70" s="31">
        <v>0.10326086956521739</v>
      </c>
      <c r="AH70" s="31">
        <v>0</v>
      </c>
      <c r="AI70" s="36">
        <v>0</v>
      </c>
      <c r="AJ70" t="s">
        <v>16</v>
      </c>
      <c r="AK70" s="37">
        <v>7</v>
      </c>
      <c r="AT70"/>
    </row>
    <row r="71" spans="1:46" x14ac:dyDescent="0.25">
      <c r="A71" t="s">
        <v>1353</v>
      </c>
      <c r="B71" t="s">
        <v>580</v>
      </c>
      <c r="C71" t="s">
        <v>1061</v>
      </c>
      <c r="D71" t="s">
        <v>1290</v>
      </c>
      <c r="E71" s="31">
        <v>83.173913043478265</v>
      </c>
      <c r="F71" s="31">
        <v>286.20304347826084</v>
      </c>
      <c r="G71" s="31">
        <v>190.40923913043477</v>
      </c>
      <c r="H71" s="36">
        <v>0.66529424990163566</v>
      </c>
      <c r="I71" s="31">
        <v>14.467391304347826</v>
      </c>
      <c r="J71" s="31">
        <v>5.8260869565217392</v>
      </c>
      <c r="K71" s="36">
        <v>0.40270473328324569</v>
      </c>
      <c r="L71" s="31">
        <v>5.8804347826086953</v>
      </c>
      <c r="M71" s="31">
        <v>8.6956521739130432E-2</v>
      </c>
      <c r="N71" s="36">
        <v>1.4787430683918669E-2</v>
      </c>
      <c r="O71" s="31">
        <v>2.9347826086956523</v>
      </c>
      <c r="P71" s="31">
        <v>8.6956521739130432E-2</v>
      </c>
      <c r="Q71" s="36">
        <v>2.9629629629629627E-2</v>
      </c>
      <c r="R71" s="31">
        <v>5.6521739130434785</v>
      </c>
      <c r="S71" s="31">
        <v>5.6521739130434785</v>
      </c>
      <c r="T71" s="36">
        <v>1</v>
      </c>
      <c r="U71" s="31">
        <v>77.516086956521761</v>
      </c>
      <c r="V71" s="31">
        <v>65.791630434782604</v>
      </c>
      <c r="W71" s="36">
        <v>0.84874808595130291</v>
      </c>
      <c r="X71" s="31">
        <v>6.8694565217391306</v>
      </c>
      <c r="Y71" s="31">
        <v>0</v>
      </c>
      <c r="Z71" s="36">
        <v>0</v>
      </c>
      <c r="AA71" s="31">
        <v>155.93739130434781</v>
      </c>
      <c r="AB71" s="31">
        <v>110.84130434782608</v>
      </c>
      <c r="AC71" s="36">
        <v>0.71080645521056396</v>
      </c>
      <c r="AD71" s="31">
        <v>0</v>
      </c>
      <c r="AE71" s="31">
        <v>0</v>
      </c>
      <c r="AF71" s="36" t="s">
        <v>1523</v>
      </c>
      <c r="AG71" s="31">
        <v>31.412717391304337</v>
      </c>
      <c r="AH71" s="31">
        <v>7.9502173913043483</v>
      </c>
      <c r="AI71" s="36">
        <v>0.25308913241313935</v>
      </c>
      <c r="AJ71" t="s">
        <v>87</v>
      </c>
      <c r="AK71" s="37">
        <v>7</v>
      </c>
      <c r="AT71"/>
    </row>
    <row r="72" spans="1:46" x14ac:dyDescent="0.25">
      <c r="A72" t="s">
        <v>1353</v>
      </c>
      <c r="B72" t="s">
        <v>528</v>
      </c>
      <c r="C72" t="s">
        <v>1061</v>
      </c>
      <c r="D72" t="s">
        <v>1290</v>
      </c>
      <c r="E72" s="31">
        <v>49.641304347826086</v>
      </c>
      <c r="F72" s="31">
        <v>182.5516304347826</v>
      </c>
      <c r="G72" s="31">
        <v>0.3858695652173913</v>
      </c>
      <c r="H72" s="36">
        <v>2.1137557867786064E-3</v>
      </c>
      <c r="I72" s="31">
        <v>38.513586956521735</v>
      </c>
      <c r="J72" s="31">
        <v>0</v>
      </c>
      <c r="K72" s="36">
        <v>0</v>
      </c>
      <c r="L72" s="31">
        <v>20.154891304347824</v>
      </c>
      <c r="M72" s="31">
        <v>0</v>
      </c>
      <c r="N72" s="36">
        <v>0</v>
      </c>
      <c r="O72" s="31">
        <v>11.826086956521738</v>
      </c>
      <c r="P72" s="31">
        <v>0</v>
      </c>
      <c r="Q72" s="36">
        <v>0</v>
      </c>
      <c r="R72" s="31">
        <v>6.5326086956521738</v>
      </c>
      <c r="S72" s="31">
        <v>0</v>
      </c>
      <c r="T72" s="36">
        <v>0</v>
      </c>
      <c r="U72" s="31">
        <v>38.820652173913047</v>
      </c>
      <c r="V72" s="31">
        <v>0.2608695652173913</v>
      </c>
      <c r="W72" s="36">
        <v>6.7198656026879458E-3</v>
      </c>
      <c r="X72" s="31">
        <v>6.0434782608695654</v>
      </c>
      <c r="Y72" s="31">
        <v>0</v>
      </c>
      <c r="Z72" s="36">
        <v>0</v>
      </c>
      <c r="AA72" s="31">
        <v>81.402173913043484</v>
      </c>
      <c r="AB72" s="31">
        <v>0.125</v>
      </c>
      <c r="AC72" s="36">
        <v>1.5355855254373079E-3</v>
      </c>
      <c r="AD72" s="31">
        <v>0</v>
      </c>
      <c r="AE72" s="31">
        <v>0</v>
      </c>
      <c r="AF72" s="36" t="s">
        <v>1523</v>
      </c>
      <c r="AG72" s="31">
        <v>17.771739130434781</v>
      </c>
      <c r="AH72" s="31">
        <v>0</v>
      </c>
      <c r="AI72" s="36">
        <v>0</v>
      </c>
      <c r="AJ72" t="s">
        <v>34</v>
      </c>
      <c r="AK72" s="37">
        <v>7</v>
      </c>
      <c r="AT72"/>
    </row>
    <row r="73" spans="1:46" x14ac:dyDescent="0.25">
      <c r="A73" t="s">
        <v>1353</v>
      </c>
      <c r="B73" t="s">
        <v>714</v>
      </c>
      <c r="C73" t="s">
        <v>1144</v>
      </c>
      <c r="D73" t="s">
        <v>1251</v>
      </c>
      <c r="E73" s="31">
        <v>82.576086956521735</v>
      </c>
      <c r="F73" s="31">
        <v>279.88173913043477</v>
      </c>
      <c r="G73" s="31">
        <v>107.95239130434783</v>
      </c>
      <c r="H73" s="36">
        <v>0.38570716203116845</v>
      </c>
      <c r="I73" s="31">
        <v>30.663478260869567</v>
      </c>
      <c r="J73" s="31">
        <v>11.011304347826083</v>
      </c>
      <c r="K73" s="36">
        <v>0.35910160791764728</v>
      </c>
      <c r="L73" s="31">
        <v>16.158043478260876</v>
      </c>
      <c r="M73" s="31">
        <v>11.000434782608693</v>
      </c>
      <c r="N73" s="36">
        <v>0.68080240020450133</v>
      </c>
      <c r="O73" s="31">
        <v>8.9048913043478262</v>
      </c>
      <c r="P73" s="31">
        <v>1.0869565217391304E-2</v>
      </c>
      <c r="Q73" s="36">
        <v>1.2206286237412267E-3</v>
      </c>
      <c r="R73" s="31">
        <v>5.6005434782608692</v>
      </c>
      <c r="S73" s="31">
        <v>0</v>
      </c>
      <c r="T73" s="36">
        <v>0</v>
      </c>
      <c r="U73" s="31">
        <v>48.042826086956531</v>
      </c>
      <c r="V73" s="31">
        <v>31.852608695652179</v>
      </c>
      <c r="W73" s="36">
        <v>0.66300447517387118</v>
      </c>
      <c r="X73" s="31">
        <v>0</v>
      </c>
      <c r="Y73" s="31">
        <v>0</v>
      </c>
      <c r="Z73" s="36" t="s">
        <v>1523</v>
      </c>
      <c r="AA73" s="31">
        <v>166.99608695652174</v>
      </c>
      <c r="AB73" s="31">
        <v>65.088478260869564</v>
      </c>
      <c r="AC73" s="36">
        <v>0.38976049946497054</v>
      </c>
      <c r="AD73" s="31">
        <v>3.5</v>
      </c>
      <c r="AE73" s="31">
        <v>0</v>
      </c>
      <c r="AF73" s="36">
        <v>0</v>
      </c>
      <c r="AG73" s="31">
        <v>30.679347826086957</v>
      </c>
      <c r="AH73" s="31">
        <v>0</v>
      </c>
      <c r="AI73" s="36">
        <v>0</v>
      </c>
      <c r="AJ73" t="s">
        <v>224</v>
      </c>
      <c r="AK73" s="37">
        <v>7</v>
      </c>
      <c r="AT73"/>
    </row>
    <row r="74" spans="1:46" x14ac:dyDescent="0.25">
      <c r="A74" t="s">
        <v>1353</v>
      </c>
      <c r="B74" t="s">
        <v>753</v>
      </c>
      <c r="C74" t="s">
        <v>1041</v>
      </c>
      <c r="D74" t="s">
        <v>1228</v>
      </c>
      <c r="E74" s="31">
        <v>34.326086956521742</v>
      </c>
      <c r="F74" s="31">
        <v>117.3282608695652</v>
      </c>
      <c r="G74" s="31">
        <v>5.1206521739130437</v>
      </c>
      <c r="H74" s="36">
        <v>4.3643808712086132E-2</v>
      </c>
      <c r="I74" s="31">
        <v>16.939673913043478</v>
      </c>
      <c r="J74" s="31">
        <v>0.2391304347826087</v>
      </c>
      <c r="K74" s="36">
        <v>1.4116590201803074E-2</v>
      </c>
      <c r="L74" s="31">
        <v>12.847826086956522</v>
      </c>
      <c r="M74" s="31">
        <v>0.2391304347826087</v>
      </c>
      <c r="N74" s="36">
        <v>1.8612521150592219E-2</v>
      </c>
      <c r="O74" s="31">
        <v>0.22282608695652173</v>
      </c>
      <c r="P74" s="31">
        <v>0</v>
      </c>
      <c r="Q74" s="36">
        <v>0</v>
      </c>
      <c r="R74" s="31">
        <v>3.8690217391304347</v>
      </c>
      <c r="S74" s="31">
        <v>0</v>
      </c>
      <c r="T74" s="36">
        <v>0</v>
      </c>
      <c r="U74" s="31">
        <v>21.38695652173913</v>
      </c>
      <c r="V74" s="31">
        <v>0.40054347826086956</v>
      </c>
      <c r="W74" s="36">
        <v>1.8728400081317341E-2</v>
      </c>
      <c r="X74" s="31">
        <v>0</v>
      </c>
      <c r="Y74" s="31">
        <v>0</v>
      </c>
      <c r="Z74" s="36" t="s">
        <v>1523</v>
      </c>
      <c r="AA74" s="31">
        <v>63.011630434782603</v>
      </c>
      <c r="AB74" s="31">
        <v>4.3288043478260869</v>
      </c>
      <c r="AC74" s="36">
        <v>6.8698497689349977E-2</v>
      </c>
      <c r="AD74" s="31">
        <v>0.35869565217391303</v>
      </c>
      <c r="AE74" s="31">
        <v>0</v>
      </c>
      <c r="AF74" s="36">
        <v>0</v>
      </c>
      <c r="AG74" s="31">
        <v>15.631304347826086</v>
      </c>
      <c r="AH74" s="31">
        <v>0.15217391304347827</v>
      </c>
      <c r="AI74" s="36">
        <v>9.7352024922118391E-3</v>
      </c>
      <c r="AJ74" t="s">
        <v>263</v>
      </c>
      <c r="AK74" s="37">
        <v>7</v>
      </c>
      <c r="AT74"/>
    </row>
    <row r="75" spans="1:46" x14ac:dyDescent="0.25">
      <c r="A75" t="s">
        <v>1353</v>
      </c>
      <c r="B75" t="s">
        <v>677</v>
      </c>
      <c r="C75" t="s">
        <v>1134</v>
      </c>
      <c r="D75" t="s">
        <v>1246</v>
      </c>
      <c r="E75" s="31">
        <v>44.326086956521742</v>
      </c>
      <c r="F75" s="31">
        <v>127.01358695652173</v>
      </c>
      <c r="G75" s="31">
        <v>0</v>
      </c>
      <c r="H75" s="36">
        <v>0</v>
      </c>
      <c r="I75" s="31">
        <v>25.266304347826086</v>
      </c>
      <c r="J75" s="31">
        <v>0</v>
      </c>
      <c r="K75" s="36">
        <v>0</v>
      </c>
      <c r="L75" s="31">
        <v>20.135869565217391</v>
      </c>
      <c r="M75" s="31">
        <v>0</v>
      </c>
      <c r="N75" s="36">
        <v>0</v>
      </c>
      <c r="O75" s="31">
        <v>0</v>
      </c>
      <c r="P75" s="31">
        <v>0</v>
      </c>
      <c r="Q75" s="36" t="s">
        <v>1523</v>
      </c>
      <c r="R75" s="31">
        <v>5.1304347826086953</v>
      </c>
      <c r="S75" s="31">
        <v>0</v>
      </c>
      <c r="T75" s="36">
        <v>0</v>
      </c>
      <c r="U75" s="31">
        <v>13.633152173913043</v>
      </c>
      <c r="V75" s="31">
        <v>0</v>
      </c>
      <c r="W75" s="36">
        <v>0</v>
      </c>
      <c r="X75" s="31">
        <v>0</v>
      </c>
      <c r="Y75" s="31">
        <v>0</v>
      </c>
      <c r="Z75" s="36" t="s">
        <v>1523</v>
      </c>
      <c r="AA75" s="31">
        <v>88.114130434782609</v>
      </c>
      <c r="AB75" s="31">
        <v>0</v>
      </c>
      <c r="AC75" s="36">
        <v>0</v>
      </c>
      <c r="AD75" s="31">
        <v>0</v>
      </c>
      <c r="AE75" s="31">
        <v>0</v>
      </c>
      <c r="AF75" s="36" t="s">
        <v>1523</v>
      </c>
      <c r="AG75" s="31">
        <v>0</v>
      </c>
      <c r="AH75" s="31">
        <v>0</v>
      </c>
      <c r="AI75" s="36" t="s">
        <v>1523</v>
      </c>
      <c r="AJ75" t="s">
        <v>186</v>
      </c>
      <c r="AK75" s="37">
        <v>7</v>
      </c>
      <c r="AT75"/>
    </row>
    <row r="76" spans="1:46" x14ac:dyDescent="0.25">
      <c r="A76" t="s">
        <v>1353</v>
      </c>
      <c r="B76" t="s">
        <v>634</v>
      </c>
      <c r="C76" t="s">
        <v>979</v>
      </c>
      <c r="D76" t="s">
        <v>1257</v>
      </c>
      <c r="E76" s="31">
        <v>39.141304347826086</v>
      </c>
      <c r="F76" s="31">
        <v>188.58673913043484</v>
      </c>
      <c r="G76" s="31">
        <v>0</v>
      </c>
      <c r="H76" s="36">
        <v>0</v>
      </c>
      <c r="I76" s="31">
        <v>30.892391304347822</v>
      </c>
      <c r="J76" s="31">
        <v>0</v>
      </c>
      <c r="K76" s="36">
        <v>0</v>
      </c>
      <c r="L76" s="31">
        <v>16.678260869565214</v>
      </c>
      <c r="M76" s="31">
        <v>0</v>
      </c>
      <c r="N76" s="36">
        <v>0</v>
      </c>
      <c r="O76" s="31">
        <v>8.9021739130434749</v>
      </c>
      <c r="P76" s="31">
        <v>0</v>
      </c>
      <c r="Q76" s="36">
        <v>0</v>
      </c>
      <c r="R76" s="31">
        <v>5.3119565217391305</v>
      </c>
      <c r="S76" s="31">
        <v>0</v>
      </c>
      <c r="T76" s="36">
        <v>0</v>
      </c>
      <c r="U76" s="31">
        <v>26.753260869565214</v>
      </c>
      <c r="V76" s="31">
        <v>0</v>
      </c>
      <c r="W76" s="36">
        <v>0</v>
      </c>
      <c r="X76" s="31">
        <v>9.65</v>
      </c>
      <c r="Y76" s="31">
        <v>0</v>
      </c>
      <c r="Z76" s="36">
        <v>0</v>
      </c>
      <c r="AA76" s="31">
        <v>76.575000000000031</v>
      </c>
      <c r="AB76" s="31">
        <v>0</v>
      </c>
      <c r="AC76" s="36">
        <v>0</v>
      </c>
      <c r="AD76" s="31">
        <v>24.027173913043484</v>
      </c>
      <c r="AE76" s="31">
        <v>0</v>
      </c>
      <c r="AF76" s="36">
        <v>0</v>
      </c>
      <c r="AG76" s="31">
        <v>20.688913043478259</v>
      </c>
      <c r="AH76" s="31">
        <v>0</v>
      </c>
      <c r="AI76" s="36">
        <v>0</v>
      </c>
      <c r="AJ76" t="s">
        <v>143</v>
      </c>
      <c r="AK76" s="37">
        <v>7</v>
      </c>
      <c r="AT76"/>
    </row>
    <row r="77" spans="1:46" x14ac:dyDescent="0.25">
      <c r="A77" t="s">
        <v>1353</v>
      </c>
      <c r="B77" t="s">
        <v>695</v>
      </c>
      <c r="C77" t="s">
        <v>1142</v>
      </c>
      <c r="D77" t="s">
        <v>1222</v>
      </c>
      <c r="E77" s="31">
        <v>66.956521739130437</v>
      </c>
      <c r="F77" s="31">
        <v>158.14097826086959</v>
      </c>
      <c r="G77" s="31">
        <v>3.0706521739130435</v>
      </c>
      <c r="H77" s="36">
        <v>1.9417182109798835E-2</v>
      </c>
      <c r="I77" s="31">
        <v>12.743152173913046</v>
      </c>
      <c r="J77" s="31">
        <v>3.0706521739130435</v>
      </c>
      <c r="K77" s="36">
        <v>0.24096488310004516</v>
      </c>
      <c r="L77" s="31">
        <v>8.5040217391304367</v>
      </c>
      <c r="M77" s="31">
        <v>3.0706521739130435</v>
      </c>
      <c r="N77" s="36">
        <v>0.36108235233968572</v>
      </c>
      <c r="O77" s="31">
        <v>0</v>
      </c>
      <c r="P77" s="31">
        <v>0</v>
      </c>
      <c r="Q77" s="36" t="s">
        <v>1523</v>
      </c>
      <c r="R77" s="31">
        <v>4.2391304347826084</v>
      </c>
      <c r="S77" s="31">
        <v>0</v>
      </c>
      <c r="T77" s="36">
        <v>0</v>
      </c>
      <c r="U77" s="31">
        <v>8.8278260869565237</v>
      </c>
      <c r="V77" s="31">
        <v>0</v>
      </c>
      <c r="W77" s="36">
        <v>0</v>
      </c>
      <c r="X77" s="31">
        <v>11.995652173913042</v>
      </c>
      <c r="Y77" s="31">
        <v>0</v>
      </c>
      <c r="Z77" s="36">
        <v>0</v>
      </c>
      <c r="AA77" s="31">
        <v>82.640543478260881</v>
      </c>
      <c r="AB77" s="31">
        <v>0</v>
      </c>
      <c r="AC77" s="36">
        <v>0</v>
      </c>
      <c r="AD77" s="31">
        <v>15.487173913043476</v>
      </c>
      <c r="AE77" s="31">
        <v>0</v>
      </c>
      <c r="AF77" s="36">
        <v>0</v>
      </c>
      <c r="AG77" s="31">
        <v>26.44663043478262</v>
      </c>
      <c r="AH77" s="31">
        <v>0</v>
      </c>
      <c r="AI77" s="36">
        <v>0</v>
      </c>
      <c r="AJ77" t="s">
        <v>204</v>
      </c>
      <c r="AK77" s="37">
        <v>7</v>
      </c>
      <c r="AT77"/>
    </row>
    <row r="78" spans="1:46" x14ac:dyDescent="0.25">
      <c r="A78" t="s">
        <v>1353</v>
      </c>
      <c r="B78" t="s">
        <v>761</v>
      </c>
      <c r="C78" t="s">
        <v>1132</v>
      </c>
      <c r="D78" t="s">
        <v>1252</v>
      </c>
      <c r="E78" s="31">
        <v>49.010869565217391</v>
      </c>
      <c r="F78" s="31">
        <v>130.13239130434783</v>
      </c>
      <c r="G78" s="31">
        <v>0.16032608695652173</v>
      </c>
      <c r="H78" s="36">
        <v>1.2320229064380921E-3</v>
      </c>
      <c r="I78" s="31">
        <v>10.742065217391303</v>
      </c>
      <c r="J78" s="31">
        <v>0.16032608695652173</v>
      </c>
      <c r="K78" s="36">
        <v>1.4925071083813128E-2</v>
      </c>
      <c r="L78" s="31">
        <v>5.3969565217391287</v>
      </c>
      <c r="M78" s="31">
        <v>0</v>
      </c>
      <c r="N78" s="36">
        <v>0</v>
      </c>
      <c r="O78" s="31">
        <v>0.16032608695652173</v>
      </c>
      <c r="P78" s="31">
        <v>0.16032608695652173</v>
      </c>
      <c r="Q78" s="36">
        <v>1</v>
      </c>
      <c r="R78" s="31">
        <v>5.1847826086956523</v>
      </c>
      <c r="S78" s="31">
        <v>0</v>
      </c>
      <c r="T78" s="36">
        <v>0</v>
      </c>
      <c r="U78" s="31">
        <v>27.131086956521745</v>
      </c>
      <c r="V78" s="31">
        <v>0</v>
      </c>
      <c r="W78" s="36">
        <v>0</v>
      </c>
      <c r="X78" s="31">
        <v>0</v>
      </c>
      <c r="Y78" s="31">
        <v>0</v>
      </c>
      <c r="Z78" s="36" t="s">
        <v>1523</v>
      </c>
      <c r="AA78" s="31">
        <v>82.824130434782603</v>
      </c>
      <c r="AB78" s="31">
        <v>0</v>
      </c>
      <c r="AC78" s="36">
        <v>0</v>
      </c>
      <c r="AD78" s="31">
        <v>1.8718478260869562</v>
      </c>
      <c r="AE78" s="31">
        <v>0</v>
      </c>
      <c r="AF78" s="36">
        <v>0</v>
      </c>
      <c r="AG78" s="31">
        <v>7.5632608695652168</v>
      </c>
      <c r="AH78" s="31">
        <v>0</v>
      </c>
      <c r="AI78" s="36">
        <v>0</v>
      </c>
      <c r="AJ78" t="s">
        <v>272</v>
      </c>
      <c r="AK78" s="37">
        <v>7</v>
      </c>
      <c r="AT78"/>
    </row>
    <row r="79" spans="1:46" x14ac:dyDescent="0.25">
      <c r="A79" t="s">
        <v>1353</v>
      </c>
      <c r="B79" t="s">
        <v>556</v>
      </c>
      <c r="C79" t="s">
        <v>987</v>
      </c>
      <c r="D79" t="s">
        <v>1236</v>
      </c>
      <c r="E79" s="31">
        <v>65.456521739130437</v>
      </c>
      <c r="F79" s="31">
        <v>174.08152173913041</v>
      </c>
      <c r="G79" s="31">
        <v>0</v>
      </c>
      <c r="H79" s="36">
        <v>0</v>
      </c>
      <c r="I79" s="31">
        <v>8.179347826086957</v>
      </c>
      <c r="J79" s="31">
        <v>0</v>
      </c>
      <c r="K79" s="36">
        <v>0</v>
      </c>
      <c r="L79" s="31">
        <v>3.4836956521739131</v>
      </c>
      <c r="M79" s="31">
        <v>0</v>
      </c>
      <c r="N79" s="36">
        <v>0</v>
      </c>
      <c r="O79" s="31">
        <v>0</v>
      </c>
      <c r="P79" s="31">
        <v>0</v>
      </c>
      <c r="Q79" s="36" t="s">
        <v>1523</v>
      </c>
      <c r="R79" s="31">
        <v>4.6956521739130439</v>
      </c>
      <c r="S79" s="31">
        <v>0</v>
      </c>
      <c r="T79" s="36">
        <v>0</v>
      </c>
      <c r="U79" s="31">
        <v>47.054347826086953</v>
      </c>
      <c r="V79" s="31">
        <v>0</v>
      </c>
      <c r="W79" s="36">
        <v>0</v>
      </c>
      <c r="X79" s="31">
        <v>6.1766304347826084</v>
      </c>
      <c r="Y79" s="31">
        <v>0</v>
      </c>
      <c r="Z79" s="36">
        <v>0</v>
      </c>
      <c r="AA79" s="31">
        <v>80.660326086956516</v>
      </c>
      <c r="AB79" s="31">
        <v>0</v>
      </c>
      <c r="AC79" s="36">
        <v>0</v>
      </c>
      <c r="AD79" s="31">
        <v>17.627717391304348</v>
      </c>
      <c r="AE79" s="31">
        <v>0</v>
      </c>
      <c r="AF79" s="36">
        <v>0</v>
      </c>
      <c r="AG79" s="31">
        <v>14.383152173913043</v>
      </c>
      <c r="AH79" s="31">
        <v>0</v>
      </c>
      <c r="AI79" s="36">
        <v>0</v>
      </c>
      <c r="AJ79" t="s">
        <v>62</v>
      </c>
      <c r="AK79" s="37">
        <v>7</v>
      </c>
      <c r="AT79"/>
    </row>
    <row r="80" spans="1:46" x14ac:dyDescent="0.25">
      <c r="A80" t="s">
        <v>1353</v>
      </c>
      <c r="B80" t="s">
        <v>549</v>
      </c>
      <c r="C80" t="s">
        <v>1063</v>
      </c>
      <c r="D80" t="s">
        <v>1220</v>
      </c>
      <c r="E80" s="31">
        <v>102.67391304347827</v>
      </c>
      <c r="F80" s="31">
        <v>314.71663043478264</v>
      </c>
      <c r="G80" s="31">
        <v>47.09163043478263</v>
      </c>
      <c r="H80" s="36">
        <v>0.14963184617770373</v>
      </c>
      <c r="I80" s="31">
        <v>25.951086956521738</v>
      </c>
      <c r="J80" s="31">
        <v>0</v>
      </c>
      <c r="K80" s="36">
        <v>0</v>
      </c>
      <c r="L80" s="31">
        <v>11.730978260869565</v>
      </c>
      <c r="M80" s="31">
        <v>0</v>
      </c>
      <c r="N80" s="36">
        <v>0</v>
      </c>
      <c r="O80" s="31">
        <v>8.7201086956521738</v>
      </c>
      <c r="P80" s="31">
        <v>0</v>
      </c>
      <c r="Q80" s="36">
        <v>0</v>
      </c>
      <c r="R80" s="31">
        <v>5.5</v>
      </c>
      <c r="S80" s="31">
        <v>0</v>
      </c>
      <c r="T80" s="36">
        <v>0</v>
      </c>
      <c r="U80" s="31">
        <v>53.358695652173914</v>
      </c>
      <c r="V80" s="31">
        <v>0</v>
      </c>
      <c r="W80" s="36">
        <v>0</v>
      </c>
      <c r="X80" s="31">
        <v>5.8614130434782608</v>
      </c>
      <c r="Y80" s="31">
        <v>0</v>
      </c>
      <c r="Z80" s="36">
        <v>0</v>
      </c>
      <c r="AA80" s="31">
        <v>181.64054347826092</v>
      </c>
      <c r="AB80" s="31">
        <v>47.09163043478263</v>
      </c>
      <c r="AC80" s="36">
        <v>0.2592572645567901</v>
      </c>
      <c r="AD80" s="31">
        <v>8.875</v>
      </c>
      <c r="AE80" s="31">
        <v>0</v>
      </c>
      <c r="AF80" s="36">
        <v>0</v>
      </c>
      <c r="AG80" s="31">
        <v>39.029891304347828</v>
      </c>
      <c r="AH80" s="31">
        <v>0</v>
      </c>
      <c r="AI80" s="36">
        <v>0</v>
      </c>
      <c r="AJ80" t="s">
        <v>55</v>
      </c>
      <c r="AK80" s="37">
        <v>7</v>
      </c>
      <c r="AT80"/>
    </row>
    <row r="81" spans="1:46" x14ac:dyDescent="0.25">
      <c r="A81" t="s">
        <v>1353</v>
      </c>
      <c r="B81" t="s">
        <v>874</v>
      </c>
      <c r="C81" t="s">
        <v>1023</v>
      </c>
      <c r="D81" t="s">
        <v>1242</v>
      </c>
      <c r="E81" s="31">
        <v>39.586956521739133</v>
      </c>
      <c r="F81" s="31">
        <v>122.93793478260872</v>
      </c>
      <c r="G81" s="31">
        <v>11.646413043478264</v>
      </c>
      <c r="H81" s="36">
        <v>9.473408727804504E-2</v>
      </c>
      <c r="I81" s="31">
        <v>16.272500000000004</v>
      </c>
      <c r="J81" s="31">
        <v>1.6013043478260867</v>
      </c>
      <c r="K81" s="36">
        <v>9.8405552178588804E-2</v>
      </c>
      <c r="L81" s="31">
        <v>10.707282608695657</v>
      </c>
      <c r="M81" s="31">
        <v>1.6013043478260867</v>
      </c>
      <c r="N81" s="36">
        <v>0.14955282365720193</v>
      </c>
      <c r="O81" s="31">
        <v>0</v>
      </c>
      <c r="P81" s="31">
        <v>0</v>
      </c>
      <c r="Q81" s="36" t="s">
        <v>1523</v>
      </c>
      <c r="R81" s="31">
        <v>5.5652173913043477</v>
      </c>
      <c r="S81" s="31">
        <v>0</v>
      </c>
      <c r="T81" s="36">
        <v>0</v>
      </c>
      <c r="U81" s="31">
        <v>18.575652173913038</v>
      </c>
      <c r="V81" s="31">
        <v>0.31021739130434783</v>
      </c>
      <c r="W81" s="36">
        <v>1.6700215335642737E-2</v>
      </c>
      <c r="X81" s="31">
        <v>5.0424999999999995</v>
      </c>
      <c r="Y81" s="31">
        <v>0</v>
      </c>
      <c r="Z81" s="36">
        <v>0</v>
      </c>
      <c r="AA81" s="31">
        <v>42.217608695652189</v>
      </c>
      <c r="AB81" s="31">
        <v>8.0766304347826114</v>
      </c>
      <c r="AC81" s="36">
        <v>0.19130951951843708</v>
      </c>
      <c r="AD81" s="31">
        <v>23.173695652173919</v>
      </c>
      <c r="AE81" s="31">
        <v>0</v>
      </c>
      <c r="AF81" s="36">
        <v>0</v>
      </c>
      <c r="AG81" s="31">
        <v>17.655978260869571</v>
      </c>
      <c r="AH81" s="31">
        <v>1.6582608695652177</v>
      </c>
      <c r="AI81" s="36">
        <v>9.392064518114937E-2</v>
      </c>
      <c r="AJ81" t="s">
        <v>388</v>
      </c>
      <c r="AK81" s="37">
        <v>7</v>
      </c>
      <c r="AT81"/>
    </row>
    <row r="82" spans="1:46" x14ac:dyDescent="0.25">
      <c r="A82" t="s">
        <v>1353</v>
      </c>
      <c r="B82" t="s">
        <v>949</v>
      </c>
      <c r="C82" t="s">
        <v>1023</v>
      </c>
      <c r="D82" t="s">
        <v>1242</v>
      </c>
      <c r="E82" s="31">
        <v>60.391304347826086</v>
      </c>
      <c r="F82" s="31">
        <v>224.7264130434782</v>
      </c>
      <c r="G82" s="31">
        <v>0</v>
      </c>
      <c r="H82" s="36">
        <v>0</v>
      </c>
      <c r="I82" s="31">
        <v>27.140217391304351</v>
      </c>
      <c r="J82" s="31">
        <v>0</v>
      </c>
      <c r="K82" s="36">
        <v>0</v>
      </c>
      <c r="L82" s="31">
        <v>14.250217391304348</v>
      </c>
      <c r="M82" s="31">
        <v>0</v>
      </c>
      <c r="N82" s="36">
        <v>0</v>
      </c>
      <c r="O82" s="31">
        <v>7.4117391304347837</v>
      </c>
      <c r="P82" s="31">
        <v>0</v>
      </c>
      <c r="Q82" s="36">
        <v>0</v>
      </c>
      <c r="R82" s="31">
        <v>5.4782608695652177</v>
      </c>
      <c r="S82" s="31">
        <v>0</v>
      </c>
      <c r="T82" s="36">
        <v>0</v>
      </c>
      <c r="U82" s="31">
        <v>54.724999999999987</v>
      </c>
      <c r="V82" s="31">
        <v>0</v>
      </c>
      <c r="W82" s="36">
        <v>0</v>
      </c>
      <c r="X82" s="31">
        <v>16.943913043478265</v>
      </c>
      <c r="Y82" s="31">
        <v>0</v>
      </c>
      <c r="Z82" s="36">
        <v>0</v>
      </c>
      <c r="AA82" s="31">
        <v>93.945326086956499</v>
      </c>
      <c r="AB82" s="31">
        <v>0</v>
      </c>
      <c r="AC82" s="36">
        <v>0</v>
      </c>
      <c r="AD82" s="31">
        <v>0</v>
      </c>
      <c r="AE82" s="31">
        <v>0</v>
      </c>
      <c r="AF82" s="36" t="s">
        <v>1523</v>
      </c>
      <c r="AG82" s="31">
        <v>31.971956521739127</v>
      </c>
      <c r="AH82" s="31">
        <v>0</v>
      </c>
      <c r="AI82" s="36">
        <v>0</v>
      </c>
      <c r="AJ82" t="s">
        <v>463</v>
      </c>
      <c r="AK82" s="37">
        <v>7</v>
      </c>
      <c r="AT82"/>
    </row>
    <row r="83" spans="1:46" x14ac:dyDescent="0.25">
      <c r="A83" t="s">
        <v>1353</v>
      </c>
      <c r="B83" t="s">
        <v>931</v>
      </c>
      <c r="C83" t="s">
        <v>1082</v>
      </c>
      <c r="D83" t="s">
        <v>1260</v>
      </c>
      <c r="E83" s="31">
        <v>97.543478260869563</v>
      </c>
      <c r="F83" s="31">
        <v>324.26358695652175</v>
      </c>
      <c r="G83" s="31">
        <v>0</v>
      </c>
      <c r="H83" s="36">
        <v>0</v>
      </c>
      <c r="I83" s="31">
        <v>56.600543478260875</v>
      </c>
      <c r="J83" s="31">
        <v>0</v>
      </c>
      <c r="K83" s="36">
        <v>0</v>
      </c>
      <c r="L83" s="31">
        <v>27.230978260869566</v>
      </c>
      <c r="M83" s="31">
        <v>0</v>
      </c>
      <c r="N83" s="36">
        <v>0</v>
      </c>
      <c r="O83" s="31">
        <v>23.630434782608695</v>
      </c>
      <c r="P83" s="31">
        <v>0</v>
      </c>
      <c r="Q83" s="36">
        <v>0</v>
      </c>
      <c r="R83" s="31">
        <v>5.7391304347826084</v>
      </c>
      <c r="S83" s="31">
        <v>0</v>
      </c>
      <c r="T83" s="36">
        <v>0</v>
      </c>
      <c r="U83" s="31">
        <v>76.480978260869563</v>
      </c>
      <c r="V83" s="31">
        <v>0</v>
      </c>
      <c r="W83" s="36">
        <v>0</v>
      </c>
      <c r="X83" s="31">
        <v>6.0597826086956523</v>
      </c>
      <c r="Y83" s="31">
        <v>0</v>
      </c>
      <c r="Z83" s="36">
        <v>0</v>
      </c>
      <c r="AA83" s="31">
        <v>151.41032608695653</v>
      </c>
      <c r="AB83" s="31">
        <v>0</v>
      </c>
      <c r="AC83" s="36">
        <v>0</v>
      </c>
      <c r="AD83" s="31">
        <v>6.6413043478260869</v>
      </c>
      <c r="AE83" s="31">
        <v>0</v>
      </c>
      <c r="AF83" s="36">
        <v>0</v>
      </c>
      <c r="AG83" s="31">
        <v>27.070652173913043</v>
      </c>
      <c r="AH83" s="31">
        <v>0</v>
      </c>
      <c r="AI83" s="36">
        <v>0</v>
      </c>
      <c r="AJ83" t="s">
        <v>445</v>
      </c>
      <c r="AK83" s="37">
        <v>7</v>
      </c>
      <c r="AT83"/>
    </row>
    <row r="84" spans="1:46" x14ac:dyDescent="0.25">
      <c r="A84" t="s">
        <v>1353</v>
      </c>
      <c r="B84" t="s">
        <v>871</v>
      </c>
      <c r="C84" t="s">
        <v>1061</v>
      </c>
      <c r="D84" t="s">
        <v>1290</v>
      </c>
      <c r="E84" s="31">
        <v>48.445652173913047</v>
      </c>
      <c r="F84" s="31">
        <v>137.68478260869566</v>
      </c>
      <c r="G84" s="31">
        <v>0</v>
      </c>
      <c r="H84" s="36">
        <v>0</v>
      </c>
      <c r="I84" s="31">
        <v>8.6059782608695645</v>
      </c>
      <c r="J84" s="31">
        <v>0</v>
      </c>
      <c r="K84" s="36">
        <v>0</v>
      </c>
      <c r="L84" s="31">
        <v>2.8668478260869565</v>
      </c>
      <c r="M84" s="31">
        <v>0</v>
      </c>
      <c r="N84" s="36">
        <v>0</v>
      </c>
      <c r="O84" s="31">
        <v>0</v>
      </c>
      <c r="P84" s="31">
        <v>0</v>
      </c>
      <c r="Q84" s="36" t="s">
        <v>1523</v>
      </c>
      <c r="R84" s="31">
        <v>5.7391304347826084</v>
      </c>
      <c r="S84" s="31">
        <v>0</v>
      </c>
      <c r="T84" s="36">
        <v>0</v>
      </c>
      <c r="U84" s="31">
        <v>25.369565217391305</v>
      </c>
      <c r="V84" s="31">
        <v>0</v>
      </c>
      <c r="W84" s="36">
        <v>0</v>
      </c>
      <c r="X84" s="31">
        <v>4.5869565217391308</v>
      </c>
      <c r="Y84" s="31">
        <v>0</v>
      </c>
      <c r="Z84" s="36">
        <v>0</v>
      </c>
      <c r="AA84" s="31">
        <v>85.690217391304344</v>
      </c>
      <c r="AB84" s="31">
        <v>0</v>
      </c>
      <c r="AC84" s="36">
        <v>0</v>
      </c>
      <c r="AD84" s="31">
        <v>0</v>
      </c>
      <c r="AE84" s="31">
        <v>0</v>
      </c>
      <c r="AF84" s="36" t="s">
        <v>1523</v>
      </c>
      <c r="AG84" s="31">
        <v>13.432065217391305</v>
      </c>
      <c r="AH84" s="31">
        <v>0</v>
      </c>
      <c r="AI84" s="36">
        <v>0</v>
      </c>
      <c r="AJ84" t="s">
        <v>385</v>
      </c>
      <c r="AK84" s="37">
        <v>7</v>
      </c>
      <c r="AT84"/>
    </row>
    <row r="85" spans="1:46" x14ac:dyDescent="0.25">
      <c r="A85" t="s">
        <v>1353</v>
      </c>
      <c r="B85" t="s">
        <v>889</v>
      </c>
      <c r="C85" t="s">
        <v>999</v>
      </c>
      <c r="D85" t="s">
        <v>1295</v>
      </c>
      <c r="E85" s="31">
        <v>88.054347826086953</v>
      </c>
      <c r="F85" s="31">
        <v>228.39499999999995</v>
      </c>
      <c r="G85" s="31">
        <v>0</v>
      </c>
      <c r="H85" s="36">
        <v>0</v>
      </c>
      <c r="I85" s="31">
        <v>33.352826086956505</v>
      </c>
      <c r="J85" s="31">
        <v>0</v>
      </c>
      <c r="K85" s="36">
        <v>0</v>
      </c>
      <c r="L85" s="31">
        <v>27.985434782608678</v>
      </c>
      <c r="M85" s="31">
        <v>0</v>
      </c>
      <c r="N85" s="36">
        <v>0</v>
      </c>
      <c r="O85" s="31">
        <v>0</v>
      </c>
      <c r="P85" s="31">
        <v>0</v>
      </c>
      <c r="Q85" s="36" t="s">
        <v>1523</v>
      </c>
      <c r="R85" s="31">
        <v>5.3673913043478274</v>
      </c>
      <c r="S85" s="31">
        <v>0</v>
      </c>
      <c r="T85" s="36">
        <v>0</v>
      </c>
      <c r="U85" s="31">
        <v>48.995869565217347</v>
      </c>
      <c r="V85" s="31">
        <v>0</v>
      </c>
      <c r="W85" s="36">
        <v>0</v>
      </c>
      <c r="X85" s="31">
        <v>0</v>
      </c>
      <c r="Y85" s="31">
        <v>0</v>
      </c>
      <c r="Z85" s="36" t="s">
        <v>1523</v>
      </c>
      <c r="AA85" s="31">
        <v>93.268695652173946</v>
      </c>
      <c r="AB85" s="31">
        <v>0</v>
      </c>
      <c r="AC85" s="36">
        <v>0</v>
      </c>
      <c r="AD85" s="31">
        <v>15.508695652173914</v>
      </c>
      <c r="AE85" s="31">
        <v>0</v>
      </c>
      <c r="AF85" s="36">
        <v>0</v>
      </c>
      <c r="AG85" s="31">
        <v>37.26891304347825</v>
      </c>
      <c r="AH85" s="31">
        <v>0</v>
      </c>
      <c r="AI85" s="36">
        <v>0</v>
      </c>
      <c r="AJ85" t="s">
        <v>403</v>
      </c>
      <c r="AK85" s="37">
        <v>7</v>
      </c>
      <c r="AT85"/>
    </row>
    <row r="86" spans="1:46" x14ac:dyDescent="0.25">
      <c r="A86" t="s">
        <v>1353</v>
      </c>
      <c r="B86" t="s">
        <v>651</v>
      </c>
      <c r="C86" t="s">
        <v>1126</v>
      </c>
      <c r="D86" t="s">
        <v>1277</v>
      </c>
      <c r="E86" s="31">
        <v>58.489130434782609</v>
      </c>
      <c r="F86" s="31">
        <v>178.31108695652173</v>
      </c>
      <c r="G86" s="31">
        <v>11.081739130434784</v>
      </c>
      <c r="H86" s="36">
        <v>6.2148346014720253E-2</v>
      </c>
      <c r="I86" s="31">
        <v>30.777173913043477</v>
      </c>
      <c r="J86" s="31">
        <v>0</v>
      </c>
      <c r="K86" s="36">
        <v>0</v>
      </c>
      <c r="L86" s="31">
        <v>12.521739130434783</v>
      </c>
      <c r="M86" s="31">
        <v>0</v>
      </c>
      <c r="N86" s="36">
        <v>0</v>
      </c>
      <c r="O86" s="31">
        <v>13.103260869565217</v>
      </c>
      <c r="P86" s="31">
        <v>0</v>
      </c>
      <c r="Q86" s="36">
        <v>0</v>
      </c>
      <c r="R86" s="31">
        <v>5.1521739130434785</v>
      </c>
      <c r="S86" s="31">
        <v>0</v>
      </c>
      <c r="T86" s="36">
        <v>0</v>
      </c>
      <c r="U86" s="31">
        <v>20.15586956521739</v>
      </c>
      <c r="V86" s="31">
        <v>10.17217391304348</v>
      </c>
      <c r="W86" s="36">
        <v>0.50467551797405019</v>
      </c>
      <c r="X86" s="31">
        <v>5.0298913043478262</v>
      </c>
      <c r="Y86" s="31">
        <v>0</v>
      </c>
      <c r="Z86" s="36">
        <v>0</v>
      </c>
      <c r="AA86" s="31">
        <v>78.429891304347805</v>
      </c>
      <c r="AB86" s="31">
        <v>0.90956521739130447</v>
      </c>
      <c r="AC86" s="36">
        <v>1.1597175544483793E-2</v>
      </c>
      <c r="AD86" s="31">
        <v>12.807065217391305</v>
      </c>
      <c r="AE86" s="31">
        <v>0</v>
      </c>
      <c r="AF86" s="36">
        <v>0</v>
      </c>
      <c r="AG86" s="31">
        <v>31.111195652173897</v>
      </c>
      <c r="AH86" s="31">
        <v>0</v>
      </c>
      <c r="AI86" s="36">
        <v>0</v>
      </c>
      <c r="AJ86" t="s">
        <v>160</v>
      </c>
      <c r="AK86" s="37">
        <v>7</v>
      </c>
      <c r="AT86"/>
    </row>
    <row r="87" spans="1:46" x14ac:dyDescent="0.25">
      <c r="A87" t="s">
        <v>1353</v>
      </c>
      <c r="B87" t="s">
        <v>622</v>
      </c>
      <c r="C87" t="s">
        <v>1062</v>
      </c>
      <c r="D87" t="s">
        <v>1216</v>
      </c>
      <c r="E87" s="31">
        <v>91.032608695652172</v>
      </c>
      <c r="F87" s="31">
        <v>186.38315217391303</v>
      </c>
      <c r="G87" s="31">
        <v>0</v>
      </c>
      <c r="H87" s="36">
        <v>0</v>
      </c>
      <c r="I87" s="31">
        <v>41.8125</v>
      </c>
      <c r="J87" s="31">
        <v>0</v>
      </c>
      <c r="K87" s="36">
        <v>0</v>
      </c>
      <c r="L87" s="31">
        <v>24.195652173913043</v>
      </c>
      <c r="M87" s="31">
        <v>0</v>
      </c>
      <c r="N87" s="36">
        <v>0</v>
      </c>
      <c r="O87" s="31">
        <v>11.741847826086957</v>
      </c>
      <c r="P87" s="31">
        <v>0</v>
      </c>
      <c r="Q87" s="36">
        <v>0</v>
      </c>
      <c r="R87" s="31">
        <v>5.875</v>
      </c>
      <c r="S87" s="31">
        <v>0</v>
      </c>
      <c r="T87" s="36">
        <v>0</v>
      </c>
      <c r="U87" s="31">
        <v>29.228260869565219</v>
      </c>
      <c r="V87" s="31">
        <v>0</v>
      </c>
      <c r="W87" s="36">
        <v>0</v>
      </c>
      <c r="X87" s="31">
        <v>0</v>
      </c>
      <c r="Y87" s="31">
        <v>0</v>
      </c>
      <c r="Z87" s="36" t="s">
        <v>1523</v>
      </c>
      <c r="AA87" s="31">
        <v>80.168478260869563</v>
      </c>
      <c r="AB87" s="31">
        <v>0</v>
      </c>
      <c r="AC87" s="36">
        <v>0</v>
      </c>
      <c r="AD87" s="31">
        <v>5.0652173913043477</v>
      </c>
      <c r="AE87" s="31">
        <v>0</v>
      </c>
      <c r="AF87" s="36">
        <v>0</v>
      </c>
      <c r="AG87" s="31">
        <v>30.108695652173914</v>
      </c>
      <c r="AH87" s="31">
        <v>0</v>
      </c>
      <c r="AI87" s="36">
        <v>0</v>
      </c>
      <c r="AJ87" t="s">
        <v>131</v>
      </c>
      <c r="AK87" s="37">
        <v>7</v>
      </c>
      <c r="AT87"/>
    </row>
    <row r="88" spans="1:46" x14ac:dyDescent="0.25">
      <c r="A88" t="s">
        <v>1353</v>
      </c>
      <c r="B88" t="s">
        <v>942</v>
      </c>
      <c r="C88" t="s">
        <v>1211</v>
      </c>
      <c r="D88" t="s">
        <v>1286</v>
      </c>
      <c r="E88" s="31">
        <v>54.923913043478258</v>
      </c>
      <c r="F88" s="31">
        <v>282.37249999999995</v>
      </c>
      <c r="G88" s="31">
        <v>0</v>
      </c>
      <c r="H88" s="36">
        <v>0</v>
      </c>
      <c r="I88" s="31">
        <v>37.855760869565209</v>
      </c>
      <c r="J88" s="31">
        <v>0</v>
      </c>
      <c r="K88" s="36">
        <v>0</v>
      </c>
      <c r="L88" s="31">
        <v>29.618043478260862</v>
      </c>
      <c r="M88" s="31">
        <v>0</v>
      </c>
      <c r="N88" s="36">
        <v>0</v>
      </c>
      <c r="O88" s="31">
        <v>5.2132608695652172</v>
      </c>
      <c r="P88" s="31">
        <v>0</v>
      </c>
      <c r="Q88" s="36">
        <v>0</v>
      </c>
      <c r="R88" s="31">
        <v>3.0244565217391304</v>
      </c>
      <c r="S88" s="31">
        <v>0</v>
      </c>
      <c r="T88" s="36">
        <v>0</v>
      </c>
      <c r="U88" s="31">
        <v>60.258695652173884</v>
      </c>
      <c r="V88" s="31">
        <v>0</v>
      </c>
      <c r="W88" s="36">
        <v>0</v>
      </c>
      <c r="X88" s="31">
        <v>4.5542391304347829</v>
      </c>
      <c r="Y88" s="31">
        <v>0</v>
      </c>
      <c r="Z88" s="36">
        <v>0</v>
      </c>
      <c r="AA88" s="31">
        <v>179.70380434782604</v>
      </c>
      <c r="AB88" s="31">
        <v>0</v>
      </c>
      <c r="AC88" s="36">
        <v>0</v>
      </c>
      <c r="AD88" s="31">
        <v>0</v>
      </c>
      <c r="AE88" s="31">
        <v>0</v>
      </c>
      <c r="AF88" s="36" t="s">
        <v>1523</v>
      </c>
      <c r="AG88" s="31">
        <v>0</v>
      </c>
      <c r="AH88" s="31">
        <v>0</v>
      </c>
      <c r="AI88" s="36" t="s">
        <v>1523</v>
      </c>
      <c r="AJ88" t="s">
        <v>456</v>
      </c>
      <c r="AK88" s="37">
        <v>7</v>
      </c>
      <c r="AT88"/>
    </row>
    <row r="89" spans="1:46" x14ac:dyDescent="0.25">
      <c r="A89" t="s">
        <v>1353</v>
      </c>
      <c r="B89" t="s">
        <v>941</v>
      </c>
      <c r="C89" t="s">
        <v>1210</v>
      </c>
      <c r="D89" t="s">
        <v>1299</v>
      </c>
      <c r="E89" s="31">
        <v>51.608695652173914</v>
      </c>
      <c r="F89" s="31">
        <v>167.15489130434787</v>
      </c>
      <c r="G89" s="31">
        <v>0.60869565217391308</v>
      </c>
      <c r="H89" s="36">
        <v>3.6415066733861126E-3</v>
      </c>
      <c r="I89" s="31">
        <v>21.380434782608695</v>
      </c>
      <c r="J89" s="31">
        <v>0.60869565217391308</v>
      </c>
      <c r="K89" s="36">
        <v>2.8469750889679717E-2</v>
      </c>
      <c r="L89" s="31">
        <v>15.089673913043478</v>
      </c>
      <c r="M89" s="31">
        <v>0.60869565217391308</v>
      </c>
      <c r="N89" s="36">
        <v>4.0338555735638396E-2</v>
      </c>
      <c r="O89" s="31">
        <v>0.55163043478260865</v>
      </c>
      <c r="P89" s="31">
        <v>0</v>
      </c>
      <c r="Q89" s="36">
        <v>0</v>
      </c>
      <c r="R89" s="31">
        <v>5.7391304347826084</v>
      </c>
      <c r="S89" s="31">
        <v>0</v>
      </c>
      <c r="T89" s="36">
        <v>0</v>
      </c>
      <c r="U89" s="31">
        <v>20.847826086956523</v>
      </c>
      <c r="V89" s="31">
        <v>0</v>
      </c>
      <c r="W89" s="36">
        <v>0</v>
      </c>
      <c r="X89" s="31">
        <v>4.4266304347826084</v>
      </c>
      <c r="Y89" s="31">
        <v>0</v>
      </c>
      <c r="Z89" s="36">
        <v>0</v>
      </c>
      <c r="AA89" s="31">
        <v>85.684782608695656</v>
      </c>
      <c r="AB89" s="31">
        <v>0</v>
      </c>
      <c r="AC89" s="36">
        <v>0</v>
      </c>
      <c r="AD89" s="31">
        <v>19.263586956521738</v>
      </c>
      <c r="AE89" s="31">
        <v>0</v>
      </c>
      <c r="AF89" s="36">
        <v>0</v>
      </c>
      <c r="AG89" s="31">
        <v>15.551630434782609</v>
      </c>
      <c r="AH89" s="31">
        <v>0</v>
      </c>
      <c r="AI89" s="36">
        <v>0</v>
      </c>
      <c r="AJ89" t="s">
        <v>455</v>
      </c>
      <c r="AK89" s="37">
        <v>7</v>
      </c>
      <c r="AT89"/>
    </row>
    <row r="90" spans="1:46" x14ac:dyDescent="0.25">
      <c r="A90" t="s">
        <v>1353</v>
      </c>
      <c r="B90" t="s">
        <v>669</v>
      </c>
      <c r="C90" t="s">
        <v>1130</v>
      </c>
      <c r="D90" t="s">
        <v>1283</v>
      </c>
      <c r="E90" s="31">
        <v>37.032608695652172</v>
      </c>
      <c r="F90" s="31">
        <v>110.42119565217392</v>
      </c>
      <c r="G90" s="31">
        <v>0</v>
      </c>
      <c r="H90" s="36">
        <v>0</v>
      </c>
      <c r="I90" s="31">
        <v>16.744565217391305</v>
      </c>
      <c r="J90" s="31">
        <v>0</v>
      </c>
      <c r="K90" s="36">
        <v>0</v>
      </c>
      <c r="L90" s="31">
        <v>16.478260869565219</v>
      </c>
      <c r="M90" s="31">
        <v>0</v>
      </c>
      <c r="N90" s="36">
        <v>0</v>
      </c>
      <c r="O90" s="31">
        <v>0</v>
      </c>
      <c r="P90" s="31">
        <v>0</v>
      </c>
      <c r="Q90" s="36" t="s">
        <v>1523</v>
      </c>
      <c r="R90" s="31">
        <v>0.26630434782608697</v>
      </c>
      <c r="S90" s="31">
        <v>0</v>
      </c>
      <c r="T90" s="36">
        <v>0</v>
      </c>
      <c r="U90" s="31">
        <v>22.929347826086957</v>
      </c>
      <c r="V90" s="31">
        <v>0</v>
      </c>
      <c r="W90" s="36">
        <v>0</v>
      </c>
      <c r="X90" s="31">
        <v>0</v>
      </c>
      <c r="Y90" s="31">
        <v>0</v>
      </c>
      <c r="Z90" s="36" t="s">
        <v>1523</v>
      </c>
      <c r="AA90" s="31">
        <v>60.557934782608697</v>
      </c>
      <c r="AB90" s="31">
        <v>0</v>
      </c>
      <c r="AC90" s="36">
        <v>0</v>
      </c>
      <c r="AD90" s="31">
        <v>0</v>
      </c>
      <c r="AE90" s="31">
        <v>0</v>
      </c>
      <c r="AF90" s="36" t="s">
        <v>1523</v>
      </c>
      <c r="AG90" s="31">
        <v>10.189347826086957</v>
      </c>
      <c r="AH90" s="31">
        <v>0</v>
      </c>
      <c r="AI90" s="36">
        <v>0</v>
      </c>
      <c r="AJ90" t="s">
        <v>178</v>
      </c>
      <c r="AK90" s="37">
        <v>7</v>
      </c>
      <c r="AT90"/>
    </row>
    <row r="91" spans="1:46" x14ac:dyDescent="0.25">
      <c r="A91" t="s">
        <v>1353</v>
      </c>
      <c r="B91" t="s">
        <v>778</v>
      </c>
      <c r="C91" t="s">
        <v>1166</v>
      </c>
      <c r="D91" t="s">
        <v>1239</v>
      </c>
      <c r="E91" s="31">
        <v>45.239130434782609</v>
      </c>
      <c r="F91" s="31">
        <v>131.53739130434784</v>
      </c>
      <c r="G91" s="31">
        <v>12.567282608695653</v>
      </c>
      <c r="H91" s="36">
        <v>9.5541522331226689E-2</v>
      </c>
      <c r="I91" s="31">
        <v>16.913043478260867</v>
      </c>
      <c r="J91" s="31">
        <v>0</v>
      </c>
      <c r="K91" s="36">
        <v>0</v>
      </c>
      <c r="L91" s="31">
        <v>11.820652173913043</v>
      </c>
      <c r="M91" s="31">
        <v>0</v>
      </c>
      <c r="N91" s="36">
        <v>0</v>
      </c>
      <c r="O91" s="31">
        <v>0</v>
      </c>
      <c r="P91" s="31">
        <v>0</v>
      </c>
      <c r="Q91" s="36" t="s">
        <v>1523</v>
      </c>
      <c r="R91" s="31">
        <v>5.0923913043478262</v>
      </c>
      <c r="S91" s="31">
        <v>0</v>
      </c>
      <c r="T91" s="36">
        <v>0</v>
      </c>
      <c r="U91" s="31">
        <v>16.402173913043477</v>
      </c>
      <c r="V91" s="31">
        <v>9.5108695652173919E-2</v>
      </c>
      <c r="W91" s="36">
        <v>5.798542080848245E-3</v>
      </c>
      <c r="X91" s="31">
        <v>9.8315217391304355</v>
      </c>
      <c r="Y91" s="31">
        <v>0</v>
      </c>
      <c r="Z91" s="36">
        <v>0</v>
      </c>
      <c r="AA91" s="31">
        <v>70.031956521739133</v>
      </c>
      <c r="AB91" s="31">
        <v>12.472173913043479</v>
      </c>
      <c r="AC91" s="36">
        <v>0.17809260989548251</v>
      </c>
      <c r="AD91" s="31">
        <v>0</v>
      </c>
      <c r="AE91" s="31">
        <v>0</v>
      </c>
      <c r="AF91" s="36" t="s">
        <v>1523</v>
      </c>
      <c r="AG91" s="31">
        <v>18.358695652173914</v>
      </c>
      <c r="AH91" s="31">
        <v>0</v>
      </c>
      <c r="AI91" s="36">
        <v>0</v>
      </c>
      <c r="AJ91" t="s">
        <v>289</v>
      </c>
      <c r="AK91" s="37">
        <v>7</v>
      </c>
      <c r="AT91"/>
    </row>
    <row r="92" spans="1:46" x14ac:dyDescent="0.25">
      <c r="A92" t="s">
        <v>1353</v>
      </c>
      <c r="B92" t="s">
        <v>836</v>
      </c>
      <c r="C92" t="s">
        <v>1186</v>
      </c>
      <c r="D92" t="s">
        <v>1295</v>
      </c>
      <c r="E92" s="31">
        <v>63.858695652173914</v>
      </c>
      <c r="F92" s="31">
        <v>206.49847826086952</v>
      </c>
      <c r="G92" s="31">
        <v>0</v>
      </c>
      <c r="H92" s="36">
        <v>0</v>
      </c>
      <c r="I92" s="31">
        <v>20.343043478260867</v>
      </c>
      <c r="J92" s="31">
        <v>0</v>
      </c>
      <c r="K92" s="36">
        <v>0</v>
      </c>
      <c r="L92" s="31">
        <v>10.870217391304346</v>
      </c>
      <c r="M92" s="31">
        <v>0</v>
      </c>
      <c r="N92" s="36">
        <v>0</v>
      </c>
      <c r="O92" s="31">
        <v>4.5271739130434785</v>
      </c>
      <c r="P92" s="31">
        <v>0</v>
      </c>
      <c r="Q92" s="36">
        <v>0</v>
      </c>
      <c r="R92" s="31">
        <v>4.9456521739130439</v>
      </c>
      <c r="S92" s="31">
        <v>0</v>
      </c>
      <c r="T92" s="36">
        <v>0</v>
      </c>
      <c r="U92" s="31">
        <v>25.877173913043475</v>
      </c>
      <c r="V92" s="31">
        <v>0</v>
      </c>
      <c r="W92" s="36">
        <v>0</v>
      </c>
      <c r="X92" s="31">
        <v>0</v>
      </c>
      <c r="Y92" s="31">
        <v>0</v>
      </c>
      <c r="Z92" s="36" t="s">
        <v>1523</v>
      </c>
      <c r="AA92" s="31">
        <v>97.237391304347781</v>
      </c>
      <c r="AB92" s="31">
        <v>0</v>
      </c>
      <c r="AC92" s="36">
        <v>0</v>
      </c>
      <c r="AD92" s="31">
        <v>21.408586956521731</v>
      </c>
      <c r="AE92" s="31">
        <v>0</v>
      </c>
      <c r="AF92" s="36">
        <v>0</v>
      </c>
      <c r="AG92" s="31">
        <v>41.632282608695647</v>
      </c>
      <c r="AH92" s="31">
        <v>0</v>
      </c>
      <c r="AI92" s="36">
        <v>0</v>
      </c>
      <c r="AJ92" t="s">
        <v>348</v>
      </c>
      <c r="AK92" s="37">
        <v>7</v>
      </c>
      <c r="AT92"/>
    </row>
    <row r="93" spans="1:46" x14ac:dyDescent="0.25">
      <c r="A93" t="s">
        <v>1353</v>
      </c>
      <c r="B93" t="s">
        <v>637</v>
      </c>
      <c r="C93" t="s">
        <v>1049</v>
      </c>
      <c r="D93" t="s">
        <v>1234</v>
      </c>
      <c r="E93" s="31">
        <v>39.445652173913047</v>
      </c>
      <c r="F93" s="31">
        <v>142.89130434782609</v>
      </c>
      <c r="G93" s="31">
        <v>0</v>
      </c>
      <c r="H93" s="36">
        <v>0</v>
      </c>
      <c r="I93" s="31">
        <v>23.342391304347824</v>
      </c>
      <c r="J93" s="31">
        <v>0</v>
      </c>
      <c r="K93" s="36">
        <v>0</v>
      </c>
      <c r="L93" s="31">
        <v>17.394021739130434</v>
      </c>
      <c r="M93" s="31">
        <v>0</v>
      </c>
      <c r="N93" s="36">
        <v>0</v>
      </c>
      <c r="O93" s="31">
        <v>0.20923913043478262</v>
      </c>
      <c r="P93" s="31">
        <v>0</v>
      </c>
      <c r="Q93" s="36">
        <v>0</v>
      </c>
      <c r="R93" s="31">
        <v>5.7391304347826084</v>
      </c>
      <c r="S93" s="31">
        <v>0</v>
      </c>
      <c r="T93" s="36">
        <v>0</v>
      </c>
      <c r="U93" s="31">
        <v>27.611413043478262</v>
      </c>
      <c r="V93" s="31">
        <v>0</v>
      </c>
      <c r="W93" s="36">
        <v>0</v>
      </c>
      <c r="X93" s="31">
        <v>4.6657608695652177</v>
      </c>
      <c r="Y93" s="31">
        <v>0</v>
      </c>
      <c r="Z93" s="36">
        <v>0</v>
      </c>
      <c r="AA93" s="31">
        <v>69.581521739130437</v>
      </c>
      <c r="AB93" s="31">
        <v>0</v>
      </c>
      <c r="AC93" s="36">
        <v>0</v>
      </c>
      <c r="AD93" s="31">
        <v>13.277173913043478</v>
      </c>
      <c r="AE93" s="31">
        <v>0</v>
      </c>
      <c r="AF93" s="36">
        <v>0</v>
      </c>
      <c r="AG93" s="31">
        <v>4.4130434782608692</v>
      </c>
      <c r="AH93" s="31">
        <v>0</v>
      </c>
      <c r="AI93" s="36">
        <v>0</v>
      </c>
      <c r="AJ93" t="s">
        <v>146</v>
      </c>
      <c r="AK93" s="37">
        <v>7</v>
      </c>
      <c r="AT93"/>
    </row>
    <row r="94" spans="1:46" x14ac:dyDescent="0.25">
      <c r="A94" t="s">
        <v>1353</v>
      </c>
      <c r="B94" t="s">
        <v>562</v>
      </c>
      <c r="C94" t="s">
        <v>996</v>
      </c>
      <c r="D94" t="s">
        <v>1240</v>
      </c>
      <c r="E94" s="31">
        <v>11.141304347826088</v>
      </c>
      <c r="F94" s="31">
        <v>91.877717391304344</v>
      </c>
      <c r="G94" s="31">
        <v>30.879130434782613</v>
      </c>
      <c r="H94" s="36">
        <v>0.33608943834846655</v>
      </c>
      <c r="I94" s="31">
        <v>58.037608695652182</v>
      </c>
      <c r="J94" s="31">
        <v>16.903043478260873</v>
      </c>
      <c r="K94" s="36">
        <v>0.29124293467878776</v>
      </c>
      <c r="L94" s="31">
        <v>58.037608695652182</v>
      </c>
      <c r="M94" s="31">
        <v>16.903043478260873</v>
      </c>
      <c r="N94" s="36">
        <v>0.29124293467878776</v>
      </c>
      <c r="O94" s="31">
        <v>0</v>
      </c>
      <c r="P94" s="31">
        <v>0</v>
      </c>
      <c r="Q94" s="36" t="s">
        <v>1523</v>
      </c>
      <c r="R94" s="31">
        <v>0</v>
      </c>
      <c r="S94" s="31">
        <v>0</v>
      </c>
      <c r="T94" s="36" t="s">
        <v>1523</v>
      </c>
      <c r="U94" s="31">
        <v>0</v>
      </c>
      <c r="V94" s="31">
        <v>0</v>
      </c>
      <c r="W94" s="36" t="s">
        <v>1523</v>
      </c>
      <c r="X94" s="31">
        <v>0.71499999999999997</v>
      </c>
      <c r="Y94" s="31">
        <v>0</v>
      </c>
      <c r="Z94" s="36">
        <v>0</v>
      </c>
      <c r="AA94" s="31">
        <v>33.125108695652159</v>
      </c>
      <c r="AB94" s="31">
        <v>13.97608695652174</v>
      </c>
      <c r="AC94" s="36">
        <v>0.42191822176137261</v>
      </c>
      <c r="AD94" s="31">
        <v>0</v>
      </c>
      <c r="AE94" s="31">
        <v>0</v>
      </c>
      <c r="AF94" s="36" t="s">
        <v>1523</v>
      </c>
      <c r="AG94" s="31">
        <v>0</v>
      </c>
      <c r="AH94" s="31">
        <v>0</v>
      </c>
      <c r="AI94" s="36" t="s">
        <v>1523</v>
      </c>
      <c r="AJ94" t="s">
        <v>68</v>
      </c>
      <c r="AK94" s="37">
        <v>7</v>
      </c>
      <c r="AT94"/>
    </row>
    <row r="95" spans="1:46" x14ac:dyDescent="0.25">
      <c r="A95" t="s">
        <v>1353</v>
      </c>
      <c r="B95" t="s">
        <v>897</v>
      </c>
      <c r="C95" t="s">
        <v>1199</v>
      </c>
      <c r="D95" t="s">
        <v>1273</v>
      </c>
      <c r="E95" s="31">
        <v>58.25</v>
      </c>
      <c r="F95" s="31">
        <v>201.24663043478262</v>
      </c>
      <c r="G95" s="31">
        <v>51.345652173913038</v>
      </c>
      <c r="H95" s="36">
        <v>0.25513794721920807</v>
      </c>
      <c r="I95" s="31">
        <v>11.175000000000001</v>
      </c>
      <c r="J95" s="31">
        <v>0</v>
      </c>
      <c r="K95" s="36">
        <v>0</v>
      </c>
      <c r="L95" s="31">
        <v>4.2616304347826084</v>
      </c>
      <c r="M95" s="31">
        <v>0</v>
      </c>
      <c r="N95" s="36">
        <v>0</v>
      </c>
      <c r="O95" s="31">
        <v>1.0546739130434784</v>
      </c>
      <c r="P95" s="31">
        <v>0</v>
      </c>
      <c r="Q95" s="36">
        <v>0</v>
      </c>
      <c r="R95" s="31">
        <v>5.858695652173914</v>
      </c>
      <c r="S95" s="31">
        <v>0</v>
      </c>
      <c r="T95" s="36">
        <v>0</v>
      </c>
      <c r="U95" s="31">
        <v>50.777173913043477</v>
      </c>
      <c r="V95" s="31">
        <v>1.057608695652174</v>
      </c>
      <c r="W95" s="36">
        <v>2.0828427699882267E-2</v>
      </c>
      <c r="X95" s="31">
        <v>1.0694565217391305</v>
      </c>
      <c r="Y95" s="31">
        <v>0</v>
      </c>
      <c r="Z95" s="36">
        <v>0</v>
      </c>
      <c r="AA95" s="31">
        <v>103.12869565217392</v>
      </c>
      <c r="AB95" s="31">
        <v>48.095108695652172</v>
      </c>
      <c r="AC95" s="36">
        <v>0.46636009882122798</v>
      </c>
      <c r="AD95" s="31">
        <v>5.4920652173913043</v>
      </c>
      <c r="AE95" s="31">
        <v>0</v>
      </c>
      <c r="AF95" s="36">
        <v>0</v>
      </c>
      <c r="AG95" s="31">
        <v>29.604239130434788</v>
      </c>
      <c r="AH95" s="31">
        <v>2.1929347826086958</v>
      </c>
      <c r="AI95" s="36">
        <v>7.4075025976743925E-2</v>
      </c>
      <c r="AJ95" t="s">
        <v>411</v>
      </c>
      <c r="AK95" s="37">
        <v>7</v>
      </c>
      <c r="AT95"/>
    </row>
    <row r="96" spans="1:46" x14ac:dyDescent="0.25">
      <c r="A96" t="s">
        <v>1353</v>
      </c>
      <c r="B96" t="s">
        <v>907</v>
      </c>
      <c r="C96" t="s">
        <v>1073</v>
      </c>
      <c r="D96" t="s">
        <v>1290</v>
      </c>
      <c r="E96" s="31">
        <v>136.81521739130434</v>
      </c>
      <c r="F96" s="31">
        <v>8.0869565217391308</v>
      </c>
      <c r="G96" s="31">
        <v>0</v>
      </c>
      <c r="H96" s="36">
        <v>0</v>
      </c>
      <c r="I96" s="31">
        <v>8.0869565217391308</v>
      </c>
      <c r="J96" s="31">
        <v>0</v>
      </c>
      <c r="K96" s="36">
        <v>0</v>
      </c>
      <c r="L96" s="31">
        <v>5.8260869565217392</v>
      </c>
      <c r="M96" s="31">
        <v>0</v>
      </c>
      <c r="N96" s="36">
        <v>0</v>
      </c>
      <c r="O96" s="31">
        <v>0</v>
      </c>
      <c r="P96" s="31">
        <v>0</v>
      </c>
      <c r="Q96" s="36" t="s">
        <v>1523</v>
      </c>
      <c r="R96" s="31">
        <v>2.2608695652173911</v>
      </c>
      <c r="S96" s="31">
        <v>0</v>
      </c>
      <c r="T96" s="36">
        <v>0</v>
      </c>
      <c r="U96" s="31">
        <v>0</v>
      </c>
      <c r="V96" s="31">
        <v>0</v>
      </c>
      <c r="W96" s="36" t="s">
        <v>1523</v>
      </c>
      <c r="X96" s="31">
        <v>0</v>
      </c>
      <c r="Y96" s="31">
        <v>0</v>
      </c>
      <c r="Z96" s="36" t="s">
        <v>1523</v>
      </c>
      <c r="AA96" s="31">
        <v>0</v>
      </c>
      <c r="AB96" s="31">
        <v>0</v>
      </c>
      <c r="AC96" s="36" t="s">
        <v>1523</v>
      </c>
      <c r="AD96" s="31">
        <v>0</v>
      </c>
      <c r="AE96" s="31">
        <v>0</v>
      </c>
      <c r="AF96" s="36" t="s">
        <v>1523</v>
      </c>
      <c r="AG96" s="31">
        <v>0</v>
      </c>
      <c r="AH96" s="31">
        <v>0</v>
      </c>
      <c r="AI96" s="36" t="s">
        <v>1523</v>
      </c>
      <c r="AJ96" t="s">
        <v>421</v>
      </c>
      <c r="AK96" s="37">
        <v>7</v>
      </c>
      <c r="AT96"/>
    </row>
    <row r="97" spans="1:46" x14ac:dyDescent="0.25">
      <c r="A97" t="s">
        <v>1353</v>
      </c>
      <c r="B97" t="s">
        <v>830</v>
      </c>
      <c r="C97" t="s">
        <v>1061</v>
      </c>
      <c r="D97" t="s">
        <v>1290</v>
      </c>
      <c r="E97" s="31">
        <v>94.228260869565219</v>
      </c>
      <c r="F97" s="31">
        <v>176.96826086956531</v>
      </c>
      <c r="G97" s="31">
        <v>0</v>
      </c>
      <c r="H97" s="36">
        <v>0</v>
      </c>
      <c r="I97" s="31">
        <v>9.9310869565217388</v>
      </c>
      <c r="J97" s="31">
        <v>0</v>
      </c>
      <c r="K97" s="36">
        <v>0</v>
      </c>
      <c r="L97" s="31">
        <v>6.0019565217391309</v>
      </c>
      <c r="M97" s="31">
        <v>0</v>
      </c>
      <c r="N97" s="36">
        <v>0</v>
      </c>
      <c r="O97" s="31">
        <v>0.84576086956521723</v>
      </c>
      <c r="P97" s="31">
        <v>0</v>
      </c>
      <c r="Q97" s="36">
        <v>0</v>
      </c>
      <c r="R97" s="31">
        <v>3.08336956521739</v>
      </c>
      <c r="S97" s="31">
        <v>0</v>
      </c>
      <c r="T97" s="36">
        <v>0</v>
      </c>
      <c r="U97" s="31">
        <v>26.01282608695653</v>
      </c>
      <c r="V97" s="31">
        <v>0</v>
      </c>
      <c r="W97" s="36">
        <v>0</v>
      </c>
      <c r="X97" s="31">
        <v>0</v>
      </c>
      <c r="Y97" s="31">
        <v>0</v>
      </c>
      <c r="Z97" s="36" t="s">
        <v>1523</v>
      </c>
      <c r="AA97" s="31">
        <v>115.73423913043486</v>
      </c>
      <c r="AB97" s="31">
        <v>0</v>
      </c>
      <c r="AC97" s="36">
        <v>0</v>
      </c>
      <c r="AD97" s="31">
        <v>0</v>
      </c>
      <c r="AE97" s="31">
        <v>0</v>
      </c>
      <c r="AF97" s="36" t="s">
        <v>1523</v>
      </c>
      <c r="AG97" s="31">
        <v>25.290108695652176</v>
      </c>
      <c r="AH97" s="31">
        <v>0</v>
      </c>
      <c r="AI97" s="36">
        <v>0</v>
      </c>
      <c r="AJ97" t="s">
        <v>342</v>
      </c>
      <c r="AK97" s="37">
        <v>7</v>
      </c>
      <c r="AT97"/>
    </row>
    <row r="98" spans="1:46" x14ac:dyDescent="0.25">
      <c r="A98" t="s">
        <v>1353</v>
      </c>
      <c r="B98" t="s">
        <v>721</v>
      </c>
      <c r="C98" t="s">
        <v>1055</v>
      </c>
      <c r="D98" t="s">
        <v>1310</v>
      </c>
      <c r="E98" s="31">
        <v>44.565217391304351</v>
      </c>
      <c r="F98" s="31">
        <v>110.24391304347826</v>
      </c>
      <c r="G98" s="31">
        <v>3.4918478260869565</v>
      </c>
      <c r="H98" s="36">
        <v>3.1673837853613135E-2</v>
      </c>
      <c r="I98" s="31">
        <v>13.718478260869567</v>
      </c>
      <c r="J98" s="31">
        <v>3.4918478260869565</v>
      </c>
      <c r="K98" s="36">
        <v>0.25453609064257982</v>
      </c>
      <c r="L98" s="31">
        <v>8.9413043478260885</v>
      </c>
      <c r="M98" s="31">
        <v>3.4429347826086958</v>
      </c>
      <c r="N98" s="36">
        <v>0.38505956722586915</v>
      </c>
      <c r="O98" s="31">
        <v>4.7771739130434785</v>
      </c>
      <c r="P98" s="31">
        <v>4.8913043478260872E-2</v>
      </c>
      <c r="Q98" s="36">
        <v>1.0238907849829351E-2</v>
      </c>
      <c r="R98" s="31">
        <v>0</v>
      </c>
      <c r="S98" s="31">
        <v>0</v>
      </c>
      <c r="T98" s="36" t="s">
        <v>1523</v>
      </c>
      <c r="U98" s="31">
        <v>19.12076086956522</v>
      </c>
      <c r="V98" s="31">
        <v>0</v>
      </c>
      <c r="W98" s="36">
        <v>0</v>
      </c>
      <c r="X98" s="31">
        <v>0</v>
      </c>
      <c r="Y98" s="31">
        <v>0</v>
      </c>
      <c r="Z98" s="36" t="s">
        <v>1523</v>
      </c>
      <c r="AA98" s="31">
        <v>45.729130434782597</v>
      </c>
      <c r="AB98" s="31">
        <v>0</v>
      </c>
      <c r="AC98" s="36">
        <v>0</v>
      </c>
      <c r="AD98" s="31">
        <v>16.269782608695653</v>
      </c>
      <c r="AE98" s="31">
        <v>0</v>
      </c>
      <c r="AF98" s="36">
        <v>0</v>
      </c>
      <c r="AG98" s="31">
        <v>15.405760869565226</v>
      </c>
      <c r="AH98" s="31">
        <v>0</v>
      </c>
      <c r="AI98" s="36">
        <v>0</v>
      </c>
      <c r="AJ98" t="s">
        <v>231</v>
      </c>
      <c r="AK98" s="37">
        <v>7</v>
      </c>
      <c r="AT98"/>
    </row>
    <row r="99" spans="1:46" x14ac:dyDescent="0.25">
      <c r="A99" t="s">
        <v>1353</v>
      </c>
      <c r="B99" t="s">
        <v>780</v>
      </c>
      <c r="C99" t="s">
        <v>1110</v>
      </c>
      <c r="D99" t="s">
        <v>1269</v>
      </c>
      <c r="E99" s="31">
        <v>83.445652173913047</v>
      </c>
      <c r="F99" s="31">
        <v>220.19423913043477</v>
      </c>
      <c r="G99" s="31">
        <v>45.088260869565211</v>
      </c>
      <c r="H99" s="36">
        <v>0.20476585149376514</v>
      </c>
      <c r="I99" s="31">
        <v>18.533586956521738</v>
      </c>
      <c r="J99" s="31">
        <v>0.85967391304347829</v>
      </c>
      <c r="K99" s="36">
        <v>4.6384648317684116E-2</v>
      </c>
      <c r="L99" s="31">
        <v>5.3542391304347827</v>
      </c>
      <c r="M99" s="31">
        <v>0.85967391304347829</v>
      </c>
      <c r="N99" s="36">
        <v>0.16055949166649749</v>
      </c>
      <c r="O99" s="31">
        <v>6.8532608695652177</v>
      </c>
      <c r="P99" s="31">
        <v>0</v>
      </c>
      <c r="Q99" s="36">
        <v>0</v>
      </c>
      <c r="R99" s="31">
        <v>6.3260869565217392</v>
      </c>
      <c r="S99" s="31">
        <v>0</v>
      </c>
      <c r="T99" s="36">
        <v>0</v>
      </c>
      <c r="U99" s="31">
        <v>69.634891304347818</v>
      </c>
      <c r="V99" s="31">
        <v>8.781630434782608</v>
      </c>
      <c r="W99" s="36">
        <v>0.12610963082287896</v>
      </c>
      <c r="X99" s="31">
        <v>7.0978260869565215</v>
      </c>
      <c r="Y99" s="31">
        <v>0</v>
      </c>
      <c r="Z99" s="36">
        <v>0</v>
      </c>
      <c r="AA99" s="31">
        <v>101.52945652173914</v>
      </c>
      <c r="AB99" s="31">
        <v>34.284891304347823</v>
      </c>
      <c r="AC99" s="36">
        <v>0.33768418032462194</v>
      </c>
      <c r="AD99" s="31">
        <v>0</v>
      </c>
      <c r="AE99" s="31">
        <v>0</v>
      </c>
      <c r="AF99" s="36" t="s">
        <v>1523</v>
      </c>
      <c r="AG99" s="31">
        <v>23.398478260869563</v>
      </c>
      <c r="AH99" s="31">
        <v>1.1620652173913044</v>
      </c>
      <c r="AI99" s="36">
        <v>4.966413646372396E-2</v>
      </c>
      <c r="AJ99" t="s">
        <v>291</v>
      </c>
      <c r="AK99" s="37">
        <v>7</v>
      </c>
      <c r="AT99"/>
    </row>
    <row r="100" spans="1:46" x14ac:dyDescent="0.25">
      <c r="A100" t="s">
        <v>1353</v>
      </c>
      <c r="B100" t="s">
        <v>757</v>
      </c>
      <c r="C100" t="s">
        <v>1073</v>
      </c>
      <c r="D100" t="s">
        <v>1290</v>
      </c>
      <c r="E100" s="31">
        <v>103.28260869565217</v>
      </c>
      <c r="F100" s="31">
        <v>253.94532608695653</v>
      </c>
      <c r="G100" s="31">
        <v>8.7746739130434772</v>
      </c>
      <c r="H100" s="36">
        <v>3.4553397962673406E-2</v>
      </c>
      <c r="I100" s="31">
        <v>11.791195652173913</v>
      </c>
      <c r="J100" s="31">
        <v>0</v>
      </c>
      <c r="K100" s="36">
        <v>0</v>
      </c>
      <c r="L100" s="31">
        <v>6.1385869565217392</v>
      </c>
      <c r="M100" s="31">
        <v>0</v>
      </c>
      <c r="N100" s="36">
        <v>0</v>
      </c>
      <c r="O100" s="31">
        <v>0</v>
      </c>
      <c r="P100" s="31">
        <v>0</v>
      </c>
      <c r="Q100" s="36" t="s">
        <v>1523</v>
      </c>
      <c r="R100" s="31">
        <v>5.6526086956521739</v>
      </c>
      <c r="S100" s="31">
        <v>0</v>
      </c>
      <c r="T100" s="36">
        <v>0</v>
      </c>
      <c r="U100" s="31">
        <v>46.88554347826085</v>
      </c>
      <c r="V100" s="31">
        <v>8.7746739130434772</v>
      </c>
      <c r="W100" s="36">
        <v>0.18715094807660659</v>
      </c>
      <c r="X100" s="31">
        <v>18.091630434782608</v>
      </c>
      <c r="Y100" s="31">
        <v>0</v>
      </c>
      <c r="Z100" s="36">
        <v>0</v>
      </c>
      <c r="AA100" s="31">
        <v>148.64141304347828</v>
      </c>
      <c r="AB100" s="31">
        <v>0</v>
      </c>
      <c r="AC100" s="36">
        <v>0</v>
      </c>
      <c r="AD100" s="31">
        <v>0</v>
      </c>
      <c r="AE100" s="31">
        <v>0</v>
      </c>
      <c r="AF100" s="36" t="s">
        <v>1523</v>
      </c>
      <c r="AG100" s="31">
        <v>28.535543478260873</v>
      </c>
      <c r="AH100" s="31">
        <v>0</v>
      </c>
      <c r="AI100" s="36">
        <v>0</v>
      </c>
      <c r="AJ100" t="s">
        <v>267</v>
      </c>
      <c r="AK100" s="37">
        <v>7</v>
      </c>
      <c r="AT100"/>
    </row>
    <row r="101" spans="1:46" x14ac:dyDescent="0.25">
      <c r="A101" t="s">
        <v>1353</v>
      </c>
      <c r="B101" t="s">
        <v>607</v>
      </c>
      <c r="C101" t="s">
        <v>1116</v>
      </c>
      <c r="D101" t="s">
        <v>1216</v>
      </c>
      <c r="E101" s="31">
        <v>95.152173913043484</v>
      </c>
      <c r="F101" s="31">
        <v>444.98641304347825</v>
      </c>
      <c r="G101" s="31">
        <v>0</v>
      </c>
      <c r="H101" s="36">
        <v>0</v>
      </c>
      <c r="I101" s="31">
        <v>59.679347826086961</v>
      </c>
      <c r="J101" s="31">
        <v>0</v>
      </c>
      <c r="K101" s="36">
        <v>0</v>
      </c>
      <c r="L101" s="31">
        <v>53.989130434782609</v>
      </c>
      <c r="M101" s="31">
        <v>0</v>
      </c>
      <c r="N101" s="36">
        <v>0</v>
      </c>
      <c r="O101" s="31">
        <v>1.0815217391304348</v>
      </c>
      <c r="P101" s="31">
        <v>0</v>
      </c>
      <c r="Q101" s="36">
        <v>0</v>
      </c>
      <c r="R101" s="31">
        <v>4.6086956521739131</v>
      </c>
      <c r="S101" s="31">
        <v>0</v>
      </c>
      <c r="T101" s="36">
        <v>0</v>
      </c>
      <c r="U101" s="31">
        <v>83.6875</v>
      </c>
      <c r="V101" s="31">
        <v>0</v>
      </c>
      <c r="W101" s="36">
        <v>0</v>
      </c>
      <c r="X101" s="31">
        <v>10.538043478260869</v>
      </c>
      <c r="Y101" s="31">
        <v>0</v>
      </c>
      <c r="Z101" s="36">
        <v>0</v>
      </c>
      <c r="AA101" s="31">
        <v>275.76630434782606</v>
      </c>
      <c r="AB101" s="31">
        <v>0</v>
      </c>
      <c r="AC101" s="36">
        <v>0</v>
      </c>
      <c r="AD101" s="31">
        <v>15.315217391304348</v>
      </c>
      <c r="AE101" s="31">
        <v>0</v>
      </c>
      <c r="AF101" s="36">
        <v>0</v>
      </c>
      <c r="AG101" s="31">
        <v>0</v>
      </c>
      <c r="AH101" s="31">
        <v>0</v>
      </c>
      <c r="AI101" s="36" t="s">
        <v>1523</v>
      </c>
      <c r="AJ101" t="s">
        <v>115</v>
      </c>
      <c r="AK101" s="37">
        <v>7</v>
      </c>
      <c r="AT101"/>
    </row>
    <row r="102" spans="1:46" x14ac:dyDescent="0.25">
      <c r="A102" t="s">
        <v>1353</v>
      </c>
      <c r="B102" t="s">
        <v>784</v>
      </c>
      <c r="C102" t="s">
        <v>1027</v>
      </c>
      <c r="D102" t="s">
        <v>1238</v>
      </c>
      <c r="E102" s="31">
        <v>64.706521739130437</v>
      </c>
      <c r="F102" s="31">
        <v>146.14913043478259</v>
      </c>
      <c r="G102" s="31">
        <v>3.9130434782608696</v>
      </c>
      <c r="H102" s="36">
        <v>2.6774319262932743E-2</v>
      </c>
      <c r="I102" s="31">
        <v>29.124347826086954</v>
      </c>
      <c r="J102" s="31">
        <v>2.7880434782608696</v>
      </c>
      <c r="K102" s="36">
        <v>9.5728958289791902E-2</v>
      </c>
      <c r="L102" s="31">
        <v>16.430217391304346</v>
      </c>
      <c r="M102" s="31">
        <v>2.7880434782608696</v>
      </c>
      <c r="N102" s="36">
        <v>0.16968999325209386</v>
      </c>
      <c r="O102" s="31">
        <v>5.8104347826086951</v>
      </c>
      <c r="P102" s="31">
        <v>0</v>
      </c>
      <c r="Q102" s="36">
        <v>0</v>
      </c>
      <c r="R102" s="31">
        <v>6.8836956521739134</v>
      </c>
      <c r="S102" s="31">
        <v>0</v>
      </c>
      <c r="T102" s="36">
        <v>0</v>
      </c>
      <c r="U102" s="31">
        <v>42.154565217391294</v>
      </c>
      <c r="V102" s="31">
        <v>1.125</v>
      </c>
      <c r="W102" s="36">
        <v>2.6687500966938449E-2</v>
      </c>
      <c r="X102" s="31">
        <v>0.69239130434782614</v>
      </c>
      <c r="Y102" s="31">
        <v>0</v>
      </c>
      <c r="Z102" s="36">
        <v>0</v>
      </c>
      <c r="AA102" s="31">
        <v>26.066086956521737</v>
      </c>
      <c r="AB102" s="31">
        <v>0</v>
      </c>
      <c r="AC102" s="36">
        <v>0</v>
      </c>
      <c r="AD102" s="31">
        <v>17.149021739130426</v>
      </c>
      <c r="AE102" s="31">
        <v>0</v>
      </c>
      <c r="AF102" s="36">
        <v>0</v>
      </c>
      <c r="AG102" s="31">
        <v>30.962717391304363</v>
      </c>
      <c r="AH102" s="31">
        <v>0</v>
      </c>
      <c r="AI102" s="36">
        <v>0</v>
      </c>
      <c r="AJ102" t="s">
        <v>295</v>
      </c>
      <c r="AK102" s="37">
        <v>7</v>
      </c>
      <c r="AT102"/>
    </row>
    <row r="103" spans="1:46" x14ac:dyDescent="0.25">
      <c r="A103" t="s">
        <v>1353</v>
      </c>
      <c r="B103" t="s">
        <v>690</v>
      </c>
      <c r="C103" t="s">
        <v>1140</v>
      </c>
      <c r="D103" t="s">
        <v>1271</v>
      </c>
      <c r="E103" s="31">
        <v>48.880434782608695</v>
      </c>
      <c r="F103" s="31">
        <v>145.1204347826087</v>
      </c>
      <c r="G103" s="31">
        <v>0</v>
      </c>
      <c r="H103" s="36">
        <v>0</v>
      </c>
      <c r="I103" s="31">
        <v>21.885543478260871</v>
      </c>
      <c r="J103" s="31">
        <v>0</v>
      </c>
      <c r="K103" s="36">
        <v>0</v>
      </c>
      <c r="L103" s="31">
        <v>15.935</v>
      </c>
      <c r="M103" s="31">
        <v>0</v>
      </c>
      <c r="N103" s="36">
        <v>0</v>
      </c>
      <c r="O103" s="31">
        <v>0.68967391304347825</v>
      </c>
      <c r="P103" s="31">
        <v>0</v>
      </c>
      <c r="Q103" s="36">
        <v>0</v>
      </c>
      <c r="R103" s="31">
        <v>5.2608695652173916</v>
      </c>
      <c r="S103" s="31">
        <v>0</v>
      </c>
      <c r="T103" s="36">
        <v>0</v>
      </c>
      <c r="U103" s="31">
        <v>9.0357608695652143</v>
      </c>
      <c r="V103" s="31">
        <v>0</v>
      </c>
      <c r="W103" s="36">
        <v>0</v>
      </c>
      <c r="X103" s="31">
        <v>5.2520652173913032</v>
      </c>
      <c r="Y103" s="31">
        <v>0</v>
      </c>
      <c r="Z103" s="36">
        <v>0</v>
      </c>
      <c r="AA103" s="31">
        <v>65.765543478260867</v>
      </c>
      <c r="AB103" s="31">
        <v>0</v>
      </c>
      <c r="AC103" s="36">
        <v>0</v>
      </c>
      <c r="AD103" s="31">
        <v>22.606195652173909</v>
      </c>
      <c r="AE103" s="31">
        <v>0</v>
      </c>
      <c r="AF103" s="36">
        <v>0</v>
      </c>
      <c r="AG103" s="31">
        <v>20.575326086956522</v>
      </c>
      <c r="AH103" s="31">
        <v>0</v>
      </c>
      <c r="AI103" s="36">
        <v>0</v>
      </c>
      <c r="AJ103" t="s">
        <v>199</v>
      </c>
      <c r="AK103" s="37">
        <v>7</v>
      </c>
      <c r="AT103"/>
    </row>
    <row r="104" spans="1:46" x14ac:dyDescent="0.25">
      <c r="A104" t="s">
        <v>1353</v>
      </c>
      <c r="B104" t="s">
        <v>605</v>
      </c>
      <c r="C104" t="s">
        <v>1055</v>
      </c>
      <c r="D104" t="s">
        <v>1310</v>
      </c>
      <c r="E104" s="31">
        <v>64.228260869565219</v>
      </c>
      <c r="F104" s="31">
        <v>263.65760869565213</v>
      </c>
      <c r="G104" s="31">
        <v>0</v>
      </c>
      <c r="H104" s="36">
        <v>0</v>
      </c>
      <c r="I104" s="31">
        <v>29.747826086956525</v>
      </c>
      <c r="J104" s="31">
        <v>0</v>
      </c>
      <c r="K104" s="36">
        <v>0</v>
      </c>
      <c r="L104" s="31">
        <v>24.878260869565221</v>
      </c>
      <c r="M104" s="31">
        <v>0</v>
      </c>
      <c r="N104" s="36">
        <v>0</v>
      </c>
      <c r="O104" s="31">
        <v>0</v>
      </c>
      <c r="P104" s="31">
        <v>0</v>
      </c>
      <c r="Q104" s="36" t="s">
        <v>1523</v>
      </c>
      <c r="R104" s="31">
        <v>4.8695652173913047</v>
      </c>
      <c r="S104" s="31">
        <v>0</v>
      </c>
      <c r="T104" s="36">
        <v>0</v>
      </c>
      <c r="U104" s="31">
        <v>54.773913043478267</v>
      </c>
      <c r="V104" s="31">
        <v>0</v>
      </c>
      <c r="W104" s="36">
        <v>0</v>
      </c>
      <c r="X104" s="31">
        <v>12.578260869565218</v>
      </c>
      <c r="Y104" s="31">
        <v>0</v>
      </c>
      <c r="Z104" s="36">
        <v>0</v>
      </c>
      <c r="AA104" s="31">
        <v>161.08152173913041</v>
      </c>
      <c r="AB104" s="31">
        <v>0</v>
      </c>
      <c r="AC104" s="36">
        <v>0</v>
      </c>
      <c r="AD104" s="31">
        <v>0</v>
      </c>
      <c r="AE104" s="31">
        <v>0</v>
      </c>
      <c r="AF104" s="36" t="s">
        <v>1523</v>
      </c>
      <c r="AG104" s="31">
        <v>5.4760869565217378</v>
      </c>
      <c r="AH104" s="31">
        <v>0</v>
      </c>
      <c r="AI104" s="36">
        <v>0</v>
      </c>
      <c r="AJ104" t="s">
        <v>113</v>
      </c>
      <c r="AK104" s="37">
        <v>7</v>
      </c>
      <c r="AT104"/>
    </row>
    <row r="105" spans="1:46" x14ac:dyDescent="0.25">
      <c r="A105" t="s">
        <v>1353</v>
      </c>
      <c r="B105" t="s">
        <v>734</v>
      </c>
      <c r="C105" t="s">
        <v>1030</v>
      </c>
      <c r="D105" t="s">
        <v>1258</v>
      </c>
      <c r="E105" s="31">
        <v>43.130434782608695</v>
      </c>
      <c r="F105" s="31">
        <v>143.08532608695651</v>
      </c>
      <c r="G105" s="31">
        <v>0.49184782608695654</v>
      </c>
      <c r="H105" s="36">
        <v>3.4374442127493099E-3</v>
      </c>
      <c r="I105" s="31">
        <v>13.224456521739128</v>
      </c>
      <c r="J105" s="31">
        <v>0</v>
      </c>
      <c r="K105" s="36">
        <v>0</v>
      </c>
      <c r="L105" s="31">
        <v>7.844021739130433</v>
      </c>
      <c r="M105" s="31">
        <v>0</v>
      </c>
      <c r="N105" s="36">
        <v>0</v>
      </c>
      <c r="O105" s="31">
        <v>5.3804347826086953</v>
      </c>
      <c r="P105" s="31">
        <v>0</v>
      </c>
      <c r="Q105" s="36">
        <v>0</v>
      </c>
      <c r="R105" s="31">
        <v>0</v>
      </c>
      <c r="S105" s="31">
        <v>0</v>
      </c>
      <c r="T105" s="36" t="s">
        <v>1523</v>
      </c>
      <c r="U105" s="31">
        <v>37.005543478260869</v>
      </c>
      <c r="V105" s="31">
        <v>0</v>
      </c>
      <c r="W105" s="36">
        <v>0</v>
      </c>
      <c r="X105" s="31">
        <v>0</v>
      </c>
      <c r="Y105" s="31">
        <v>0</v>
      </c>
      <c r="Z105" s="36" t="s">
        <v>1523</v>
      </c>
      <c r="AA105" s="31">
        <v>59.165108695652172</v>
      </c>
      <c r="AB105" s="31">
        <v>0.49184782608695654</v>
      </c>
      <c r="AC105" s="36">
        <v>8.3131399050924183E-3</v>
      </c>
      <c r="AD105" s="31">
        <v>0</v>
      </c>
      <c r="AE105" s="31">
        <v>0</v>
      </c>
      <c r="AF105" s="36" t="s">
        <v>1523</v>
      </c>
      <c r="AG105" s="31">
        <v>33.690217391304351</v>
      </c>
      <c r="AH105" s="31">
        <v>0</v>
      </c>
      <c r="AI105" s="36">
        <v>0</v>
      </c>
      <c r="AJ105" t="s">
        <v>244</v>
      </c>
      <c r="AK105" s="37">
        <v>7</v>
      </c>
      <c r="AT105"/>
    </row>
    <row r="106" spans="1:46" x14ac:dyDescent="0.25">
      <c r="A106" t="s">
        <v>1353</v>
      </c>
      <c r="B106" t="s">
        <v>833</v>
      </c>
      <c r="C106" t="s">
        <v>1185</v>
      </c>
      <c r="D106" t="s">
        <v>1270</v>
      </c>
      <c r="E106" s="31">
        <v>34.826086956521742</v>
      </c>
      <c r="F106" s="31">
        <v>132.51184782608701</v>
      </c>
      <c r="G106" s="31">
        <v>0</v>
      </c>
      <c r="H106" s="36">
        <v>0</v>
      </c>
      <c r="I106" s="31">
        <v>18.528586956521742</v>
      </c>
      <c r="J106" s="31">
        <v>0</v>
      </c>
      <c r="K106" s="36">
        <v>0</v>
      </c>
      <c r="L106" s="31">
        <v>13.311195652173915</v>
      </c>
      <c r="M106" s="31">
        <v>0</v>
      </c>
      <c r="N106" s="36">
        <v>0</v>
      </c>
      <c r="O106" s="31">
        <v>0</v>
      </c>
      <c r="P106" s="31">
        <v>0</v>
      </c>
      <c r="Q106" s="36" t="s">
        <v>1523</v>
      </c>
      <c r="R106" s="31">
        <v>5.2173913043478262</v>
      </c>
      <c r="S106" s="31">
        <v>0</v>
      </c>
      <c r="T106" s="36">
        <v>0</v>
      </c>
      <c r="U106" s="31">
        <v>17.049891304347828</v>
      </c>
      <c r="V106" s="31">
        <v>0</v>
      </c>
      <c r="W106" s="36">
        <v>0</v>
      </c>
      <c r="X106" s="31">
        <v>0</v>
      </c>
      <c r="Y106" s="31">
        <v>0</v>
      </c>
      <c r="Z106" s="36" t="s">
        <v>1523</v>
      </c>
      <c r="AA106" s="31">
        <v>59.318695652173922</v>
      </c>
      <c r="AB106" s="31">
        <v>0</v>
      </c>
      <c r="AC106" s="36">
        <v>0</v>
      </c>
      <c r="AD106" s="31">
        <v>26.784239130434795</v>
      </c>
      <c r="AE106" s="31">
        <v>0</v>
      </c>
      <c r="AF106" s="36">
        <v>0</v>
      </c>
      <c r="AG106" s="31">
        <v>10.830434782608696</v>
      </c>
      <c r="AH106" s="31">
        <v>0</v>
      </c>
      <c r="AI106" s="36">
        <v>0</v>
      </c>
      <c r="AJ106" t="s">
        <v>345</v>
      </c>
      <c r="AK106" s="37">
        <v>7</v>
      </c>
      <c r="AT106"/>
    </row>
    <row r="107" spans="1:46" x14ac:dyDescent="0.25">
      <c r="A107" t="s">
        <v>1353</v>
      </c>
      <c r="B107" t="s">
        <v>619</v>
      </c>
      <c r="C107" t="s">
        <v>1061</v>
      </c>
      <c r="D107" t="s">
        <v>1307</v>
      </c>
      <c r="E107" s="31">
        <v>53.152173913043477</v>
      </c>
      <c r="F107" s="31">
        <v>154.30434782608694</v>
      </c>
      <c r="G107" s="31">
        <v>0</v>
      </c>
      <c r="H107" s="36">
        <v>0</v>
      </c>
      <c r="I107" s="31">
        <v>15.497282608695652</v>
      </c>
      <c r="J107" s="31">
        <v>0</v>
      </c>
      <c r="K107" s="36">
        <v>0</v>
      </c>
      <c r="L107" s="31">
        <v>9.3152173913043477</v>
      </c>
      <c r="M107" s="31">
        <v>0</v>
      </c>
      <c r="N107" s="36">
        <v>0</v>
      </c>
      <c r="O107" s="31">
        <v>0.35597826086956524</v>
      </c>
      <c r="P107" s="31">
        <v>0</v>
      </c>
      <c r="Q107" s="36">
        <v>0</v>
      </c>
      <c r="R107" s="31">
        <v>5.8260869565217392</v>
      </c>
      <c r="S107" s="31">
        <v>0</v>
      </c>
      <c r="T107" s="36">
        <v>0</v>
      </c>
      <c r="U107" s="31">
        <v>44.942934782608695</v>
      </c>
      <c r="V107" s="31">
        <v>0</v>
      </c>
      <c r="W107" s="36">
        <v>0</v>
      </c>
      <c r="X107" s="31">
        <v>0.3858695652173913</v>
      </c>
      <c r="Y107" s="31">
        <v>0</v>
      </c>
      <c r="Z107" s="36">
        <v>0</v>
      </c>
      <c r="AA107" s="31">
        <v>67.964673913043484</v>
      </c>
      <c r="AB107" s="31">
        <v>0</v>
      </c>
      <c r="AC107" s="36">
        <v>0</v>
      </c>
      <c r="AD107" s="31">
        <v>5.3179347826086953</v>
      </c>
      <c r="AE107" s="31">
        <v>0</v>
      </c>
      <c r="AF107" s="36">
        <v>0</v>
      </c>
      <c r="AG107" s="31">
        <v>20.195652173913043</v>
      </c>
      <c r="AH107" s="31">
        <v>0</v>
      </c>
      <c r="AI107" s="36">
        <v>0</v>
      </c>
      <c r="AJ107" t="s">
        <v>128</v>
      </c>
      <c r="AK107" s="37">
        <v>7</v>
      </c>
      <c r="AT107"/>
    </row>
    <row r="108" spans="1:46" x14ac:dyDescent="0.25">
      <c r="A108" t="s">
        <v>1353</v>
      </c>
      <c r="B108" t="s">
        <v>576</v>
      </c>
      <c r="C108" t="s">
        <v>1103</v>
      </c>
      <c r="D108" t="s">
        <v>1290</v>
      </c>
      <c r="E108" s="31">
        <v>175.04347826086956</v>
      </c>
      <c r="F108" s="31">
        <v>512.31684782608716</v>
      </c>
      <c r="G108" s="31">
        <v>8.6956521739130432E-2</v>
      </c>
      <c r="H108" s="36">
        <v>1.6973191904211783E-4</v>
      </c>
      <c r="I108" s="31">
        <v>31.506413043478258</v>
      </c>
      <c r="J108" s="31">
        <v>0</v>
      </c>
      <c r="K108" s="36">
        <v>0</v>
      </c>
      <c r="L108" s="31">
        <v>14.573369565217391</v>
      </c>
      <c r="M108" s="31">
        <v>0</v>
      </c>
      <c r="N108" s="36">
        <v>0</v>
      </c>
      <c r="O108" s="31">
        <v>10.373260869565216</v>
      </c>
      <c r="P108" s="31">
        <v>0</v>
      </c>
      <c r="Q108" s="36">
        <v>0</v>
      </c>
      <c r="R108" s="31">
        <v>6.5597826086956523</v>
      </c>
      <c r="S108" s="31">
        <v>0</v>
      </c>
      <c r="T108" s="36">
        <v>0</v>
      </c>
      <c r="U108" s="31">
        <v>86.178260869565207</v>
      </c>
      <c r="V108" s="31">
        <v>0</v>
      </c>
      <c r="W108" s="36">
        <v>0</v>
      </c>
      <c r="X108" s="31">
        <v>8.5692391304347826</v>
      </c>
      <c r="Y108" s="31">
        <v>0</v>
      </c>
      <c r="Z108" s="36">
        <v>0</v>
      </c>
      <c r="AA108" s="31">
        <v>345.31891304347846</v>
      </c>
      <c r="AB108" s="31">
        <v>8.6956521739130432E-2</v>
      </c>
      <c r="AC108" s="36">
        <v>2.5181511482454453E-4</v>
      </c>
      <c r="AD108" s="31">
        <v>0</v>
      </c>
      <c r="AE108" s="31">
        <v>0</v>
      </c>
      <c r="AF108" s="36" t="s">
        <v>1523</v>
      </c>
      <c r="AG108" s="31">
        <v>40.744021739130467</v>
      </c>
      <c r="AH108" s="31">
        <v>0</v>
      </c>
      <c r="AI108" s="36">
        <v>0</v>
      </c>
      <c r="AJ108" t="s">
        <v>83</v>
      </c>
      <c r="AK108" s="37">
        <v>7</v>
      </c>
      <c r="AT108"/>
    </row>
    <row r="109" spans="1:46" x14ac:dyDescent="0.25">
      <c r="A109" t="s">
        <v>1353</v>
      </c>
      <c r="B109" t="s">
        <v>526</v>
      </c>
      <c r="C109" t="s">
        <v>1035</v>
      </c>
      <c r="D109" t="s">
        <v>1290</v>
      </c>
      <c r="E109" s="31">
        <v>105</v>
      </c>
      <c r="F109" s="31">
        <v>497.33423913043475</v>
      </c>
      <c r="G109" s="31">
        <v>87.21195652173914</v>
      </c>
      <c r="H109" s="36">
        <v>0.17535884252454667</v>
      </c>
      <c r="I109" s="31">
        <v>53.9375</v>
      </c>
      <c r="J109" s="31">
        <v>0.26902173913043476</v>
      </c>
      <c r="K109" s="36">
        <v>4.9876568089072494E-3</v>
      </c>
      <c r="L109" s="31">
        <v>38.638586956521742</v>
      </c>
      <c r="M109" s="31">
        <v>0.26902173913043476</v>
      </c>
      <c r="N109" s="36">
        <v>6.962514944792178E-3</v>
      </c>
      <c r="O109" s="31">
        <v>9.0896739130434785</v>
      </c>
      <c r="P109" s="31">
        <v>0</v>
      </c>
      <c r="Q109" s="36">
        <v>0</v>
      </c>
      <c r="R109" s="31">
        <v>6.2092391304347823</v>
      </c>
      <c r="S109" s="31">
        <v>0</v>
      </c>
      <c r="T109" s="36">
        <v>0</v>
      </c>
      <c r="U109" s="31">
        <v>79.572282608695659</v>
      </c>
      <c r="V109" s="31">
        <v>23.811413043478257</v>
      </c>
      <c r="W109" s="36">
        <v>0.29924255359838259</v>
      </c>
      <c r="X109" s="31">
        <v>0.17934782608695651</v>
      </c>
      <c r="Y109" s="31">
        <v>0.17934782608695651</v>
      </c>
      <c r="Z109" s="36">
        <v>1</v>
      </c>
      <c r="AA109" s="31">
        <v>298.19673913043476</v>
      </c>
      <c r="AB109" s="31">
        <v>62.952173913043495</v>
      </c>
      <c r="AC109" s="36">
        <v>0.21110953156837664</v>
      </c>
      <c r="AD109" s="31">
        <v>0</v>
      </c>
      <c r="AE109" s="31">
        <v>0</v>
      </c>
      <c r="AF109" s="36" t="s">
        <v>1523</v>
      </c>
      <c r="AG109" s="31">
        <v>65.448369565217391</v>
      </c>
      <c r="AH109" s="31">
        <v>0</v>
      </c>
      <c r="AI109" s="36">
        <v>0</v>
      </c>
      <c r="AJ109" t="s">
        <v>32</v>
      </c>
      <c r="AK109" s="37">
        <v>7</v>
      </c>
      <c r="AT109"/>
    </row>
    <row r="110" spans="1:46" x14ac:dyDescent="0.25">
      <c r="A110" t="s">
        <v>1353</v>
      </c>
      <c r="B110" t="s">
        <v>587</v>
      </c>
      <c r="C110" t="s">
        <v>1109</v>
      </c>
      <c r="D110" t="s">
        <v>1290</v>
      </c>
      <c r="E110" s="31">
        <v>99.380434782608702</v>
      </c>
      <c r="F110" s="31">
        <v>250.4501086956522</v>
      </c>
      <c r="G110" s="31">
        <v>47.626521739130439</v>
      </c>
      <c r="H110" s="36">
        <v>0.19016370959936912</v>
      </c>
      <c r="I110" s="31">
        <v>22.861956521739135</v>
      </c>
      <c r="J110" s="31">
        <v>3.5989130434782606</v>
      </c>
      <c r="K110" s="36">
        <v>0.15741929349118047</v>
      </c>
      <c r="L110" s="31">
        <v>15.1179347826087</v>
      </c>
      <c r="M110" s="31">
        <v>3.5989130434782606</v>
      </c>
      <c r="N110" s="36">
        <v>0.23805586511845267</v>
      </c>
      <c r="O110" s="31">
        <v>6.5375000000000005</v>
      </c>
      <c r="P110" s="31">
        <v>0</v>
      </c>
      <c r="Q110" s="36">
        <v>0</v>
      </c>
      <c r="R110" s="31">
        <v>1.2065217391304348</v>
      </c>
      <c r="S110" s="31">
        <v>0</v>
      </c>
      <c r="T110" s="36">
        <v>0</v>
      </c>
      <c r="U110" s="31">
        <v>48.948260869565217</v>
      </c>
      <c r="V110" s="31">
        <v>4.7559782608695658</v>
      </c>
      <c r="W110" s="36">
        <v>9.7163375702827307E-2</v>
      </c>
      <c r="X110" s="31">
        <v>2.2527173913043477</v>
      </c>
      <c r="Y110" s="31">
        <v>0</v>
      </c>
      <c r="Z110" s="36">
        <v>0</v>
      </c>
      <c r="AA110" s="31">
        <v>132.5521739130435</v>
      </c>
      <c r="AB110" s="31">
        <v>39.271630434782608</v>
      </c>
      <c r="AC110" s="36">
        <v>0.29627300160724235</v>
      </c>
      <c r="AD110" s="31">
        <v>18.758695652173913</v>
      </c>
      <c r="AE110" s="31">
        <v>0</v>
      </c>
      <c r="AF110" s="36">
        <v>0</v>
      </c>
      <c r="AG110" s="31">
        <v>25.076304347826092</v>
      </c>
      <c r="AH110" s="31">
        <v>0</v>
      </c>
      <c r="AI110" s="36">
        <v>0</v>
      </c>
      <c r="AJ110" t="s">
        <v>94</v>
      </c>
      <c r="AK110" s="37">
        <v>7</v>
      </c>
      <c r="AT110"/>
    </row>
    <row r="111" spans="1:46" x14ac:dyDescent="0.25">
      <c r="A111" t="s">
        <v>1353</v>
      </c>
      <c r="B111" t="s">
        <v>823</v>
      </c>
      <c r="C111" t="s">
        <v>1062</v>
      </c>
      <c r="D111" t="s">
        <v>1290</v>
      </c>
      <c r="E111" s="31">
        <v>163.90217391304347</v>
      </c>
      <c r="F111" s="31">
        <v>466.9930434782608</v>
      </c>
      <c r="G111" s="31">
        <v>56.88739130434783</v>
      </c>
      <c r="H111" s="36">
        <v>0.12181635700745941</v>
      </c>
      <c r="I111" s="31">
        <v>65.356304347826097</v>
      </c>
      <c r="J111" s="31">
        <v>0.22163043478260872</v>
      </c>
      <c r="K111" s="36">
        <v>3.3911102684615101E-3</v>
      </c>
      <c r="L111" s="31">
        <v>50.607391304347836</v>
      </c>
      <c r="M111" s="31">
        <v>0.22163043478260872</v>
      </c>
      <c r="N111" s="36">
        <v>4.3794084039966664E-3</v>
      </c>
      <c r="O111" s="31">
        <v>5.6358695652173916</v>
      </c>
      <c r="P111" s="31">
        <v>0</v>
      </c>
      <c r="Q111" s="36">
        <v>0</v>
      </c>
      <c r="R111" s="31">
        <v>9.1130434782608702</v>
      </c>
      <c r="S111" s="31">
        <v>0</v>
      </c>
      <c r="T111" s="36">
        <v>0</v>
      </c>
      <c r="U111" s="31">
        <v>78.354673913043499</v>
      </c>
      <c r="V111" s="31">
        <v>9.3345652173913045</v>
      </c>
      <c r="W111" s="36">
        <v>0.11913220681322245</v>
      </c>
      <c r="X111" s="31">
        <v>6.2781521739130435</v>
      </c>
      <c r="Y111" s="31">
        <v>0</v>
      </c>
      <c r="Z111" s="36">
        <v>0</v>
      </c>
      <c r="AA111" s="31">
        <v>168.21749999999992</v>
      </c>
      <c r="AB111" s="31">
        <v>47.331195652173918</v>
      </c>
      <c r="AC111" s="36">
        <v>0.28136903504197802</v>
      </c>
      <c r="AD111" s="31">
        <v>99.983586956521734</v>
      </c>
      <c r="AE111" s="31">
        <v>0</v>
      </c>
      <c r="AF111" s="36">
        <v>0</v>
      </c>
      <c r="AG111" s="31">
        <v>48.802826086956522</v>
      </c>
      <c r="AH111" s="31">
        <v>0</v>
      </c>
      <c r="AI111" s="36">
        <v>0</v>
      </c>
      <c r="AJ111" t="s">
        <v>334</v>
      </c>
      <c r="AK111" s="37">
        <v>7</v>
      </c>
      <c r="AT111"/>
    </row>
    <row r="112" spans="1:46" x14ac:dyDescent="0.25">
      <c r="A112" t="s">
        <v>1353</v>
      </c>
      <c r="B112" t="s">
        <v>883</v>
      </c>
      <c r="C112" t="s">
        <v>1101</v>
      </c>
      <c r="D112" t="s">
        <v>1286</v>
      </c>
      <c r="E112" s="31">
        <v>120.16304347826087</v>
      </c>
      <c r="F112" s="31">
        <v>407.95934782608691</v>
      </c>
      <c r="G112" s="31">
        <v>6.2847826086956529</v>
      </c>
      <c r="H112" s="36">
        <v>1.540541390260006E-2</v>
      </c>
      <c r="I112" s="31">
        <v>50.527173913043484</v>
      </c>
      <c r="J112" s="31">
        <v>0</v>
      </c>
      <c r="K112" s="36">
        <v>0</v>
      </c>
      <c r="L112" s="31">
        <v>26.728260869565219</v>
      </c>
      <c r="M112" s="31">
        <v>0</v>
      </c>
      <c r="N112" s="36">
        <v>0</v>
      </c>
      <c r="O112" s="31">
        <v>15.494565217391305</v>
      </c>
      <c r="P112" s="31">
        <v>0</v>
      </c>
      <c r="Q112" s="36">
        <v>0</v>
      </c>
      <c r="R112" s="31">
        <v>8.304347826086957</v>
      </c>
      <c r="S112" s="31">
        <v>0</v>
      </c>
      <c r="T112" s="36">
        <v>0</v>
      </c>
      <c r="U112" s="31">
        <v>88.190217391304344</v>
      </c>
      <c r="V112" s="31">
        <v>0</v>
      </c>
      <c r="W112" s="36">
        <v>0</v>
      </c>
      <c r="X112" s="31">
        <v>3.3913043478260869</v>
      </c>
      <c r="Y112" s="31">
        <v>0</v>
      </c>
      <c r="Z112" s="36">
        <v>0</v>
      </c>
      <c r="AA112" s="31">
        <v>204.35706521739124</v>
      </c>
      <c r="AB112" s="31">
        <v>6.2847826086956529</v>
      </c>
      <c r="AC112" s="36">
        <v>3.0753928678756558E-2</v>
      </c>
      <c r="AD112" s="31">
        <v>33.956521739130437</v>
      </c>
      <c r="AE112" s="31">
        <v>0</v>
      </c>
      <c r="AF112" s="36">
        <v>0</v>
      </c>
      <c r="AG112" s="31">
        <v>27.537065217391309</v>
      </c>
      <c r="AH112" s="31">
        <v>0</v>
      </c>
      <c r="AI112" s="36">
        <v>0</v>
      </c>
      <c r="AJ112" t="s">
        <v>397</v>
      </c>
      <c r="AK112" s="37">
        <v>7</v>
      </c>
      <c r="AT112"/>
    </row>
    <row r="113" spans="1:46" x14ac:dyDescent="0.25">
      <c r="A113" t="s">
        <v>1353</v>
      </c>
      <c r="B113" t="s">
        <v>513</v>
      </c>
      <c r="C113" t="s">
        <v>1035</v>
      </c>
      <c r="D113" t="s">
        <v>1290</v>
      </c>
      <c r="E113" s="31">
        <v>70.152173913043484</v>
      </c>
      <c r="F113" s="31">
        <v>269.1663043478261</v>
      </c>
      <c r="G113" s="31">
        <v>65.720652173913038</v>
      </c>
      <c r="H113" s="36">
        <v>0.244163742312212</v>
      </c>
      <c r="I113" s="31">
        <v>16.584782608695654</v>
      </c>
      <c r="J113" s="31">
        <v>0.32934782608695656</v>
      </c>
      <c r="K113" s="36">
        <v>1.9858434919386551E-2</v>
      </c>
      <c r="L113" s="31">
        <v>5.1521739130434785</v>
      </c>
      <c r="M113" s="31">
        <v>0.25543478260869568</v>
      </c>
      <c r="N113" s="36">
        <v>4.9578059071729963E-2</v>
      </c>
      <c r="O113" s="31">
        <v>3.9271739130434784</v>
      </c>
      <c r="P113" s="31">
        <v>7.3913043478260873E-2</v>
      </c>
      <c r="Q113" s="36">
        <v>1.8820924439523941E-2</v>
      </c>
      <c r="R113" s="31">
        <v>7.5054347826086953</v>
      </c>
      <c r="S113" s="31">
        <v>0</v>
      </c>
      <c r="T113" s="36">
        <v>0</v>
      </c>
      <c r="U113" s="31">
        <v>39.040760869565219</v>
      </c>
      <c r="V113" s="31">
        <v>7.7336956521739131</v>
      </c>
      <c r="W113" s="36">
        <v>0.19809285167397508</v>
      </c>
      <c r="X113" s="31">
        <v>6.4701086956521738</v>
      </c>
      <c r="Y113" s="31">
        <v>0</v>
      </c>
      <c r="Z113" s="36">
        <v>0</v>
      </c>
      <c r="AA113" s="31">
        <v>141.07608695652172</v>
      </c>
      <c r="AB113" s="31">
        <v>57.657608695652172</v>
      </c>
      <c r="AC113" s="36">
        <v>0.4086986670775869</v>
      </c>
      <c r="AD113" s="31">
        <v>36.035326086956523</v>
      </c>
      <c r="AE113" s="31">
        <v>0</v>
      </c>
      <c r="AF113" s="36">
        <v>0</v>
      </c>
      <c r="AG113" s="31">
        <v>29.959239130434781</v>
      </c>
      <c r="AH113" s="31">
        <v>0</v>
      </c>
      <c r="AI113" s="36">
        <v>0</v>
      </c>
      <c r="AJ113" t="s">
        <v>19</v>
      </c>
      <c r="AK113" s="37">
        <v>7</v>
      </c>
      <c r="AT113"/>
    </row>
    <row r="114" spans="1:46" x14ac:dyDescent="0.25">
      <c r="A114" t="s">
        <v>1353</v>
      </c>
      <c r="B114" t="s">
        <v>569</v>
      </c>
      <c r="C114" t="s">
        <v>1061</v>
      </c>
      <c r="D114" t="s">
        <v>1290</v>
      </c>
      <c r="E114" s="31">
        <v>100.31521739130434</v>
      </c>
      <c r="F114" s="31">
        <v>540.03315217391309</v>
      </c>
      <c r="G114" s="31">
        <v>1.2897826086956519</v>
      </c>
      <c r="H114" s="36">
        <v>2.3883396852648932E-3</v>
      </c>
      <c r="I114" s="31">
        <v>70.694130434782608</v>
      </c>
      <c r="J114" s="31">
        <v>0.28108695652173915</v>
      </c>
      <c r="K114" s="36">
        <v>3.9761003465634262E-3</v>
      </c>
      <c r="L114" s="31">
        <v>49.66423913043478</v>
      </c>
      <c r="M114" s="31">
        <v>0.28108695652173915</v>
      </c>
      <c r="N114" s="36">
        <v>5.6597455521972557E-3</v>
      </c>
      <c r="O114" s="31">
        <v>16.883152173913043</v>
      </c>
      <c r="P114" s="31">
        <v>0</v>
      </c>
      <c r="Q114" s="36">
        <v>0</v>
      </c>
      <c r="R114" s="31">
        <v>4.1467391304347823</v>
      </c>
      <c r="S114" s="31">
        <v>0</v>
      </c>
      <c r="T114" s="36">
        <v>0</v>
      </c>
      <c r="U114" s="31">
        <v>85.679347826086953</v>
      </c>
      <c r="V114" s="31">
        <v>0.1766304347826087</v>
      </c>
      <c r="W114" s="36">
        <v>2.0615287028227089E-3</v>
      </c>
      <c r="X114" s="31">
        <v>0</v>
      </c>
      <c r="Y114" s="31">
        <v>0</v>
      </c>
      <c r="Z114" s="36" t="s">
        <v>1523</v>
      </c>
      <c r="AA114" s="31">
        <v>276.49521739130444</v>
      </c>
      <c r="AB114" s="31">
        <v>0.83206521739130412</v>
      </c>
      <c r="AC114" s="36">
        <v>3.0093295111638047E-3</v>
      </c>
      <c r="AD114" s="31">
        <v>50.233695652173914</v>
      </c>
      <c r="AE114" s="31">
        <v>0</v>
      </c>
      <c r="AF114" s="36">
        <v>0</v>
      </c>
      <c r="AG114" s="31">
        <v>56.930760869565219</v>
      </c>
      <c r="AH114" s="31">
        <v>0</v>
      </c>
      <c r="AI114" s="36">
        <v>0</v>
      </c>
      <c r="AJ114" t="s">
        <v>75</v>
      </c>
      <c r="AK114" s="37">
        <v>7</v>
      </c>
      <c r="AT114"/>
    </row>
    <row r="115" spans="1:46" x14ac:dyDescent="0.25">
      <c r="A115" t="s">
        <v>1353</v>
      </c>
      <c r="B115" t="s">
        <v>499</v>
      </c>
      <c r="C115" t="s">
        <v>1068</v>
      </c>
      <c r="D115" t="s">
        <v>1290</v>
      </c>
      <c r="E115" s="31">
        <v>174.85869565217391</v>
      </c>
      <c r="F115" s="31">
        <v>532.18076086956512</v>
      </c>
      <c r="G115" s="31">
        <v>49.301630434782616</v>
      </c>
      <c r="H115" s="36">
        <v>9.2640760545769155E-2</v>
      </c>
      <c r="I115" s="31">
        <v>49.225543478260875</v>
      </c>
      <c r="J115" s="31">
        <v>0</v>
      </c>
      <c r="K115" s="36">
        <v>0</v>
      </c>
      <c r="L115" s="31">
        <v>29.625</v>
      </c>
      <c r="M115" s="31">
        <v>0</v>
      </c>
      <c r="N115" s="36">
        <v>0</v>
      </c>
      <c r="O115" s="31">
        <v>14.972826086956522</v>
      </c>
      <c r="P115" s="31">
        <v>0</v>
      </c>
      <c r="Q115" s="36">
        <v>0</v>
      </c>
      <c r="R115" s="31">
        <v>4.6277173913043477</v>
      </c>
      <c r="S115" s="31">
        <v>0</v>
      </c>
      <c r="T115" s="36">
        <v>0</v>
      </c>
      <c r="U115" s="31">
        <v>86.172608695652173</v>
      </c>
      <c r="V115" s="31">
        <v>1.263586956521739</v>
      </c>
      <c r="W115" s="36">
        <v>1.4663440919892834E-2</v>
      </c>
      <c r="X115" s="31">
        <v>4.0434782608695654</v>
      </c>
      <c r="Y115" s="31">
        <v>0</v>
      </c>
      <c r="Z115" s="36">
        <v>0</v>
      </c>
      <c r="AA115" s="31">
        <v>302.8518478260869</v>
      </c>
      <c r="AB115" s="31">
        <v>47.956521739130437</v>
      </c>
      <c r="AC115" s="36">
        <v>0.15834977426543403</v>
      </c>
      <c r="AD115" s="31">
        <v>18.285326086956523</v>
      </c>
      <c r="AE115" s="31">
        <v>0</v>
      </c>
      <c r="AF115" s="36">
        <v>0</v>
      </c>
      <c r="AG115" s="31">
        <v>71.601956521739126</v>
      </c>
      <c r="AH115" s="31">
        <v>8.1521739130434784E-2</v>
      </c>
      <c r="AI115" s="36">
        <v>1.1385406641183596E-3</v>
      </c>
      <c r="AJ115" t="s">
        <v>5</v>
      </c>
      <c r="AK115" s="37">
        <v>7</v>
      </c>
      <c r="AT115"/>
    </row>
    <row r="116" spans="1:46" x14ac:dyDescent="0.25">
      <c r="A116" t="s">
        <v>1353</v>
      </c>
      <c r="B116" t="s">
        <v>613</v>
      </c>
      <c r="C116" t="s">
        <v>1055</v>
      </c>
      <c r="D116" t="s">
        <v>1310</v>
      </c>
      <c r="E116" s="31">
        <v>18.913043478260871</v>
      </c>
      <c r="F116" s="31">
        <v>70.814130434782612</v>
      </c>
      <c r="G116" s="31">
        <v>0</v>
      </c>
      <c r="H116" s="36">
        <v>0</v>
      </c>
      <c r="I116" s="31">
        <v>12.588369565217391</v>
      </c>
      <c r="J116" s="31">
        <v>0</v>
      </c>
      <c r="K116" s="36">
        <v>0</v>
      </c>
      <c r="L116" s="31">
        <v>5.8351086956521732</v>
      </c>
      <c r="M116" s="31">
        <v>0</v>
      </c>
      <c r="N116" s="36">
        <v>0</v>
      </c>
      <c r="O116" s="31">
        <v>3.6458695652173914</v>
      </c>
      <c r="P116" s="31">
        <v>0</v>
      </c>
      <c r="Q116" s="36">
        <v>0</v>
      </c>
      <c r="R116" s="31">
        <v>3.1073913043478258</v>
      </c>
      <c r="S116" s="31">
        <v>0</v>
      </c>
      <c r="T116" s="36">
        <v>0</v>
      </c>
      <c r="U116" s="31">
        <v>19.369782608695651</v>
      </c>
      <c r="V116" s="31">
        <v>0</v>
      </c>
      <c r="W116" s="36">
        <v>0</v>
      </c>
      <c r="X116" s="31">
        <v>0</v>
      </c>
      <c r="Y116" s="31">
        <v>0</v>
      </c>
      <c r="Z116" s="36" t="s">
        <v>1523</v>
      </c>
      <c r="AA116" s="31">
        <v>22.936956521739134</v>
      </c>
      <c r="AB116" s="31">
        <v>0</v>
      </c>
      <c r="AC116" s="36">
        <v>0</v>
      </c>
      <c r="AD116" s="31">
        <v>15.838369565217395</v>
      </c>
      <c r="AE116" s="31">
        <v>0</v>
      </c>
      <c r="AF116" s="36">
        <v>0</v>
      </c>
      <c r="AG116" s="31">
        <v>8.0652173913043482E-2</v>
      </c>
      <c r="AH116" s="31">
        <v>0</v>
      </c>
      <c r="AI116" s="36">
        <v>0</v>
      </c>
      <c r="AJ116" t="s">
        <v>122</v>
      </c>
      <c r="AK116" s="37">
        <v>7</v>
      </c>
      <c r="AT116"/>
    </row>
    <row r="117" spans="1:46" x14ac:dyDescent="0.25">
      <c r="A117" t="s">
        <v>1353</v>
      </c>
      <c r="B117" t="s">
        <v>851</v>
      </c>
      <c r="C117" t="s">
        <v>1172</v>
      </c>
      <c r="D117" t="s">
        <v>1278</v>
      </c>
      <c r="E117" s="31">
        <v>89.326086956521735</v>
      </c>
      <c r="F117" s="31">
        <v>259.84967391304343</v>
      </c>
      <c r="G117" s="31">
        <v>8.5244565217391308</v>
      </c>
      <c r="H117" s="36">
        <v>3.2805338538126359E-2</v>
      </c>
      <c r="I117" s="31">
        <v>35.444347826086954</v>
      </c>
      <c r="J117" s="31">
        <v>0.78260869565217395</v>
      </c>
      <c r="K117" s="36">
        <v>2.2079929344226101E-2</v>
      </c>
      <c r="L117" s="31">
        <v>12.803260869565218</v>
      </c>
      <c r="M117" s="31">
        <v>0</v>
      </c>
      <c r="N117" s="36">
        <v>0</v>
      </c>
      <c r="O117" s="31">
        <v>17.075869565217392</v>
      </c>
      <c r="P117" s="31">
        <v>0.78260869565217395</v>
      </c>
      <c r="Q117" s="36">
        <v>4.583126456097468E-2</v>
      </c>
      <c r="R117" s="31">
        <v>5.5652173913043477</v>
      </c>
      <c r="S117" s="31">
        <v>0</v>
      </c>
      <c r="T117" s="36">
        <v>0</v>
      </c>
      <c r="U117" s="31">
        <v>45.056847826086958</v>
      </c>
      <c r="V117" s="31">
        <v>1.8777173913043479</v>
      </c>
      <c r="W117" s="36">
        <v>4.1674406486491705E-2</v>
      </c>
      <c r="X117" s="31">
        <v>0.86717391304347824</v>
      </c>
      <c r="Y117" s="31">
        <v>0</v>
      </c>
      <c r="Z117" s="36">
        <v>0</v>
      </c>
      <c r="AA117" s="31">
        <v>98.300978260869528</v>
      </c>
      <c r="AB117" s="31">
        <v>5.8641304347826084</v>
      </c>
      <c r="AC117" s="36">
        <v>5.965485327338732E-2</v>
      </c>
      <c r="AD117" s="31">
        <v>50.446630434782598</v>
      </c>
      <c r="AE117" s="31">
        <v>0</v>
      </c>
      <c r="AF117" s="36">
        <v>0</v>
      </c>
      <c r="AG117" s="31">
        <v>29.733695652173903</v>
      </c>
      <c r="AH117" s="31">
        <v>0</v>
      </c>
      <c r="AI117" s="36">
        <v>0</v>
      </c>
      <c r="AJ117" t="s">
        <v>365</v>
      </c>
      <c r="AK117" s="37">
        <v>7</v>
      </c>
      <c r="AT117"/>
    </row>
    <row r="118" spans="1:46" x14ac:dyDescent="0.25">
      <c r="A118" t="s">
        <v>1353</v>
      </c>
      <c r="B118" t="s">
        <v>636</v>
      </c>
      <c r="C118" t="s">
        <v>1026</v>
      </c>
      <c r="D118" t="s">
        <v>1245</v>
      </c>
      <c r="E118" s="31">
        <v>34.858695652173914</v>
      </c>
      <c r="F118" s="31">
        <v>100.95521739130434</v>
      </c>
      <c r="G118" s="31">
        <v>8.6956521739130432E-2</v>
      </c>
      <c r="H118" s="36">
        <v>8.6133757111418318E-4</v>
      </c>
      <c r="I118" s="31">
        <v>21.269565217391307</v>
      </c>
      <c r="J118" s="31">
        <v>8.6956521739130432E-2</v>
      </c>
      <c r="K118" s="36">
        <v>4.0883074407195418E-3</v>
      </c>
      <c r="L118" s="31">
        <v>15.530434782608699</v>
      </c>
      <c r="M118" s="31">
        <v>8.6956521739130432E-2</v>
      </c>
      <c r="N118" s="36">
        <v>5.599104143337065E-3</v>
      </c>
      <c r="O118" s="31">
        <v>0</v>
      </c>
      <c r="P118" s="31">
        <v>0</v>
      </c>
      <c r="Q118" s="36" t="s">
        <v>1523</v>
      </c>
      <c r="R118" s="31">
        <v>5.7391304347826084</v>
      </c>
      <c r="S118" s="31">
        <v>0</v>
      </c>
      <c r="T118" s="36">
        <v>0</v>
      </c>
      <c r="U118" s="31">
        <v>10.249347826086959</v>
      </c>
      <c r="V118" s="31">
        <v>0</v>
      </c>
      <c r="W118" s="36">
        <v>0</v>
      </c>
      <c r="X118" s="31">
        <v>4.7208695652173915</v>
      </c>
      <c r="Y118" s="31">
        <v>0</v>
      </c>
      <c r="Z118" s="36">
        <v>0</v>
      </c>
      <c r="AA118" s="31">
        <v>38.796521739130434</v>
      </c>
      <c r="AB118" s="31">
        <v>0</v>
      </c>
      <c r="AC118" s="36">
        <v>0</v>
      </c>
      <c r="AD118" s="31">
        <v>10.104782608695649</v>
      </c>
      <c r="AE118" s="31">
        <v>0</v>
      </c>
      <c r="AF118" s="36">
        <v>0</v>
      </c>
      <c r="AG118" s="31">
        <v>15.814130434782607</v>
      </c>
      <c r="AH118" s="31">
        <v>0</v>
      </c>
      <c r="AI118" s="36">
        <v>0</v>
      </c>
      <c r="AJ118" t="s">
        <v>145</v>
      </c>
      <c r="AK118" s="37">
        <v>7</v>
      </c>
      <c r="AT118"/>
    </row>
    <row r="119" spans="1:46" x14ac:dyDescent="0.25">
      <c r="A119" t="s">
        <v>1353</v>
      </c>
      <c r="B119" t="s">
        <v>798</v>
      </c>
      <c r="C119" t="s">
        <v>1061</v>
      </c>
      <c r="D119" t="s">
        <v>1307</v>
      </c>
      <c r="E119" s="31">
        <v>43.652173913043477</v>
      </c>
      <c r="F119" s="31">
        <v>90.451086956521735</v>
      </c>
      <c r="G119" s="31">
        <v>16.054347826086953</v>
      </c>
      <c r="H119" s="36">
        <v>0.17749203869494679</v>
      </c>
      <c r="I119" s="31">
        <v>11.904891304347824</v>
      </c>
      <c r="J119" s="31">
        <v>2.6358695652173911</v>
      </c>
      <c r="K119" s="36">
        <v>0.22141063684090392</v>
      </c>
      <c r="L119" s="31">
        <v>9.1630434782608692</v>
      </c>
      <c r="M119" s="31">
        <v>2.6358695652173911</v>
      </c>
      <c r="N119" s="36">
        <v>0.28766310794780547</v>
      </c>
      <c r="O119" s="31">
        <v>0.91576086956521741</v>
      </c>
      <c r="P119" s="31">
        <v>0</v>
      </c>
      <c r="Q119" s="36">
        <v>0</v>
      </c>
      <c r="R119" s="31">
        <v>1.826086956521739</v>
      </c>
      <c r="S119" s="31">
        <v>0</v>
      </c>
      <c r="T119" s="36">
        <v>0</v>
      </c>
      <c r="U119" s="31">
        <v>13.366847826086957</v>
      </c>
      <c r="V119" s="31">
        <v>3.7826086956521738</v>
      </c>
      <c r="W119" s="36">
        <v>0.28298434641187231</v>
      </c>
      <c r="X119" s="31">
        <v>0</v>
      </c>
      <c r="Y119" s="31">
        <v>0</v>
      </c>
      <c r="Z119" s="36" t="s">
        <v>1523</v>
      </c>
      <c r="AA119" s="31">
        <v>56.241847826086953</v>
      </c>
      <c r="AB119" s="31">
        <v>4.9239130434782608</v>
      </c>
      <c r="AC119" s="36">
        <v>8.7548920133352665E-2</v>
      </c>
      <c r="AD119" s="31">
        <v>0</v>
      </c>
      <c r="AE119" s="31">
        <v>0</v>
      </c>
      <c r="AF119" s="36" t="s">
        <v>1523</v>
      </c>
      <c r="AG119" s="31">
        <v>8.9375</v>
      </c>
      <c r="AH119" s="31">
        <v>4.7119565217391308</v>
      </c>
      <c r="AI119" s="36">
        <v>0.52721191851626636</v>
      </c>
      <c r="AJ119" t="s">
        <v>309</v>
      </c>
      <c r="AK119" s="37">
        <v>7</v>
      </c>
      <c r="AT119"/>
    </row>
    <row r="120" spans="1:46" x14ac:dyDescent="0.25">
      <c r="A120" t="s">
        <v>1353</v>
      </c>
      <c r="B120" t="s">
        <v>940</v>
      </c>
      <c r="C120" t="s">
        <v>1208</v>
      </c>
      <c r="D120" t="s">
        <v>1328</v>
      </c>
      <c r="E120" s="31">
        <v>57.652173913043477</v>
      </c>
      <c r="F120" s="31">
        <v>302.98217391304343</v>
      </c>
      <c r="G120" s="31">
        <v>0</v>
      </c>
      <c r="H120" s="36">
        <v>0</v>
      </c>
      <c r="I120" s="31">
        <v>19.069782608695654</v>
      </c>
      <c r="J120" s="31">
        <v>0</v>
      </c>
      <c r="K120" s="36">
        <v>0</v>
      </c>
      <c r="L120" s="31">
        <v>12.46108695652174</v>
      </c>
      <c r="M120" s="31">
        <v>0</v>
      </c>
      <c r="N120" s="36">
        <v>0</v>
      </c>
      <c r="O120" s="31">
        <v>1.3913043478260869</v>
      </c>
      <c r="P120" s="31">
        <v>0</v>
      </c>
      <c r="Q120" s="36">
        <v>0</v>
      </c>
      <c r="R120" s="31">
        <v>5.2173913043478262</v>
      </c>
      <c r="S120" s="31">
        <v>0</v>
      </c>
      <c r="T120" s="36">
        <v>0</v>
      </c>
      <c r="U120" s="31">
        <v>53.917499999999976</v>
      </c>
      <c r="V120" s="31">
        <v>0</v>
      </c>
      <c r="W120" s="36">
        <v>0</v>
      </c>
      <c r="X120" s="31">
        <v>0</v>
      </c>
      <c r="Y120" s="31">
        <v>0</v>
      </c>
      <c r="Z120" s="36" t="s">
        <v>1523</v>
      </c>
      <c r="AA120" s="31">
        <v>152.92315217391302</v>
      </c>
      <c r="AB120" s="31">
        <v>0</v>
      </c>
      <c r="AC120" s="36">
        <v>0</v>
      </c>
      <c r="AD120" s="31">
        <v>44.817934782608695</v>
      </c>
      <c r="AE120" s="31">
        <v>0</v>
      </c>
      <c r="AF120" s="36">
        <v>0</v>
      </c>
      <c r="AG120" s="31">
        <v>32.253804347826083</v>
      </c>
      <c r="AH120" s="31">
        <v>0</v>
      </c>
      <c r="AI120" s="36">
        <v>0</v>
      </c>
      <c r="AJ120" t="s">
        <v>454</v>
      </c>
      <c r="AK120" s="37">
        <v>7</v>
      </c>
      <c r="AT120"/>
    </row>
    <row r="121" spans="1:46" x14ac:dyDescent="0.25">
      <c r="A121" t="s">
        <v>1353</v>
      </c>
      <c r="B121" t="s">
        <v>834</v>
      </c>
      <c r="C121" t="s">
        <v>1006</v>
      </c>
      <c r="D121" t="s">
        <v>1267</v>
      </c>
      <c r="E121" s="31">
        <v>82.228260869565219</v>
      </c>
      <c r="F121" s="31">
        <v>8.0869565217391308</v>
      </c>
      <c r="G121" s="31">
        <v>0</v>
      </c>
      <c r="H121" s="36">
        <v>0</v>
      </c>
      <c r="I121" s="31">
        <v>8.0869565217391308</v>
      </c>
      <c r="J121" s="31">
        <v>0</v>
      </c>
      <c r="K121" s="36">
        <v>0</v>
      </c>
      <c r="L121" s="31">
        <v>8.0869565217391308</v>
      </c>
      <c r="M121" s="31">
        <v>0</v>
      </c>
      <c r="N121" s="36">
        <v>0</v>
      </c>
      <c r="O121" s="31">
        <v>0</v>
      </c>
      <c r="P121" s="31">
        <v>0</v>
      </c>
      <c r="Q121" s="36" t="s">
        <v>1523</v>
      </c>
      <c r="R121" s="31">
        <v>0</v>
      </c>
      <c r="S121" s="31">
        <v>0</v>
      </c>
      <c r="T121" s="36" t="s">
        <v>1523</v>
      </c>
      <c r="U121" s="31">
        <v>0</v>
      </c>
      <c r="V121" s="31">
        <v>0</v>
      </c>
      <c r="W121" s="36" t="s">
        <v>1523</v>
      </c>
      <c r="X121" s="31">
        <v>0</v>
      </c>
      <c r="Y121" s="31">
        <v>0</v>
      </c>
      <c r="Z121" s="36" t="s">
        <v>1523</v>
      </c>
      <c r="AA121" s="31">
        <v>0</v>
      </c>
      <c r="AB121" s="31">
        <v>0</v>
      </c>
      <c r="AC121" s="36" t="s">
        <v>1523</v>
      </c>
      <c r="AD121" s="31">
        <v>0</v>
      </c>
      <c r="AE121" s="31">
        <v>0</v>
      </c>
      <c r="AF121" s="36" t="s">
        <v>1523</v>
      </c>
      <c r="AG121" s="31">
        <v>0</v>
      </c>
      <c r="AH121" s="31">
        <v>0</v>
      </c>
      <c r="AI121" s="36" t="s">
        <v>1523</v>
      </c>
      <c r="AJ121" t="s">
        <v>346</v>
      </c>
      <c r="AK121" s="37">
        <v>7</v>
      </c>
      <c r="AT121"/>
    </row>
    <row r="122" spans="1:46" x14ac:dyDescent="0.25">
      <c r="A122" t="s">
        <v>1353</v>
      </c>
      <c r="B122" t="s">
        <v>639</v>
      </c>
      <c r="C122" t="s">
        <v>1108</v>
      </c>
      <c r="D122" t="s">
        <v>1232</v>
      </c>
      <c r="E122" s="31">
        <v>55.282608695652172</v>
      </c>
      <c r="F122" s="31">
        <v>8.1739130434782616</v>
      </c>
      <c r="G122" s="31">
        <v>0.17391304347826086</v>
      </c>
      <c r="H122" s="36">
        <v>2.1276595744680847E-2</v>
      </c>
      <c r="I122" s="31">
        <v>8.1739130434782616</v>
      </c>
      <c r="J122" s="31">
        <v>0.17391304347826086</v>
      </c>
      <c r="K122" s="36">
        <v>2.1276595744680847E-2</v>
      </c>
      <c r="L122" s="31">
        <v>8.1739130434782616</v>
      </c>
      <c r="M122" s="31">
        <v>0.17391304347826086</v>
      </c>
      <c r="N122" s="36">
        <v>2.1276595744680847E-2</v>
      </c>
      <c r="O122" s="31">
        <v>0</v>
      </c>
      <c r="P122" s="31">
        <v>0</v>
      </c>
      <c r="Q122" s="36" t="s">
        <v>1523</v>
      </c>
      <c r="R122" s="31">
        <v>0</v>
      </c>
      <c r="S122" s="31">
        <v>0</v>
      </c>
      <c r="T122" s="36" t="s">
        <v>1523</v>
      </c>
      <c r="U122" s="31">
        <v>0</v>
      </c>
      <c r="V122" s="31">
        <v>0</v>
      </c>
      <c r="W122" s="36" t="s">
        <v>1523</v>
      </c>
      <c r="X122" s="31">
        <v>0</v>
      </c>
      <c r="Y122" s="31">
        <v>0</v>
      </c>
      <c r="Z122" s="36" t="s">
        <v>1523</v>
      </c>
      <c r="AA122" s="31">
        <v>0</v>
      </c>
      <c r="AB122" s="31">
        <v>0</v>
      </c>
      <c r="AC122" s="36" t="s">
        <v>1523</v>
      </c>
      <c r="AD122" s="31">
        <v>0</v>
      </c>
      <c r="AE122" s="31">
        <v>0</v>
      </c>
      <c r="AF122" s="36" t="s">
        <v>1523</v>
      </c>
      <c r="AG122" s="31">
        <v>0</v>
      </c>
      <c r="AH122" s="31">
        <v>0</v>
      </c>
      <c r="AI122" s="36" t="s">
        <v>1523</v>
      </c>
      <c r="AJ122" t="s">
        <v>148</v>
      </c>
      <c r="AK122" s="37">
        <v>7</v>
      </c>
      <c r="AT122"/>
    </row>
    <row r="123" spans="1:46" x14ac:dyDescent="0.25">
      <c r="A123" t="s">
        <v>1353</v>
      </c>
      <c r="B123" t="s">
        <v>724</v>
      </c>
      <c r="C123" t="s">
        <v>1151</v>
      </c>
      <c r="D123" t="s">
        <v>1243</v>
      </c>
      <c r="E123" s="31">
        <v>56.989130434782609</v>
      </c>
      <c r="F123" s="31">
        <v>150.89619565217393</v>
      </c>
      <c r="G123" s="31">
        <v>0</v>
      </c>
      <c r="H123" s="36">
        <v>0</v>
      </c>
      <c r="I123" s="31">
        <v>34.208586956521742</v>
      </c>
      <c r="J123" s="31">
        <v>0</v>
      </c>
      <c r="K123" s="36">
        <v>0</v>
      </c>
      <c r="L123" s="31">
        <v>28.469456521739136</v>
      </c>
      <c r="M123" s="31">
        <v>0</v>
      </c>
      <c r="N123" s="36">
        <v>0</v>
      </c>
      <c r="O123" s="31">
        <v>0</v>
      </c>
      <c r="P123" s="31">
        <v>0</v>
      </c>
      <c r="Q123" s="36" t="s">
        <v>1523</v>
      </c>
      <c r="R123" s="31">
        <v>5.7391304347826084</v>
      </c>
      <c r="S123" s="31">
        <v>0</v>
      </c>
      <c r="T123" s="36">
        <v>0</v>
      </c>
      <c r="U123" s="31">
        <v>13.458152173913048</v>
      </c>
      <c r="V123" s="31">
        <v>0</v>
      </c>
      <c r="W123" s="36">
        <v>0</v>
      </c>
      <c r="X123" s="31">
        <v>5.1728260869565243</v>
      </c>
      <c r="Y123" s="31">
        <v>0</v>
      </c>
      <c r="Z123" s="36">
        <v>0</v>
      </c>
      <c r="AA123" s="31">
        <v>15.30423913043478</v>
      </c>
      <c r="AB123" s="31">
        <v>0</v>
      </c>
      <c r="AC123" s="36">
        <v>0</v>
      </c>
      <c r="AD123" s="31">
        <v>54.659130434782611</v>
      </c>
      <c r="AE123" s="31">
        <v>0</v>
      </c>
      <c r="AF123" s="36">
        <v>0</v>
      </c>
      <c r="AG123" s="31">
        <v>28.093260869565217</v>
      </c>
      <c r="AH123" s="31">
        <v>0</v>
      </c>
      <c r="AI123" s="36">
        <v>0</v>
      </c>
      <c r="AJ123" t="s">
        <v>234</v>
      </c>
      <c r="AK123" s="37">
        <v>7</v>
      </c>
      <c r="AT123"/>
    </row>
    <row r="124" spans="1:46" x14ac:dyDescent="0.25">
      <c r="A124" t="s">
        <v>1353</v>
      </c>
      <c r="B124" t="s">
        <v>909</v>
      </c>
      <c r="C124" t="s">
        <v>1201</v>
      </c>
      <c r="D124" t="s">
        <v>1249</v>
      </c>
      <c r="E124" s="31">
        <v>52.554347826086953</v>
      </c>
      <c r="F124" s="31">
        <v>157.19043478260866</v>
      </c>
      <c r="G124" s="31">
        <v>0</v>
      </c>
      <c r="H124" s="36">
        <v>0</v>
      </c>
      <c r="I124" s="31">
        <v>14.741086956521746</v>
      </c>
      <c r="J124" s="31">
        <v>0</v>
      </c>
      <c r="K124" s="36">
        <v>0</v>
      </c>
      <c r="L124" s="31">
        <v>11.702608695652183</v>
      </c>
      <c r="M124" s="31">
        <v>0</v>
      </c>
      <c r="N124" s="36">
        <v>0</v>
      </c>
      <c r="O124" s="31">
        <v>0</v>
      </c>
      <c r="P124" s="31">
        <v>0</v>
      </c>
      <c r="Q124" s="36" t="s">
        <v>1523</v>
      </c>
      <c r="R124" s="31">
        <v>3.0384782608695642</v>
      </c>
      <c r="S124" s="31">
        <v>0</v>
      </c>
      <c r="T124" s="36">
        <v>0</v>
      </c>
      <c r="U124" s="31">
        <v>22.601195652173907</v>
      </c>
      <c r="V124" s="31">
        <v>0</v>
      </c>
      <c r="W124" s="36">
        <v>0</v>
      </c>
      <c r="X124" s="31">
        <v>3.8977173913043464</v>
      </c>
      <c r="Y124" s="31">
        <v>0</v>
      </c>
      <c r="Z124" s="36">
        <v>0</v>
      </c>
      <c r="AA124" s="31">
        <v>85.464891304347802</v>
      </c>
      <c r="AB124" s="31">
        <v>0</v>
      </c>
      <c r="AC124" s="36">
        <v>0</v>
      </c>
      <c r="AD124" s="31">
        <v>6.2889130434782601</v>
      </c>
      <c r="AE124" s="31">
        <v>0</v>
      </c>
      <c r="AF124" s="36">
        <v>0</v>
      </c>
      <c r="AG124" s="31">
        <v>24.196630434782605</v>
      </c>
      <c r="AH124" s="31">
        <v>0</v>
      </c>
      <c r="AI124" s="36">
        <v>0</v>
      </c>
      <c r="AJ124" t="s">
        <v>423</v>
      </c>
      <c r="AK124" s="37">
        <v>7</v>
      </c>
      <c r="AT124"/>
    </row>
    <row r="125" spans="1:46" x14ac:dyDescent="0.25">
      <c r="A125" t="s">
        <v>1353</v>
      </c>
      <c r="B125" t="s">
        <v>837</v>
      </c>
      <c r="C125" t="s">
        <v>1061</v>
      </c>
      <c r="D125" t="s">
        <v>1290</v>
      </c>
      <c r="E125" s="31">
        <v>44.130434782608695</v>
      </c>
      <c r="F125" s="31">
        <v>143.08858695652179</v>
      </c>
      <c r="G125" s="31">
        <v>0</v>
      </c>
      <c r="H125" s="36">
        <v>0</v>
      </c>
      <c r="I125" s="31">
        <v>6.9956521739130437</v>
      </c>
      <c r="J125" s="31">
        <v>0</v>
      </c>
      <c r="K125" s="36">
        <v>0</v>
      </c>
      <c r="L125" s="31">
        <v>2.5499999999999998</v>
      </c>
      <c r="M125" s="31">
        <v>0</v>
      </c>
      <c r="N125" s="36">
        <v>0</v>
      </c>
      <c r="O125" s="31">
        <v>0.43478260869565216</v>
      </c>
      <c r="P125" s="31">
        <v>0</v>
      </c>
      <c r="Q125" s="36">
        <v>0</v>
      </c>
      <c r="R125" s="31">
        <v>4.0108695652173916</v>
      </c>
      <c r="S125" s="31">
        <v>0</v>
      </c>
      <c r="T125" s="36">
        <v>0</v>
      </c>
      <c r="U125" s="31">
        <v>46.543478260869563</v>
      </c>
      <c r="V125" s="31">
        <v>0</v>
      </c>
      <c r="W125" s="36">
        <v>0</v>
      </c>
      <c r="X125" s="31">
        <v>0</v>
      </c>
      <c r="Y125" s="31">
        <v>0</v>
      </c>
      <c r="Z125" s="36" t="s">
        <v>1523</v>
      </c>
      <c r="AA125" s="31">
        <v>74.544565217391337</v>
      </c>
      <c r="AB125" s="31">
        <v>0</v>
      </c>
      <c r="AC125" s="36">
        <v>0</v>
      </c>
      <c r="AD125" s="31">
        <v>0</v>
      </c>
      <c r="AE125" s="31">
        <v>0</v>
      </c>
      <c r="AF125" s="36" t="s">
        <v>1523</v>
      </c>
      <c r="AG125" s="31">
        <v>15.004891304347822</v>
      </c>
      <c r="AH125" s="31">
        <v>0</v>
      </c>
      <c r="AI125" s="36">
        <v>0</v>
      </c>
      <c r="AJ125" t="s">
        <v>349</v>
      </c>
      <c r="AK125" s="37">
        <v>7</v>
      </c>
      <c r="AT125"/>
    </row>
    <row r="126" spans="1:46" x14ac:dyDescent="0.25">
      <c r="A126" t="s">
        <v>1353</v>
      </c>
      <c r="B126" t="s">
        <v>817</v>
      </c>
      <c r="C126" t="s">
        <v>983</v>
      </c>
      <c r="D126" t="s">
        <v>1221</v>
      </c>
      <c r="E126" s="31">
        <v>93.336956521739125</v>
      </c>
      <c r="F126" s="31">
        <v>102.33695652173914</v>
      </c>
      <c r="G126" s="31">
        <v>0.13043478260869565</v>
      </c>
      <c r="H126" s="36">
        <v>1.2745618693574083E-3</v>
      </c>
      <c r="I126" s="31">
        <v>15.970108695652174</v>
      </c>
      <c r="J126" s="31">
        <v>0</v>
      </c>
      <c r="K126" s="36">
        <v>0</v>
      </c>
      <c r="L126" s="31">
        <v>12.459239130434783</v>
      </c>
      <c r="M126" s="31">
        <v>0</v>
      </c>
      <c r="N126" s="36">
        <v>0</v>
      </c>
      <c r="O126" s="31">
        <v>0</v>
      </c>
      <c r="P126" s="31">
        <v>0</v>
      </c>
      <c r="Q126" s="36" t="s">
        <v>1523</v>
      </c>
      <c r="R126" s="31">
        <v>3.5108695652173911</v>
      </c>
      <c r="S126" s="31">
        <v>0</v>
      </c>
      <c r="T126" s="36">
        <v>0</v>
      </c>
      <c r="U126" s="31">
        <v>11.217391304347826</v>
      </c>
      <c r="V126" s="31">
        <v>0.13043478260869565</v>
      </c>
      <c r="W126" s="36">
        <v>1.1627906976744186E-2</v>
      </c>
      <c r="X126" s="31">
        <v>1.1766304347826086</v>
      </c>
      <c r="Y126" s="31">
        <v>0</v>
      </c>
      <c r="Z126" s="36">
        <v>0</v>
      </c>
      <c r="AA126" s="31">
        <v>32.467391304347828</v>
      </c>
      <c r="AB126" s="31">
        <v>0</v>
      </c>
      <c r="AC126" s="36">
        <v>0</v>
      </c>
      <c r="AD126" s="31">
        <v>28.353260869565219</v>
      </c>
      <c r="AE126" s="31">
        <v>0</v>
      </c>
      <c r="AF126" s="36">
        <v>0</v>
      </c>
      <c r="AG126" s="31">
        <v>13.152173913043478</v>
      </c>
      <c r="AH126" s="31">
        <v>0</v>
      </c>
      <c r="AI126" s="36">
        <v>0</v>
      </c>
      <c r="AJ126" t="s">
        <v>328</v>
      </c>
      <c r="AK126" s="37">
        <v>7</v>
      </c>
      <c r="AT126"/>
    </row>
    <row r="127" spans="1:46" x14ac:dyDescent="0.25">
      <c r="A127" t="s">
        <v>1353</v>
      </c>
      <c r="B127" t="s">
        <v>872</v>
      </c>
      <c r="C127" t="s">
        <v>1061</v>
      </c>
      <c r="D127" t="s">
        <v>1290</v>
      </c>
      <c r="E127" s="31">
        <v>75.891304347826093</v>
      </c>
      <c r="F127" s="31">
        <v>177.3981521739131</v>
      </c>
      <c r="G127" s="31">
        <v>0</v>
      </c>
      <c r="H127" s="36">
        <v>0</v>
      </c>
      <c r="I127" s="31">
        <v>12.882065217391304</v>
      </c>
      <c r="J127" s="31">
        <v>0</v>
      </c>
      <c r="K127" s="36">
        <v>0</v>
      </c>
      <c r="L127" s="31">
        <v>1.4916304347826086</v>
      </c>
      <c r="M127" s="31">
        <v>0</v>
      </c>
      <c r="N127" s="36">
        <v>0</v>
      </c>
      <c r="O127" s="31">
        <v>10.77086956521739</v>
      </c>
      <c r="P127" s="31">
        <v>0</v>
      </c>
      <c r="Q127" s="36">
        <v>0</v>
      </c>
      <c r="R127" s="31">
        <v>0.61956521739130432</v>
      </c>
      <c r="S127" s="31">
        <v>0</v>
      </c>
      <c r="T127" s="36">
        <v>0</v>
      </c>
      <c r="U127" s="31">
        <v>10.069456521739129</v>
      </c>
      <c r="V127" s="31">
        <v>0</v>
      </c>
      <c r="W127" s="36">
        <v>0</v>
      </c>
      <c r="X127" s="31">
        <v>13.754673913043479</v>
      </c>
      <c r="Y127" s="31">
        <v>0</v>
      </c>
      <c r="Z127" s="36">
        <v>0</v>
      </c>
      <c r="AA127" s="31">
        <v>99.139347826087018</v>
      </c>
      <c r="AB127" s="31">
        <v>0</v>
      </c>
      <c r="AC127" s="36">
        <v>0</v>
      </c>
      <c r="AD127" s="31">
        <v>0</v>
      </c>
      <c r="AE127" s="31">
        <v>0</v>
      </c>
      <c r="AF127" s="36" t="s">
        <v>1523</v>
      </c>
      <c r="AG127" s="31">
        <v>41.552608695652182</v>
      </c>
      <c r="AH127" s="31">
        <v>0</v>
      </c>
      <c r="AI127" s="36">
        <v>0</v>
      </c>
      <c r="AJ127" t="s">
        <v>386</v>
      </c>
      <c r="AK127" s="37">
        <v>7</v>
      </c>
      <c r="AT127"/>
    </row>
    <row r="128" spans="1:46" x14ac:dyDescent="0.25">
      <c r="A128" t="s">
        <v>1353</v>
      </c>
      <c r="B128" t="s">
        <v>905</v>
      </c>
      <c r="C128" t="s">
        <v>1114</v>
      </c>
      <c r="D128" t="s">
        <v>1225</v>
      </c>
      <c r="E128" s="31">
        <v>51.402173913043477</v>
      </c>
      <c r="F128" s="31">
        <v>149.37499999999997</v>
      </c>
      <c r="G128" s="31">
        <v>53.303369565217402</v>
      </c>
      <c r="H128" s="36">
        <v>0.35684264144078603</v>
      </c>
      <c r="I128" s="31">
        <v>14.400543478260872</v>
      </c>
      <c r="J128" s="31">
        <v>8.5615217391304359</v>
      </c>
      <c r="K128" s="36">
        <v>0.59452768237913722</v>
      </c>
      <c r="L128" s="31">
        <v>12.335326086956524</v>
      </c>
      <c r="M128" s="31">
        <v>6.4963043478260882</v>
      </c>
      <c r="N128" s="36">
        <v>0.52664228752698594</v>
      </c>
      <c r="O128" s="31">
        <v>0</v>
      </c>
      <c r="P128" s="31">
        <v>0</v>
      </c>
      <c r="Q128" s="36" t="s">
        <v>1523</v>
      </c>
      <c r="R128" s="31">
        <v>2.0652173913043477</v>
      </c>
      <c r="S128" s="31">
        <v>2.0652173913043477</v>
      </c>
      <c r="T128" s="36">
        <v>1</v>
      </c>
      <c r="U128" s="31">
        <v>25.217826086956528</v>
      </c>
      <c r="V128" s="31">
        <v>4.4413043478260867</v>
      </c>
      <c r="W128" s="36">
        <v>0.17611765314391126</v>
      </c>
      <c r="X128" s="31">
        <v>3.9311956521739124</v>
      </c>
      <c r="Y128" s="31">
        <v>0</v>
      </c>
      <c r="Z128" s="36">
        <v>0</v>
      </c>
      <c r="AA128" s="31">
        <v>66.454239130434757</v>
      </c>
      <c r="AB128" s="31">
        <v>34.118478260869573</v>
      </c>
      <c r="AC128" s="36">
        <v>0.51341312017586505</v>
      </c>
      <c r="AD128" s="31">
        <v>7.169130434782609</v>
      </c>
      <c r="AE128" s="31">
        <v>0</v>
      </c>
      <c r="AF128" s="36">
        <v>0</v>
      </c>
      <c r="AG128" s="31">
        <v>32.202065217391294</v>
      </c>
      <c r="AH128" s="31">
        <v>6.1820652173913047</v>
      </c>
      <c r="AI128" s="36">
        <v>0.19197729014139661</v>
      </c>
      <c r="AJ128" t="s">
        <v>419</v>
      </c>
      <c r="AK128" s="37">
        <v>7</v>
      </c>
      <c r="AT128"/>
    </row>
    <row r="129" spans="1:46" x14ac:dyDescent="0.25">
      <c r="A129" t="s">
        <v>1353</v>
      </c>
      <c r="B129" t="s">
        <v>938</v>
      </c>
      <c r="C129" t="s">
        <v>1208</v>
      </c>
      <c r="D129" t="s">
        <v>1328</v>
      </c>
      <c r="E129" s="31">
        <v>47.880434782608695</v>
      </c>
      <c r="F129" s="31">
        <v>167.7109782608695</v>
      </c>
      <c r="G129" s="31">
        <v>0</v>
      </c>
      <c r="H129" s="36">
        <v>0</v>
      </c>
      <c r="I129" s="31">
        <v>18.880652173913049</v>
      </c>
      <c r="J129" s="31">
        <v>0</v>
      </c>
      <c r="K129" s="36">
        <v>0</v>
      </c>
      <c r="L129" s="31">
        <v>12.402391304347828</v>
      </c>
      <c r="M129" s="31">
        <v>0</v>
      </c>
      <c r="N129" s="36">
        <v>0</v>
      </c>
      <c r="O129" s="31">
        <v>2.3913043478260869</v>
      </c>
      <c r="P129" s="31">
        <v>0</v>
      </c>
      <c r="Q129" s="36">
        <v>0</v>
      </c>
      <c r="R129" s="31">
        <v>4.0869565217391308</v>
      </c>
      <c r="S129" s="31">
        <v>0</v>
      </c>
      <c r="T129" s="36">
        <v>0</v>
      </c>
      <c r="U129" s="31">
        <v>34.156195652173913</v>
      </c>
      <c r="V129" s="31">
        <v>0</v>
      </c>
      <c r="W129" s="36">
        <v>0</v>
      </c>
      <c r="X129" s="31">
        <v>0</v>
      </c>
      <c r="Y129" s="31">
        <v>0</v>
      </c>
      <c r="Z129" s="36" t="s">
        <v>1523</v>
      </c>
      <c r="AA129" s="31">
        <v>92.704673913043422</v>
      </c>
      <c r="AB129" s="31">
        <v>0</v>
      </c>
      <c r="AC129" s="36">
        <v>0</v>
      </c>
      <c r="AD129" s="31">
        <v>3.7943478260869559</v>
      </c>
      <c r="AE129" s="31">
        <v>0</v>
      </c>
      <c r="AF129" s="36">
        <v>0</v>
      </c>
      <c r="AG129" s="31">
        <v>18.175108695652174</v>
      </c>
      <c r="AH129" s="31">
        <v>0</v>
      </c>
      <c r="AI129" s="36">
        <v>0</v>
      </c>
      <c r="AJ129" t="s">
        <v>452</v>
      </c>
      <c r="AK129" s="37">
        <v>7</v>
      </c>
      <c r="AT129"/>
    </row>
    <row r="130" spans="1:46" x14ac:dyDescent="0.25">
      <c r="A130" t="s">
        <v>1353</v>
      </c>
      <c r="B130" t="s">
        <v>743</v>
      </c>
      <c r="C130" t="s">
        <v>999</v>
      </c>
      <c r="D130" t="s">
        <v>1295</v>
      </c>
      <c r="E130" s="31">
        <v>66.228260869565219</v>
      </c>
      <c r="F130" s="31">
        <v>261.74260869565222</v>
      </c>
      <c r="G130" s="31">
        <v>33.532173913043479</v>
      </c>
      <c r="H130" s="36">
        <v>0.12811125433549053</v>
      </c>
      <c r="I130" s="31">
        <v>53.448804347826076</v>
      </c>
      <c r="J130" s="31">
        <v>0</v>
      </c>
      <c r="K130" s="36">
        <v>0</v>
      </c>
      <c r="L130" s="31">
        <v>29.613913043478252</v>
      </c>
      <c r="M130" s="31">
        <v>0</v>
      </c>
      <c r="N130" s="36">
        <v>0</v>
      </c>
      <c r="O130" s="31">
        <v>19.910978260869566</v>
      </c>
      <c r="P130" s="31">
        <v>0</v>
      </c>
      <c r="Q130" s="36">
        <v>0</v>
      </c>
      <c r="R130" s="31">
        <v>3.9239130434782608</v>
      </c>
      <c r="S130" s="31">
        <v>0</v>
      </c>
      <c r="T130" s="36">
        <v>0</v>
      </c>
      <c r="U130" s="31">
        <v>60.724891304347828</v>
      </c>
      <c r="V130" s="31">
        <v>13.380108695652172</v>
      </c>
      <c r="W130" s="36">
        <v>0.22033977185059486</v>
      </c>
      <c r="X130" s="31">
        <v>0</v>
      </c>
      <c r="Y130" s="31">
        <v>0</v>
      </c>
      <c r="Z130" s="36" t="s">
        <v>1523</v>
      </c>
      <c r="AA130" s="31">
        <v>135.70119565217396</v>
      </c>
      <c r="AB130" s="31">
        <v>20.152065217391307</v>
      </c>
      <c r="AC130" s="36">
        <v>0.14850322519666367</v>
      </c>
      <c r="AD130" s="31">
        <v>3.6598913043478269</v>
      </c>
      <c r="AE130" s="31">
        <v>0</v>
      </c>
      <c r="AF130" s="36">
        <v>0</v>
      </c>
      <c r="AG130" s="31">
        <v>8.2078260869565227</v>
      </c>
      <c r="AH130" s="31">
        <v>0</v>
      </c>
      <c r="AI130" s="36">
        <v>0</v>
      </c>
      <c r="AJ130" t="s">
        <v>253</v>
      </c>
      <c r="AK130" s="37">
        <v>7</v>
      </c>
      <c r="AT130"/>
    </row>
    <row r="131" spans="1:46" x14ac:dyDescent="0.25">
      <c r="A131" t="s">
        <v>1353</v>
      </c>
      <c r="B131" t="s">
        <v>625</v>
      </c>
      <c r="C131" t="s">
        <v>1116</v>
      </c>
      <c r="D131" t="s">
        <v>1216</v>
      </c>
      <c r="E131" s="31">
        <v>112.1195652173913</v>
      </c>
      <c r="F131" s="31">
        <v>326.30695652173915</v>
      </c>
      <c r="G131" s="31">
        <v>0</v>
      </c>
      <c r="H131" s="36">
        <v>0</v>
      </c>
      <c r="I131" s="31">
        <v>40.075652173913035</v>
      </c>
      <c r="J131" s="31">
        <v>0</v>
      </c>
      <c r="K131" s="36">
        <v>0</v>
      </c>
      <c r="L131" s="31">
        <v>31.379999999999995</v>
      </c>
      <c r="M131" s="31">
        <v>0</v>
      </c>
      <c r="N131" s="36">
        <v>0</v>
      </c>
      <c r="O131" s="31">
        <v>3.9130434782608696</v>
      </c>
      <c r="P131" s="31">
        <v>0</v>
      </c>
      <c r="Q131" s="36">
        <v>0</v>
      </c>
      <c r="R131" s="31">
        <v>4.7826086956521738</v>
      </c>
      <c r="S131" s="31">
        <v>0</v>
      </c>
      <c r="T131" s="36">
        <v>0</v>
      </c>
      <c r="U131" s="31">
        <v>81.285760869565223</v>
      </c>
      <c r="V131" s="31">
        <v>0</v>
      </c>
      <c r="W131" s="36">
        <v>0</v>
      </c>
      <c r="X131" s="31">
        <v>5.0534782608695652</v>
      </c>
      <c r="Y131" s="31">
        <v>0</v>
      </c>
      <c r="Z131" s="36">
        <v>0</v>
      </c>
      <c r="AA131" s="31">
        <v>134.26315217391308</v>
      </c>
      <c r="AB131" s="31">
        <v>0</v>
      </c>
      <c r="AC131" s="36">
        <v>0</v>
      </c>
      <c r="AD131" s="31">
        <v>0</v>
      </c>
      <c r="AE131" s="31">
        <v>0</v>
      </c>
      <c r="AF131" s="36" t="s">
        <v>1523</v>
      </c>
      <c r="AG131" s="31">
        <v>65.628913043478263</v>
      </c>
      <c r="AH131" s="31">
        <v>0</v>
      </c>
      <c r="AI131" s="36">
        <v>0</v>
      </c>
      <c r="AJ131" t="s">
        <v>134</v>
      </c>
      <c r="AK131" s="37">
        <v>7</v>
      </c>
      <c r="AT131"/>
    </row>
    <row r="132" spans="1:46" x14ac:dyDescent="0.25">
      <c r="A132" t="s">
        <v>1353</v>
      </c>
      <c r="B132" t="s">
        <v>502</v>
      </c>
      <c r="C132" t="s">
        <v>1073</v>
      </c>
      <c r="D132" t="s">
        <v>1290</v>
      </c>
      <c r="E132" s="31">
        <v>69.478260869565219</v>
      </c>
      <c r="F132" s="31">
        <v>216.9442391304348</v>
      </c>
      <c r="G132" s="31">
        <v>28.865217391304348</v>
      </c>
      <c r="H132" s="36">
        <v>0.13305362477935875</v>
      </c>
      <c r="I132" s="31">
        <v>19.540760869565219</v>
      </c>
      <c r="J132" s="31">
        <v>0.91847826086956519</v>
      </c>
      <c r="K132" s="36">
        <v>4.7003198442497562E-2</v>
      </c>
      <c r="L132" s="31">
        <v>7.1945652173913039</v>
      </c>
      <c r="M132" s="31">
        <v>0.91847826086956519</v>
      </c>
      <c r="N132" s="36">
        <v>0.12766278894092764</v>
      </c>
      <c r="O132" s="31">
        <v>6.0418478260869577</v>
      </c>
      <c r="P132" s="31">
        <v>0</v>
      </c>
      <c r="Q132" s="36">
        <v>0</v>
      </c>
      <c r="R132" s="31">
        <v>6.3043478260869561</v>
      </c>
      <c r="S132" s="31">
        <v>0</v>
      </c>
      <c r="T132" s="36">
        <v>0</v>
      </c>
      <c r="U132" s="31">
        <v>62.528043478260876</v>
      </c>
      <c r="V132" s="31">
        <v>18.450760869565219</v>
      </c>
      <c r="W132" s="36">
        <v>0.29507977290189791</v>
      </c>
      <c r="X132" s="31">
        <v>1.3283695652173912</v>
      </c>
      <c r="Y132" s="31">
        <v>0</v>
      </c>
      <c r="Z132" s="36">
        <v>0</v>
      </c>
      <c r="AA132" s="31">
        <v>115.63652173913043</v>
      </c>
      <c r="AB132" s="31">
        <v>7.183369565217391</v>
      </c>
      <c r="AC132" s="36">
        <v>6.2120249357055846E-2</v>
      </c>
      <c r="AD132" s="31">
        <v>0</v>
      </c>
      <c r="AE132" s="31">
        <v>0</v>
      </c>
      <c r="AF132" s="36" t="s">
        <v>1523</v>
      </c>
      <c r="AG132" s="31">
        <v>17.910543478260866</v>
      </c>
      <c r="AH132" s="31">
        <v>2.3126086956521736</v>
      </c>
      <c r="AI132" s="36">
        <v>0.12911996213063717</v>
      </c>
      <c r="AJ132" t="s">
        <v>8</v>
      </c>
      <c r="AK132" s="37">
        <v>7</v>
      </c>
      <c r="AT132"/>
    </row>
    <row r="133" spans="1:46" x14ac:dyDescent="0.25">
      <c r="A133" t="s">
        <v>1353</v>
      </c>
      <c r="B133" t="s">
        <v>755</v>
      </c>
      <c r="C133" t="s">
        <v>1011</v>
      </c>
      <c r="D133" t="s">
        <v>1313</v>
      </c>
      <c r="E133" s="31">
        <v>86.347826086956516</v>
      </c>
      <c r="F133" s="31">
        <v>243.06021739130429</v>
      </c>
      <c r="G133" s="31">
        <v>0</v>
      </c>
      <c r="H133" s="36">
        <v>0</v>
      </c>
      <c r="I133" s="31">
        <v>48.809239130434783</v>
      </c>
      <c r="J133" s="31">
        <v>0</v>
      </c>
      <c r="K133" s="36">
        <v>0</v>
      </c>
      <c r="L133" s="31">
        <v>34.848369565217389</v>
      </c>
      <c r="M133" s="31">
        <v>0</v>
      </c>
      <c r="N133" s="36">
        <v>0</v>
      </c>
      <c r="O133" s="31">
        <v>8.2217391304347824</v>
      </c>
      <c r="P133" s="31">
        <v>0</v>
      </c>
      <c r="Q133" s="36">
        <v>0</v>
      </c>
      <c r="R133" s="31">
        <v>5.7391304347826084</v>
      </c>
      <c r="S133" s="31">
        <v>0</v>
      </c>
      <c r="T133" s="36">
        <v>0</v>
      </c>
      <c r="U133" s="31">
        <v>36.177934782608673</v>
      </c>
      <c r="V133" s="31">
        <v>0</v>
      </c>
      <c r="W133" s="36">
        <v>0</v>
      </c>
      <c r="X133" s="31">
        <v>5.102608695652175</v>
      </c>
      <c r="Y133" s="31">
        <v>0</v>
      </c>
      <c r="Z133" s="36">
        <v>0</v>
      </c>
      <c r="AA133" s="31">
        <v>115.83684782608695</v>
      </c>
      <c r="AB133" s="31">
        <v>0</v>
      </c>
      <c r="AC133" s="36">
        <v>0</v>
      </c>
      <c r="AD133" s="31">
        <v>5.9833695652173899</v>
      </c>
      <c r="AE133" s="31">
        <v>0</v>
      </c>
      <c r="AF133" s="36">
        <v>0</v>
      </c>
      <c r="AG133" s="31">
        <v>31.150217391304324</v>
      </c>
      <c r="AH133" s="31">
        <v>0</v>
      </c>
      <c r="AI133" s="36">
        <v>0</v>
      </c>
      <c r="AJ133" t="s">
        <v>265</v>
      </c>
      <c r="AK133" s="37">
        <v>7</v>
      </c>
      <c r="AT133"/>
    </row>
    <row r="134" spans="1:46" x14ac:dyDescent="0.25">
      <c r="A134" t="s">
        <v>1353</v>
      </c>
      <c r="B134" t="s">
        <v>614</v>
      </c>
      <c r="C134" t="s">
        <v>1076</v>
      </c>
      <c r="D134" t="s">
        <v>1293</v>
      </c>
      <c r="E134" s="31">
        <v>28.467391304347824</v>
      </c>
      <c r="F134" s="31">
        <v>108.19347826086954</v>
      </c>
      <c r="G134" s="31">
        <v>0</v>
      </c>
      <c r="H134" s="36">
        <v>0</v>
      </c>
      <c r="I134" s="31">
        <v>14.897826086956524</v>
      </c>
      <c r="J134" s="31">
        <v>0</v>
      </c>
      <c r="K134" s="36">
        <v>0</v>
      </c>
      <c r="L134" s="31">
        <v>9.968478260869567</v>
      </c>
      <c r="M134" s="31">
        <v>0</v>
      </c>
      <c r="N134" s="36">
        <v>0</v>
      </c>
      <c r="O134" s="31">
        <v>0</v>
      </c>
      <c r="P134" s="31">
        <v>0</v>
      </c>
      <c r="Q134" s="36" t="s">
        <v>1523</v>
      </c>
      <c r="R134" s="31">
        <v>4.9293478260869561</v>
      </c>
      <c r="S134" s="31">
        <v>0</v>
      </c>
      <c r="T134" s="36">
        <v>0</v>
      </c>
      <c r="U134" s="31">
        <v>16.791304347826078</v>
      </c>
      <c r="V134" s="31">
        <v>0</v>
      </c>
      <c r="W134" s="36">
        <v>0</v>
      </c>
      <c r="X134" s="31">
        <v>4.4945652173913047</v>
      </c>
      <c r="Y134" s="31">
        <v>0</v>
      </c>
      <c r="Z134" s="36">
        <v>0</v>
      </c>
      <c r="AA134" s="31">
        <v>42.807608695652164</v>
      </c>
      <c r="AB134" s="31">
        <v>0</v>
      </c>
      <c r="AC134" s="36">
        <v>0</v>
      </c>
      <c r="AD134" s="31">
        <v>16.386956521739126</v>
      </c>
      <c r="AE134" s="31">
        <v>0</v>
      </c>
      <c r="AF134" s="36">
        <v>0</v>
      </c>
      <c r="AG134" s="31">
        <v>12.815217391304346</v>
      </c>
      <c r="AH134" s="31">
        <v>0</v>
      </c>
      <c r="AI134" s="36">
        <v>0</v>
      </c>
      <c r="AJ134" t="s">
        <v>123</v>
      </c>
      <c r="AK134" s="37">
        <v>7</v>
      </c>
      <c r="AT134"/>
    </row>
    <row r="135" spans="1:46" x14ac:dyDescent="0.25">
      <c r="A135" t="s">
        <v>1353</v>
      </c>
      <c r="B135" t="s">
        <v>785</v>
      </c>
      <c r="C135" t="s">
        <v>1116</v>
      </c>
      <c r="D135" t="s">
        <v>1216</v>
      </c>
      <c r="E135" s="31">
        <v>67.543478260869563</v>
      </c>
      <c r="F135" s="31">
        <v>177.47304347826093</v>
      </c>
      <c r="G135" s="31">
        <v>0</v>
      </c>
      <c r="H135" s="36">
        <v>0</v>
      </c>
      <c r="I135" s="31">
        <v>30.811847826086961</v>
      </c>
      <c r="J135" s="31">
        <v>0</v>
      </c>
      <c r="K135" s="36">
        <v>0</v>
      </c>
      <c r="L135" s="31">
        <v>20.061195652173911</v>
      </c>
      <c r="M135" s="31">
        <v>0</v>
      </c>
      <c r="N135" s="36">
        <v>0</v>
      </c>
      <c r="O135" s="31">
        <v>5.0106521739130434</v>
      </c>
      <c r="P135" s="31">
        <v>0</v>
      </c>
      <c r="Q135" s="36">
        <v>0</v>
      </c>
      <c r="R135" s="31">
        <v>5.7400000000000055</v>
      </c>
      <c r="S135" s="31">
        <v>0</v>
      </c>
      <c r="T135" s="36">
        <v>0</v>
      </c>
      <c r="U135" s="31">
        <v>24.591086956521746</v>
      </c>
      <c r="V135" s="31">
        <v>0</v>
      </c>
      <c r="W135" s="36">
        <v>0</v>
      </c>
      <c r="X135" s="31">
        <v>0</v>
      </c>
      <c r="Y135" s="31">
        <v>0</v>
      </c>
      <c r="Z135" s="36" t="s">
        <v>1523</v>
      </c>
      <c r="AA135" s="31">
        <v>72.026413043478286</v>
      </c>
      <c r="AB135" s="31">
        <v>0</v>
      </c>
      <c r="AC135" s="36">
        <v>0</v>
      </c>
      <c r="AD135" s="31">
        <v>29.453260869565231</v>
      </c>
      <c r="AE135" s="31">
        <v>0</v>
      </c>
      <c r="AF135" s="36">
        <v>0</v>
      </c>
      <c r="AG135" s="31">
        <v>20.590434782608703</v>
      </c>
      <c r="AH135" s="31">
        <v>0</v>
      </c>
      <c r="AI135" s="36">
        <v>0</v>
      </c>
      <c r="AJ135" t="s">
        <v>296</v>
      </c>
      <c r="AK135" s="37">
        <v>7</v>
      </c>
      <c r="AT135"/>
    </row>
    <row r="136" spans="1:46" x14ac:dyDescent="0.25">
      <c r="A136" t="s">
        <v>1353</v>
      </c>
      <c r="B136" t="s">
        <v>894</v>
      </c>
      <c r="C136" t="s">
        <v>1131</v>
      </c>
      <c r="D136" t="s">
        <v>1269</v>
      </c>
      <c r="E136" s="31">
        <v>85.684782608695656</v>
      </c>
      <c r="F136" s="31">
        <v>296.46097826086952</v>
      </c>
      <c r="G136" s="31">
        <v>48.666630434782611</v>
      </c>
      <c r="H136" s="36">
        <v>0.16415863807869724</v>
      </c>
      <c r="I136" s="31">
        <v>34.351304347826087</v>
      </c>
      <c r="J136" s="31">
        <v>0.55434782608695654</v>
      </c>
      <c r="K136" s="36">
        <v>1.613760631834751E-2</v>
      </c>
      <c r="L136" s="31">
        <v>28.693695652173911</v>
      </c>
      <c r="M136" s="31">
        <v>0.55434782608695654</v>
      </c>
      <c r="N136" s="36">
        <v>1.9319499056753873E-2</v>
      </c>
      <c r="O136" s="31">
        <v>5.5760869565217392</v>
      </c>
      <c r="P136" s="31">
        <v>0</v>
      </c>
      <c r="Q136" s="36">
        <v>0</v>
      </c>
      <c r="R136" s="31">
        <v>8.1521739130434784E-2</v>
      </c>
      <c r="S136" s="31">
        <v>0</v>
      </c>
      <c r="T136" s="36">
        <v>0</v>
      </c>
      <c r="U136" s="31">
        <v>80.653586956521735</v>
      </c>
      <c r="V136" s="31">
        <v>6.6032608695652177</v>
      </c>
      <c r="W136" s="36">
        <v>8.1871880950872833E-2</v>
      </c>
      <c r="X136" s="31">
        <v>10.858695652173912</v>
      </c>
      <c r="Y136" s="31">
        <v>0</v>
      </c>
      <c r="Z136" s="36">
        <v>0</v>
      </c>
      <c r="AA136" s="31">
        <v>129.38130434782607</v>
      </c>
      <c r="AB136" s="31">
        <v>40.552500000000002</v>
      </c>
      <c r="AC136" s="36">
        <v>0.31343400195579635</v>
      </c>
      <c r="AD136" s="31">
        <v>12.480978260869565</v>
      </c>
      <c r="AE136" s="31">
        <v>0</v>
      </c>
      <c r="AF136" s="36">
        <v>0</v>
      </c>
      <c r="AG136" s="31">
        <v>28.735108695652176</v>
      </c>
      <c r="AH136" s="31">
        <v>0.95652173913043481</v>
      </c>
      <c r="AI136" s="36">
        <v>3.3287562934298673E-2</v>
      </c>
      <c r="AJ136" t="s">
        <v>408</v>
      </c>
      <c r="AK136" s="37">
        <v>7</v>
      </c>
      <c r="AT136"/>
    </row>
    <row r="137" spans="1:46" x14ac:dyDescent="0.25">
      <c r="A137" t="s">
        <v>1353</v>
      </c>
      <c r="B137" t="s">
        <v>797</v>
      </c>
      <c r="C137" t="s">
        <v>1031</v>
      </c>
      <c r="D137" t="s">
        <v>1322</v>
      </c>
      <c r="E137" s="31">
        <v>69.782608695652172</v>
      </c>
      <c r="F137" s="31">
        <v>208.08032608695657</v>
      </c>
      <c r="G137" s="31">
        <v>0</v>
      </c>
      <c r="H137" s="36">
        <v>0</v>
      </c>
      <c r="I137" s="31">
        <v>27.635434782608709</v>
      </c>
      <c r="J137" s="31">
        <v>0</v>
      </c>
      <c r="K137" s="36">
        <v>0</v>
      </c>
      <c r="L137" s="31">
        <v>21.295326086956532</v>
      </c>
      <c r="M137" s="31">
        <v>0</v>
      </c>
      <c r="N137" s="36">
        <v>0</v>
      </c>
      <c r="O137" s="31">
        <v>5.1284782608695654</v>
      </c>
      <c r="P137" s="31">
        <v>0</v>
      </c>
      <c r="Q137" s="36">
        <v>0</v>
      </c>
      <c r="R137" s="31">
        <v>1.2116304347826088</v>
      </c>
      <c r="S137" s="31">
        <v>0</v>
      </c>
      <c r="T137" s="36">
        <v>0</v>
      </c>
      <c r="U137" s="31">
        <v>34.827391304347827</v>
      </c>
      <c r="V137" s="31">
        <v>0</v>
      </c>
      <c r="W137" s="36">
        <v>0</v>
      </c>
      <c r="X137" s="31">
        <v>6.7295652173913041</v>
      </c>
      <c r="Y137" s="31">
        <v>0</v>
      </c>
      <c r="Z137" s="36">
        <v>0</v>
      </c>
      <c r="AA137" s="31">
        <v>102.05489130434783</v>
      </c>
      <c r="AB137" s="31">
        <v>0</v>
      </c>
      <c r="AC137" s="36">
        <v>0</v>
      </c>
      <c r="AD137" s="31">
        <v>16.748913043478257</v>
      </c>
      <c r="AE137" s="31">
        <v>0</v>
      </c>
      <c r="AF137" s="36">
        <v>0</v>
      </c>
      <c r="AG137" s="31">
        <v>20.084130434782608</v>
      </c>
      <c r="AH137" s="31">
        <v>0</v>
      </c>
      <c r="AI137" s="36">
        <v>0</v>
      </c>
      <c r="AJ137" t="s">
        <v>308</v>
      </c>
      <c r="AK137" s="37">
        <v>7</v>
      </c>
      <c r="AT137"/>
    </row>
    <row r="138" spans="1:46" x14ac:dyDescent="0.25">
      <c r="A138" t="s">
        <v>1353</v>
      </c>
      <c r="B138" t="s">
        <v>505</v>
      </c>
      <c r="C138" t="s">
        <v>1035</v>
      </c>
      <c r="D138" t="s">
        <v>1290</v>
      </c>
      <c r="E138" s="31">
        <v>74.619565217391298</v>
      </c>
      <c r="F138" s="31">
        <v>334.84347826086957</v>
      </c>
      <c r="G138" s="31">
        <v>16.275978260869568</v>
      </c>
      <c r="H138" s="36">
        <v>4.8607720674163149E-2</v>
      </c>
      <c r="I138" s="31">
        <v>65.027173913043484</v>
      </c>
      <c r="J138" s="31">
        <v>0</v>
      </c>
      <c r="K138" s="36">
        <v>0</v>
      </c>
      <c r="L138" s="31">
        <v>37.635869565217391</v>
      </c>
      <c r="M138" s="31">
        <v>0</v>
      </c>
      <c r="N138" s="36">
        <v>0</v>
      </c>
      <c r="O138" s="31">
        <v>22.434782608695652</v>
      </c>
      <c r="P138" s="31">
        <v>0</v>
      </c>
      <c r="Q138" s="36">
        <v>0</v>
      </c>
      <c r="R138" s="31">
        <v>4.9565217391304346</v>
      </c>
      <c r="S138" s="31">
        <v>0</v>
      </c>
      <c r="T138" s="36">
        <v>0</v>
      </c>
      <c r="U138" s="31">
        <v>63.323369565217391</v>
      </c>
      <c r="V138" s="31">
        <v>0</v>
      </c>
      <c r="W138" s="36">
        <v>0</v>
      </c>
      <c r="X138" s="31">
        <v>4.2364130434782608</v>
      </c>
      <c r="Y138" s="31">
        <v>0</v>
      </c>
      <c r="Z138" s="36">
        <v>0</v>
      </c>
      <c r="AA138" s="31">
        <v>147.85706521739129</v>
      </c>
      <c r="AB138" s="31">
        <v>15.232500000000002</v>
      </c>
      <c r="AC138" s="36">
        <v>0.10302179322715461</v>
      </c>
      <c r="AD138" s="31">
        <v>0</v>
      </c>
      <c r="AE138" s="31">
        <v>0</v>
      </c>
      <c r="AF138" s="36" t="s">
        <v>1523</v>
      </c>
      <c r="AG138" s="31">
        <v>54.399456521739133</v>
      </c>
      <c r="AH138" s="31">
        <v>1.0434782608695652</v>
      </c>
      <c r="AI138" s="36">
        <v>1.9181777311554023E-2</v>
      </c>
      <c r="AJ138" t="s">
        <v>11</v>
      </c>
      <c r="AK138" s="37">
        <v>7</v>
      </c>
      <c r="AT138"/>
    </row>
    <row r="139" spans="1:46" x14ac:dyDescent="0.25">
      <c r="A139" t="s">
        <v>1353</v>
      </c>
      <c r="B139" t="s">
        <v>508</v>
      </c>
      <c r="C139" t="s">
        <v>1061</v>
      </c>
      <c r="D139" t="s">
        <v>1290</v>
      </c>
      <c r="E139" s="31">
        <v>118.28260869565217</v>
      </c>
      <c r="F139" s="31">
        <v>433.89945652173913</v>
      </c>
      <c r="G139" s="31">
        <v>0</v>
      </c>
      <c r="H139" s="36">
        <v>0</v>
      </c>
      <c r="I139" s="31">
        <v>35.252717391304351</v>
      </c>
      <c r="J139" s="31">
        <v>0</v>
      </c>
      <c r="K139" s="36">
        <v>0</v>
      </c>
      <c r="L139" s="31">
        <v>33.836956521739133</v>
      </c>
      <c r="M139" s="31">
        <v>0</v>
      </c>
      <c r="N139" s="36">
        <v>0</v>
      </c>
      <c r="O139" s="31">
        <v>1.4157608695652173</v>
      </c>
      <c r="P139" s="31">
        <v>0</v>
      </c>
      <c r="Q139" s="36">
        <v>0</v>
      </c>
      <c r="R139" s="31">
        <v>0</v>
      </c>
      <c r="S139" s="31">
        <v>0</v>
      </c>
      <c r="T139" s="36" t="s">
        <v>1523</v>
      </c>
      <c r="U139" s="31">
        <v>88.152173913043484</v>
      </c>
      <c r="V139" s="31">
        <v>0</v>
      </c>
      <c r="W139" s="36">
        <v>0</v>
      </c>
      <c r="X139" s="31">
        <v>3.4918478260869565</v>
      </c>
      <c r="Y139" s="31">
        <v>0</v>
      </c>
      <c r="Z139" s="36">
        <v>0</v>
      </c>
      <c r="AA139" s="31">
        <v>257.66586956521735</v>
      </c>
      <c r="AB139" s="31">
        <v>0</v>
      </c>
      <c r="AC139" s="36">
        <v>0</v>
      </c>
      <c r="AD139" s="31">
        <v>5.2852173913043483</v>
      </c>
      <c r="AE139" s="31">
        <v>0</v>
      </c>
      <c r="AF139" s="36">
        <v>0</v>
      </c>
      <c r="AG139" s="31">
        <v>44.051630434782609</v>
      </c>
      <c r="AH139" s="31">
        <v>0</v>
      </c>
      <c r="AI139" s="36">
        <v>0</v>
      </c>
      <c r="AJ139" t="s">
        <v>14</v>
      </c>
      <c r="AK139" s="37">
        <v>7</v>
      </c>
      <c r="AT139"/>
    </row>
    <row r="140" spans="1:46" x14ac:dyDescent="0.25">
      <c r="A140" t="s">
        <v>1353</v>
      </c>
      <c r="B140" t="s">
        <v>503</v>
      </c>
      <c r="C140" t="s">
        <v>1074</v>
      </c>
      <c r="D140" t="s">
        <v>1286</v>
      </c>
      <c r="E140" s="31">
        <v>109.8804347826087</v>
      </c>
      <c r="F140" s="31">
        <v>244.87858695652167</v>
      </c>
      <c r="G140" s="31">
        <v>1.3043478260869565</v>
      </c>
      <c r="H140" s="36">
        <v>5.3265083006973747E-3</v>
      </c>
      <c r="I140" s="31">
        <v>23.007065217391304</v>
      </c>
      <c r="J140" s="31">
        <v>1.3043478260869565</v>
      </c>
      <c r="K140" s="36">
        <v>5.6693359790234571E-2</v>
      </c>
      <c r="L140" s="31">
        <v>13.094021739130433</v>
      </c>
      <c r="M140" s="31">
        <v>0</v>
      </c>
      <c r="N140" s="36">
        <v>0</v>
      </c>
      <c r="O140" s="31">
        <v>4.4347826086956523</v>
      </c>
      <c r="P140" s="31">
        <v>1.3043478260869565</v>
      </c>
      <c r="Q140" s="36">
        <v>0.29411764705882354</v>
      </c>
      <c r="R140" s="31">
        <v>5.4782608695652177</v>
      </c>
      <c r="S140" s="31">
        <v>0</v>
      </c>
      <c r="T140" s="36">
        <v>0</v>
      </c>
      <c r="U140" s="31">
        <v>61.77673913043477</v>
      </c>
      <c r="V140" s="31">
        <v>0</v>
      </c>
      <c r="W140" s="36">
        <v>0</v>
      </c>
      <c r="X140" s="31">
        <v>11.724673913043482</v>
      </c>
      <c r="Y140" s="31">
        <v>0</v>
      </c>
      <c r="Z140" s="36">
        <v>0</v>
      </c>
      <c r="AA140" s="31">
        <v>121.34249999999996</v>
      </c>
      <c r="AB140" s="31">
        <v>0</v>
      </c>
      <c r="AC140" s="36">
        <v>0</v>
      </c>
      <c r="AD140" s="31">
        <v>5.1551086956521734</v>
      </c>
      <c r="AE140" s="31">
        <v>0</v>
      </c>
      <c r="AF140" s="36">
        <v>0</v>
      </c>
      <c r="AG140" s="31">
        <v>21.872499999999999</v>
      </c>
      <c r="AH140" s="31">
        <v>0</v>
      </c>
      <c r="AI140" s="36">
        <v>0</v>
      </c>
      <c r="AJ140" t="s">
        <v>9</v>
      </c>
      <c r="AK140" s="37">
        <v>7</v>
      </c>
      <c r="AT140"/>
    </row>
    <row r="141" spans="1:46" x14ac:dyDescent="0.25">
      <c r="A141" t="s">
        <v>1353</v>
      </c>
      <c r="B141" t="s">
        <v>857</v>
      </c>
      <c r="C141" t="s">
        <v>1048</v>
      </c>
      <c r="D141" t="s">
        <v>1315</v>
      </c>
      <c r="E141" s="31">
        <v>30.804347826086957</v>
      </c>
      <c r="F141" s="31">
        <v>124.96826086956523</v>
      </c>
      <c r="G141" s="31">
        <v>0</v>
      </c>
      <c r="H141" s="36">
        <v>0</v>
      </c>
      <c r="I141" s="31">
        <v>26.816304347826094</v>
      </c>
      <c r="J141" s="31">
        <v>0</v>
      </c>
      <c r="K141" s="36">
        <v>0</v>
      </c>
      <c r="L141" s="31">
        <v>15.609673913043485</v>
      </c>
      <c r="M141" s="31">
        <v>0</v>
      </c>
      <c r="N141" s="36">
        <v>0</v>
      </c>
      <c r="O141" s="31">
        <v>6.5147826086956524</v>
      </c>
      <c r="P141" s="31">
        <v>0</v>
      </c>
      <c r="Q141" s="36">
        <v>0</v>
      </c>
      <c r="R141" s="31">
        <v>4.6918478260869572</v>
      </c>
      <c r="S141" s="31">
        <v>0</v>
      </c>
      <c r="T141" s="36">
        <v>0</v>
      </c>
      <c r="U141" s="31">
        <v>26.718913043478263</v>
      </c>
      <c r="V141" s="31">
        <v>0</v>
      </c>
      <c r="W141" s="36">
        <v>0</v>
      </c>
      <c r="X141" s="31">
        <v>3.634673913043478</v>
      </c>
      <c r="Y141" s="31">
        <v>0</v>
      </c>
      <c r="Z141" s="36">
        <v>0</v>
      </c>
      <c r="AA141" s="31">
        <v>56.720652173913045</v>
      </c>
      <c r="AB141" s="31">
        <v>0</v>
      </c>
      <c r="AC141" s="36">
        <v>0</v>
      </c>
      <c r="AD141" s="31">
        <v>9.9276086956521734</v>
      </c>
      <c r="AE141" s="31">
        <v>0</v>
      </c>
      <c r="AF141" s="36">
        <v>0</v>
      </c>
      <c r="AG141" s="31">
        <v>1.150108695652174</v>
      </c>
      <c r="AH141" s="31">
        <v>0</v>
      </c>
      <c r="AI141" s="36">
        <v>0</v>
      </c>
      <c r="AJ141" t="s">
        <v>371</v>
      </c>
      <c r="AK141" s="37">
        <v>7</v>
      </c>
      <c r="AT141"/>
    </row>
    <row r="142" spans="1:46" x14ac:dyDescent="0.25">
      <c r="A142" t="s">
        <v>1353</v>
      </c>
      <c r="B142" t="s">
        <v>790</v>
      </c>
      <c r="C142" t="s">
        <v>1048</v>
      </c>
      <c r="D142" t="s">
        <v>1315</v>
      </c>
      <c r="E142" s="31">
        <v>41.913043478260867</v>
      </c>
      <c r="F142" s="31">
        <v>102.84576086956523</v>
      </c>
      <c r="G142" s="31">
        <v>10.704239130434782</v>
      </c>
      <c r="H142" s="36">
        <v>0.10408050890897196</v>
      </c>
      <c r="I142" s="31">
        <v>12.36163043478261</v>
      </c>
      <c r="J142" s="31">
        <v>0.12608695652173912</v>
      </c>
      <c r="K142" s="36">
        <v>1.0199864588004606E-2</v>
      </c>
      <c r="L142" s="31">
        <v>6.617826086956522</v>
      </c>
      <c r="M142" s="31">
        <v>0.12608695652173912</v>
      </c>
      <c r="N142" s="36">
        <v>1.9052624663294132E-2</v>
      </c>
      <c r="O142" s="31">
        <v>0</v>
      </c>
      <c r="P142" s="31">
        <v>0</v>
      </c>
      <c r="Q142" s="36" t="s">
        <v>1523</v>
      </c>
      <c r="R142" s="31">
        <v>5.7438043478260878</v>
      </c>
      <c r="S142" s="31">
        <v>0</v>
      </c>
      <c r="T142" s="36">
        <v>0</v>
      </c>
      <c r="U142" s="31">
        <v>22.205217391304348</v>
      </c>
      <c r="V142" s="31">
        <v>4.8139130434782595</v>
      </c>
      <c r="W142" s="36">
        <v>0.21679197994987462</v>
      </c>
      <c r="X142" s="31">
        <v>5.9403260869565218</v>
      </c>
      <c r="Y142" s="31">
        <v>0</v>
      </c>
      <c r="Z142" s="36">
        <v>0</v>
      </c>
      <c r="AA142" s="31">
        <v>33.16489130434784</v>
      </c>
      <c r="AB142" s="31">
        <v>3.04</v>
      </c>
      <c r="AC142" s="36">
        <v>9.1663198051894809E-2</v>
      </c>
      <c r="AD142" s="31">
        <v>9.6279347826086958</v>
      </c>
      <c r="AE142" s="31">
        <v>0</v>
      </c>
      <c r="AF142" s="36">
        <v>0</v>
      </c>
      <c r="AG142" s="31">
        <v>19.545760869565214</v>
      </c>
      <c r="AH142" s="31">
        <v>2.7242391304347828</v>
      </c>
      <c r="AI142" s="36">
        <v>0.13937749206155015</v>
      </c>
      <c r="AJ142" t="s">
        <v>301</v>
      </c>
      <c r="AK142" s="37">
        <v>7</v>
      </c>
      <c r="AT142"/>
    </row>
    <row r="143" spans="1:46" x14ac:dyDescent="0.25">
      <c r="A143" t="s">
        <v>1353</v>
      </c>
      <c r="B143" t="s">
        <v>570</v>
      </c>
      <c r="C143" t="s">
        <v>1005</v>
      </c>
      <c r="D143" t="s">
        <v>1306</v>
      </c>
      <c r="E143" s="31">
        <v>46.684782608695649</v>
      </c>
      <c r="F143" s="31">
        <v>128.02717391304347</v>
      </c>
      <c r="G143" s="31">
        <v>0</v>
      </c>
      <c r="H143" s="36">
        <v>0</v>
      </c>
      <c r="I143" s="31">
        <v>34.586956521739133</v>
      </c>
      <c r="J143" s="31">
        <v>0</v>
      </c>
      <c r="K143" s="36">
        <v>0</v>
      </c>
      <c r="L143" s="31">
        <v>24.369565217391305</v>
      </c>
      <c r="M143" s="31">
        <v>0</v>
      </c>
      <c r="N143" s="36">
        <v>0</v>
      </c>
      <c r="O143" s="31">
        <v>5.0163043478260869</v>
      </c>
      <c r="P143" s="31">
        <v>0</v>
      </c>
      <c r="Q143" s="36">
        <v>0</v>
      </c>
      <c r="R143" s="31">
        <v>5.2010869565217392</v>
      </c>
      <c r="S143" s="31">
        <v>0</v>
      </c>
      <c r="T143" s="36">
        <v>0</v>
      </c>
      <c r="U143" s="31">
        <v>24.111413043478262</v>
      </c>
      <c r="V143" s="31">
        <v>0</v>
      </c>
      <c r="W143" s="36">
        <v>0</v>
      </c>
      <c r="X143" s="31">
        <v>0</v>
      </c>
      <c r="Y143" s="31">
        <v>0</v>
      </c>
      <c r="Z143" s="36" t="s">
        <v>1523</v>
      </c>
      <c r="AA143" s="31">
        <v>46.891304347826086</v>
      </c>
      <c r="AB143" s="31">
        <v>0</v>
      </c>
      <c r="AC143" s="36">
        <v>0</v>
      </c>
      <c r="AD143" s="31">
        <v>14.288043478260869</v>
      </c>
      <c r="AE143" s="31">
        <v>0</v>
      </c>
      <c r="AF143" s="36">
        <v>0</v>
      </c>
      <c r="AG143" s="31">
        <v>8.1494565217391308</v>
      </c>
      <c r="AH143" s="31">
        <v>0</v>
      </c>
      <c r="AI143" s="36">
        <v>0</v>
      </c>
      <c r="AJ143" t="s">
        <v>76</v>
      </c>
      <c r="AK143" s="37">
        <v>7</v>
      </c>
      <c r="AT143"/>
    </row>
    <row r="144" spans="1:46" x14ac:dyDescent="0.25">
      <c r="A144" t="s">
        <v>1353</v>
      </c>
      <c r="B144" t="s">
        <v>624</v>
      </c>
      <c r="C144" t="s">
        <v>1043</v>
      </c>
      <c r="D144" t="s">
        <v>1217</v>
      </c>
      <c r="E144" s="31">
        <v>42.347826086956523</v>
      </c>
      <c r="F144" s="31">
        <v>132.22054347826088</v>
      </c>
      <c r="G144" s="31">
        <v>0</v>
      </c>
      <c r="H144" s="36">
        <v>0</v>
      </c>
      <c r="I144" s="31">
        <v>14.456521739130435</v>
      </c>
      <c r="J144" s="31">
        <v>0</v>
      </c>
      <c r="K144" s="36">
        <v>0</v>
      </c>
      <c r="L144" s="31">
        <v>8.3607608695652171</v>
      </c>
      <c r="M144" s="31">
        <v>0</v>
      </c>
      <c r="N144" s="36">
        <v>0</v>
      </c>
      <c r="O144" s="31">
        <v>0.30195652173913046</v>
      </c>
      <c r="P144" s="31">
        <v>0</v>
      </c>
      <c r="Q144" s="36">
        <v>0</v>
      </c>
      <c r="R144" s="31">
        <v>5.7938043478260877</v>
      </c>
      <c r="S144" s="31">
        <v>0</v>
      </c>
      <c r="T144" s="36">
        <v>0</v>
      </c>
      <c r="U144" s="31">
        <v>21.372282608695649</v>
      </c>
      <c r="V144" s="31">
        <v>0</v>
      </c>
      <c r="W144" s="36">
        <v>0</v>
      </c>
      <c r="X144" s="31">
        <v>2.6074999999999995</v>
      </c>
      <c r="Y144" s="31">
        <v>0</v>
      </c>
      <c r="Z144" s="36">
        <v>0</v>
      </c>
      <c r="AA144" s="31">
        <v>66.593478260869574</v>
      </c>
      <c r="AB144" s="31">
        <v>0</v>
      </c>
      <c r="AC144" s="36">
        <v>0</v>
      </c>
      <c r="AD144" s="31">
        <v>14.836304347826083</v>
      </c>
      <c r="AE144" s="31">
        <v>0</v>
      </c>
      <c r="AF144" s="36">
        <v>0</v>
      </c>
      <c r="AG144" s="31">
        <v>12.354456521739129</v>
      </c>
      <c r="AH144" s="31">
        <v>0</v>
      </c>
      <c r="AI144" s="36">
        <v>0</v>
      </c>
      <c r="AJ144" t="s">
        <v>133</v>
      </c>
      <c r="AK144" s="37">
        <v>7</v>
      </c>
      <c r="AT144"/>
    </row>
    <row r="145" spans="1:46" x14ac:dyDescent="0.25">
      <c r="A145" t="s">
        <v>1353</v>
      </c>
      <c r="B145" t="s">
        <v>491</v>
      </c>
      <c r="C145" t="s">
        <v>1101</v>
      </c>
      <c r="D145" t="s">
        <v>1286</v>
      </c>
      <c r="E145" s="31">
        <v>19.456521739130434</v>
      </c>
      <c r="F145" s="31">
        <v>55.191847826086956</v>
      </c>
      <c r="G145" s="31">
        <v>0</v>
      </c>
      <c r="H145" s="36">
        <v>0</v>
      </c>
      <c r="I145" s="31">
        <v>11.435978260869563</v>
      </c>
      <c r="J145" s="31">
        <v>0</v>
      </c>
      <c r="K145" s="36">
        <v>0</v>
      </c>
      <c r="L145" s="31">
        <v>9.6877173913043446</v>
      </c>
      <c r="M145" s="31">
        <v>0</v>
      </c>
      <c r="N145" s="36">
        <v>0</v>
      </c>
      <c r="O145" s="31">
        <v>7.4347826086956517E-2</v>
      </c>
      <c r="P145" s="31">
        <v>0</v>
      </c>
      <c r="Q145" s="36">
        <v>0</v>
      </c>
      <c r="R145" s="31">
        <v>1.6739130434782612</v>
      </c>
      <c r="S145" s="31">
        <v>0</v>
      </c>
      <c r="T145" s="36">
        <v>0</v>
      </c>
      <c r="U145" s="31">
        <v>9.0404347826086902</v>
      </c>
      <c r="V145" s="31">
        <v>0</v>
      </c>
      <c r="W145" s="36">
        <v>0</v>
      </c>
      <c r="X145" s="31">
        <v>0</v>
      </c>
      <c r="Y145" s="31">
        <v>0</v>
      </c>
      <c r="Z145" s="36" t="s">
        <v>1523</v>
      </c>
      <c r="AA145" s="31">
        <v>26.751956521739135</v>
      </c>
      <c r="AB145" s="31">
        <v>0</v>
      </c>
      <c r="AC145" s="36">
        <v>0</v>
      </c>
      <c r="AD145" s="31">
        <v>0</v>
      </c>
      <c r="AE145" s="31">
        <v>0</v>
      </c>
      <c r="AF145" s="36" t="s">
        <v>1523</v>
      </c>
      <c r="AG145" s="31">
        <v>7.9634782608695653</v>
      </c>
      <c r="AH145" s="31">
        <v>0</v>
      </c>
      <c r="AI145" s="36">
        <v>0</v>
      </c>
      <c r="AJ145" t="s">
        <v>80</v>
      </c>
      <c r="AK145" s="37">
        <v>7</v>
      </c>
      <c r="AT145"/>
    </row>
    <row r="146" spans="1:46" x14ac:dyDescent="0.25">
      <c r="A146" t="s">
        <v>1353</v>
      </c>
      <c r="B146" t="s">
        <v>767</v>
      </c>
      <c r="C146" t="s">
        <v>1035</v>
      </c>
      <c r="D146" t="s">
        <v>1290</v>
      </c>
      <c r="E146" s="31">
        <v>16.456521739130434</v>
      </c>
      <c r="F146" s="31">
        <v>45.563478260869559</v>
      </c>
      <c r="G146" s="31">
        <v>0</v>
      </c>
      <c r="H146" s="36">
        <v>0</v>
      </c>
      <c r="I146" s="31">
        <v>6.1867391304347814</v>
      </c>
      <c r="J146" s="31">
        <v>0</v>
      </c>
      <c r="K146" s="36">
        <v>0</v>
      </c>
      <c r="L146" s="31">
        <v>4.5423913043478255</v>
      </c>
      <c r="M146" s="31">
        <v>0</v>
      </c>
      <c r="N146" s="36">
        <v>0</v>
      </c>
      <c r="O146" s="31">
        <v>0</v>
      </c>
      <c r="P146" s="31">
        <v>0</v>
      </c>
      <c r="Q146" s="36" t="s">
        <v>1523</v>
      </c>
      <c r="R146" s="31">
        <v>1.6443478260869562</v>
      </c>
      <c r="S146" s="31">
        <v>0</v>
      </c>
      <c r="T146" s="36">
        <v>0</v>
      </c>
      <c r="U146" s="31">
        <v>8.3531521739130437</v>
      </c>
      <c r="V146" s="31">
        <v>0</v>
      </c>
      <c r="W146" s="36">
        <v>0</v>
      </c>
      <c r="X146" s="31">
        <v>2.0085869565217394</v>
      </c>
      <c r="Y146" s="31">
        <v>0</v>
      </c>
      <c r="Z146" s="36">
        <v>0</v>
      </c>
      <c r="AA146" s="31">
        <v>23.814239130434782</v>
      </c>
      <c r="AB146" s="31">
        <v>0</v>
      </c>
      <c r="AC146" s="36">
        <v>0</v>
      </c>
      <c r="AD146" s="31">
        <v>0</v>
      </c>
      <c r="AE146" s="31">
        <v>0</v>
      </c>
      <c r="AF146" s="36" t="s">
        <v>1523</v>
      </c>
      <c r="AG146" s="31">
        <v>5.2007608695652188</v>
      </c>
      <c r="AH146" s="31">
        <v>0</v>
      </c>
      <c r="AI146" s="36">
        <v>0</v>
      </c>
      <c r="AJ146" t="s">
        <v>278</v>
      </c>
      <c r="AK146" s="37">
        <v>7</v>
      </c>
      <c r="AT146"/>
    </row>
    <row r="147" spans="1:46" x14ac:dyDescent="0.25">
      <c r="A147" t="s">
        <v>1353</v>
      </c>
      <c r="B147" t="s">
        <v>715</v>
      </c>
      <c r="C147" t="s">
        <v>1031</v>
      </c>
      <c r="D147" t="s">
        <v>1322</v>
      </c>
      <c r="E147" s="31">
        <v>47.956521739130437</v>
      </c>
      <c r="F147" s="31">
        <v>179.91847826086956</v>
      </c>
      <c r="G147" s="31">
        <v>0</v>
      </c>
      <c r="H147" s="36">
        <v>0</v>
      </c>
      <c r="I147" s="31">
        <v>15.366847826086957</v>
      </c>
      <c r="J147" s="31">
        <v>0</v>
      </c>
      <c r="K147" s="36">
        <v>0</v>
      </c>
      <c r="L147" s="31">
        <v>9.1059782608695645</v>
      </c>
      <c r="M147" s="31">
        <v>0</v>
      </c>
      <c r="N147" s="36">
        <v>0</v>
      </c>
      <c r="O147" s="31">
        <v>3.0543478260869565</v>
      </c>
      <c r="P147" s="31">
        <v>0</v>
      </c>
      <c r="Q147" s="36">
        <v>0</v>
      </c>
      <c r="R147" s="31">
        <v>3.2065217391304346</v>
      </c>
      <c r="S147" s="31">
        <v>0</v>
      </c>
      <c r="T147" s="36">
        <v>0</v>
      </c>
      <c r="U147" s="31">
        <v>20.336956521739129</v>
      </c>
      <c r="V147" s="31">
        <v>0</v>
      </c>
      <c r="W147" s="36">
        <v>0</v>
      </c>
      <c r="X147" s="31">
        <v>5.0190217391304346</v>
      </c>
      <c r="Y147" s="31">
        <v>0</v>
      </c>
      <c r="Z147" s="36">
        <v>0</v>
      </c>
      <c r="AA147" s="31">
        <v>100.59239130434783</v>
      </c>
      <c r="AB147" s="31">
        <v>0</v>
      </c>
      <c r="AC147" s="36">
        <v>0</v>
      </c>
      <c r="AD147" s="31">
        <v>0.95108695652173914</v>
      </c>
      <c r="AE147" s="31">
        <v>0</v>
      </c>
      <c r="AF147" s="36">
        <v>0</v>
      </c>
      <c r="AG147" s="31">
        <v>37.652173913043477</v>
      </c>
      <c r="AH147" s="31">
        <v>0</v>
      </c>
      <c r="AI147" s="36">
        <v>0</v>
      </c>
      <c r="AJ147" t="s">
        <v>225</v>
      </c>
      <c r="AK147" s="37">
        <v>7</v>
      </c>
      <c r="AT147"/>
    </row>
    <row r="148" spans="1:46" x14ac:dyDescent="0.25">
      <c r="A148" t="s">
        <v>1353</v>
      </c>
      <c r="B148" t="s">
        <v>801</v>
      </c>
      <c r="C148" t="s">
        <v>1176</v>
      </c>
      <c r="D148" t="s">
        <v>1296</v>
      </c>
      <c r="E148" s="31">
        <v>60.130434782608695</v>
      </c>
      <c r="F148" s="31">
        <v>189.27989130434784</v>
      </c>
      <c r="G148" s="31">
        <v>0</v>
      </c>
      <c r="H148" s="36">
        <v>0</v>
      </c>
      <c r="I148" s="31">
        <v>22.407608695652172</v>
      </c>
      <c r="J148" s="31">
        <v>0</v>
      </c>
      <c r="K148" s="36">
        <v>0</v>
      </c>
      <c r="L148" s="31">
        <v>15.274456521739131</v>
      </c>
      <c r="M148" s="31">
        <v>0</v>
      </c>
      <c r="N148" s="36">
        <v>0</v>
      </c>
      <c r="O148" s="31">
        <v>5.4402173913043477</v>
      </c>
      <c r="P148" s="31">
        <v>0</v>
      </c>
      <c r="Q148" s="36">
        <v>0</v>
      </c>
      <c r="R148" s="31">
        <v>1.6929347826086956</v>
      </c>
      <c r="S148" s="31">
        <v>0</v>
      </c>
      <c r="T148" s="36">
        <v>0</v>
      </c>
      <c r="U148" s="31">
        <v>32.894021739130437</v>
      </c>
      <c r="V148" s="31">
        <v>0</v>
      </c>
      <c r="W148" s="36">
        <v>0</v>
      </c>
      <c r="X148" s="31">
        <v>6.2635869565217392</v>
      </c>
      <c r="Y148" s="31">
        <v>0</v>
      </c>
      <c r="Z148" s="36">
        <v>0</v>
      </c>
      <c r="AA148" s="31">
        <v>53.369565217391305</v>
      </c>
      <c r="AB148" s="31">
        <v>0</v>
      </c>
      <c r="AC148" s="36">
        <v>0</v>
      </c>
      <c r="AD148" s="31">
        <v>55.703804347826086</v>
      </c>
      <c r="AE148" s="31">
        <v>0</v>
      </c>
      <c r="AF148" s="36">
        <v>0</v>
      </c>
      <c r="AG148" s="31">
        <v>18.641304347826086</v>
      </c>
      <c r="AH148" s="31">
        <v>0</v>
      </c>
      <c r="AI148" s="36">
        <v>0</v>
      </c>
      <c r="AJ148" t="s">
        <v>312</v>
      </c>
      <c r="AK148" s="37">
        <v>7</v>
      </c>
      <c r="AT148"/>
    </row>
    <row r="149" spans="1:46" x14ac:dyDescent="0.25">
      <c r="A149" t="s">
        <v>1353</v>
      </c>
      <c r="B149" t="s">
        <v>696</v>
      </c>
      <c r="C149" t="s">
        <v>1143</v>
      </c>
      <c r="D149" t="s">
        <v>1224</v>
      </c>
      <c r="E149" s="31">
        <v>67.641304347826093</v>
      </c>
      <c r="F149" s="31">
        <v>185.31521739130434</v>
      </c>
      <c r="G149" s="31">
        <v>0</v>
      </c>
      <c r="H149" s="36">
        <v>0</v>
      </c>
      <c r="I149" s="31">
        <v>16.671195652173914</v>
      </c>
      <c r="J149" s="31">
        <v>0</v>
      </c>
      <c r="K149" s="36">
        <v>0</v>
      </c>
      <c r="L149" s="31">
        <v>13.641304347826088</v>
      </c>
      <c r="M149" s="31">
        <v>0</v>
      </c>
      <c r="N149" s="36">
        <v>0</v>
      </c>
      <c r="O149" s="31">
        <v>0</v>
      </c>
      <c r="P149" s="31">
        <v>0</v>
      </c>
      <c r="Q149" s="36" t="s">
        <v>1523</v>
      </c>
      <c r="R149" s="31">
        <v>3.0298913043478262</v>
      </c>
      <c r="S149" s="31">
        <v>0</v>
      </c>
      <c r="T149" s="36">
        <v>0</v>
      </c>
      <c r="U149" s="31">
        <v>41.603260869565219</v>
      </c>
      <c r="V149" s="31">
        <v>0</v>
      </c>
      <c r="W149" s="36">
        <v>0</v>
      </c>
      <c r="X149" s="31">
        <v>0</v>
      </c>
      <c r="Y149" s="31">
        <v>0</v>
      </c>
      <c r="Z149" s="36" t="s">
        <v>1523</v>
      </c>
      <c r="AA149" s="31">
        <v>96.163043478260875</v>
      </c>
      <c r="AB149" s="31">
        <v>0</v>
      </c>
      <c r="AC149" s="36">
        <v>0</v>
      </c>
      <c r="AD149" s="31">
        <v>0</v>
      </c>
      <c r="AE149" s="31">
        <v>0</v>
      </c>
      <c r="AF149" s="36" t="s">
        <v>1523</v>
      </c>
      <c r="AG149" s="31">
        <v>30.877717391304348</v>
      </c>
      <c r="AH149" s="31">
        <v>0</v>
      </c>
      <c r="AI149" s="36">
        <v>0</v>
      </c>
      <c r="AJ149" t="s">
        <v>205</v>
      </c>
      <c r="AK149" s="37">
        <v>7</v>
      </c>
      <c r="AT149"/>
    </row>
    <row r="150" spans="1:46" x14ac:dyDescent="0.25">
      <c r="A150" t="s">
        <v>1353</v>
      </c>
      <c r="B150" t="s">
        <v>630</v>
      </c>
      <c r="C150" t="s">
        <v>1122</v>
      </c>
      <c r="D150" t="s">
        <v>1299</v>
      </c>
      <c r="E150" s="31">
        <v>56.5</v>
      </c>
      <c r="F150" s="31">
        <v>150.63858695652175</v>
      </c>
      <c r="G150" s="31">
        <v>0</v>
      </c>
      <c r="H150" s="36">
        <v>0</v>
      </c>
      <c r="I150" s="31">
        <v>8.008152173913043</v>
      </c>
      <c r="J150" s="31">
        <v>0</v>
      </c>
      <c r="K150" s="36">
        <v>0</v>
      </c>
      <c r="L150" s="31">
        <v>8.008152173913043</v>
      </c>
      <c r="M150" s="31">
        <v>0</v>
      </c>
      <c r="N150" s="36">
        <v>0</v>
      </c>
      <c r="O150" s="31">
        <v>0</v>
      </c>
      <c r="P150" s="31">
        <v>0</v>
      </c>
      <c r="Q150" s="36" t="s">
        <v>1523</v>
      </c>
      <c r="R150" s="31">
        <v>0</v>
      </c>
      <c r="S150" s="31">
        <v>0</v>
      </c>
      <c r="T150" s="36" t="s">
        <v>1523</v>
      </c>
      <c r="U150" s="31">
        <v>27.576086956521738</v>
      </c>
      <c r="V150" s="31">
        <v>0</v>
      </c>
      <c r="W150" s="36">
        <v>0</v>
      </c>
      <c r="X150" s="31">
        <v>2.1304347826086958</v>
      </c>
      <c r="Y150" s="31">
        <v>0</v>
      </c>
      <c r="Z150" s="36">
        <v>0</v>
      </c>
      <c r="AA150" s="31">
        <v>24.459239130434781</v>
      </c>
      <c r="AB150" s="31">
        <v>0</v>
      </c>
      <c r="AC150" s="36">
        <v>0</v>
      </c>
      <c r="AD150" s="31">
        <v>88.464673913043484</v>
      </c>
      <c r="AE150" s="31">
        <v>0</v>
      </c>
      <c r="AF150" s="36">
        <v>0</v>
      </c>
      <c r="AG150" s="31">
        <v>0</v>
      </c>
      <c r="AH150" s="31">
        <v>0</v>
      </c>
      <c r="AI150" s="36" t="s">
        <v>1523</v>
      </c>
      <c r="AJ150" t="s">
        <v>139</v>
      </c>
      <c r="AK150" s="37">
        <v>7</v>
      </c>
      <c r="AT150"/>
    </row>
    <row r="151" spans="1:46" x14ac:dyDescent="0.25">
      <c r="A151" t="s">
        <v>1353</v>
      </c>
      <c r="B151" t="s">
        <v>709</v>
      </c>
      <c r="C151" t="s">
        <v>1051</v>
      </c>
      <c r="D151" t="s">
        <v>1241</v>
      </c>
      <c r="E151" s="31">
        <v>35.086956521739133</v>
      </c>
      <c r="F151" s="31">
        <v>92.112282608695637</v>
      </c>
      <c r="G151" s="31">
        <v>3.9735869565217388</v>
      </c>
      <c r="H151" s="36">
        <v>4.3138513605205368E-2</v>
      </c>
      <c r="I151" s="31">
        <v>17.700217391304353</v>
      </c>
      <c r="J151" s="31">
        <v>0</v>
      </c>
      <c r="K151" s="36">
        <v>0</v>
      </c>
      <c r="L151" s="31">
        <v>8.7722826086956545</v>
      </c>
      <c r="M151" s="31">
        <v>0</v>
      </c>
      <c r="N151" s="36">
        <v>0</v>
      </c>
      <c r="O151" s="31">
        <v>5.9388043478260899</v>
      </c>
      <c r="P151" s="31">
        <v>0</v>
      </c>
      <c r="Q151" s="36">
        <v>0</v>
      </c>
      <c r="R151" s="31">
        <v>2.9891304347826089</v>
      </c>
      <c r="S151" s="31">
        <v>0</v>
      </c>
      <c r="T151" s="36">
        <v>0</v>
      </c>
      <c r="U151" s="31">
        <v>16.559347826086949</v>
      </c>
      <c r="V151" s="31">
        <v>3.7652173913043474</v>
      </c>
      <c r="W151" s="36">
        <v>0.22737715463484445</v>
      </c>
      <c r="X151" s="31">
        <v>0</v>
      </c>
      <c r="Y151" s="31">
        <v>0</v>
      </c>
      <c r="Z151" s="36" t="s">
        <v>1523</v>
      </c>
      <c r="AA151" s="31">
        <v>44.547391304347812</v>
      </c>
      <c r="AB151" s="31">
        <v>0</v>
      </c>
      <c r="AC151" s="36">
        <v>0</v>
      </c>
      <c r="AD151" s="31">
        <v>5.1413043478260874E-2</v>
      </c>
      <c r="AE151" s="31">
        <v>0</v>
      </c>
      <c r="AF151" s="36">
        <v>0</v>
      </c>
      <c r="AG151" s="31">
        <v>13.253913043478265</v>
      </c>
      <c r="AH151" s="31">
        <v>0.20836956521739133</v>
      </c>
      <c r="AI151" s="36">
        <v>1.5721362025980838E-2</v>
      </c>
      <c r="AJ151" t="s">
        <v>219</v>
      </c>
      <c r="AK151" s="37">
        <v>7</v>
      </c>
      <c r="AT151"/>
    </row>
    <row r="152" spans="1:46" x14ac:dyDescent="0.25">
      <c r="A152" t="s">
        <v>1353</v>
      </c>
      <c r="B152" t="s">
        <v>668</v>
      </c>
      <c r="C152" t="s">
        <v>996</v>
      </c>
      <c r="D152" t="s">
        <v>1240</v>
      </c>
      <c r="E152" s="31">
        <v>81.902173913043484</v>
      </c>
      <c r="F152" s="31">
        <v>230.4903260869566</v>
      </c>
      <c r="G152" s="31">
        <v>0</v>
      </c>
      <c r="H152" s="36">
        <v>0</v>
      </c>
      <c r="I152" s="31">
        <v>34.009347826086959</v>
      </c>
      <c r="J152" s="31">
        <v>0</v>
      </c>
      <c r="K152" s="36">
        <v>0</v>
      </c>
      <c r="L152" s="31">
        <v>22.004782608695653</v>
      </c>
      <c r="M152" s="31">
        <v>0</v>
      </c>
      <c r="N152" s="36">
        <v>0</v>
      </c>
      <c r="O152" s="31">
        <v>6.2654347826086951</v>
      </c>
      <c r="P152" s="31">
        <v>0</v>
      </c>
      <c r="Q152" s="36">
        <v>0</v>
      </c>
      <c r="R152" s="31">
        <v>5.7391304347826084</v>
      </c>
      <c r="S152" s="31">
        <v>0</v>
      </c>
      <c r="T152" s="36">
        <v>0</v>
      </c>
      <c r="U152" s="31">
        <v>43.833586956521742</v>
      </c>
      <c r="V152" s="31">
        <v>0</v>
      </c>
      <c r="W152" s="36">
        <v>0</v>
      </c>
      <c r="X152" s="31">
        <v>8.3705434782608705</v>
      </c>
      <c r="Y152" s="31">
        <v>0</v>
      </c>
      <c r="Z152" s="36">
        <v>0</v>
      </c>
      <c r="AA152" s="31">
        <v>101.77163043478267</v>
      </c>
      <c r="AB152" s="31">
        <v>0</v>
      </c>
      <c r="AC152" s="36">
        <v>0</v>
      </c>
      <c r="AD152" s="31">
        <v>5.8329347826086968</v>
      </c>
      <c r="AE152" s="31">
        <v>0</v>
      </c>
      <c r="AF152" s="36">
        <v>0</v>
      </c>
      <c r="AG152" s="31">
        <v>36.672282608695653</v>
      </c>
      <c r="AH152" s="31">
        <v>0</v>
      </c>
      <c r="AI152" s="36">
        <v>0</v>
      </c>
      <c r="AJ152" t="s">
        <v>177</v>
      </c>
      <c r="AK152" s="37">
        <v>7</v>
      </c>
      <c r="AT152"/>
    </row>
    <row r="153" spans="1:46" x14ac:dyDescent="0.25">
      <c r="A153" t="s">
        <v>1353</v>
      </c>
      <c r="B153" t="s">
        <v>485</v>
      </c>
      <c r="C153" t="s">
        <v>1002</v>
      </c>
      <c r="D153" t="s">
        <v>1275</v>
      </c>
      <c r="E153" s="31">
        <v>46.782608695652172</v>
      </c>
      <c r="F153" s="31">
        <v>155.35739130434786</v>
      </c>
      <c r="G153" s="31">
        <v>0</v>
      </c>
      <c r="H153" s="36">
        <v>0</v>
      </c>
      <c r="I153" s="31">
        <v>17.685326086956522</v>
      </c>
      <c r="J153" s="31">
        <v>0</v>
      </c>
      <c r="K153" s="36">
        <v>0</v>
      </c>
      <c r="L153" s="31">
        <v>10.66445652173913</v>
      </c>
      <c r="M153" s="31">
        <v>0</v>
      </c>
      <c r="N153" s="36">
        <v>0</v>
      </c>
      <c r="O153" s="31">
        <v>1.2817391304347825</v>
      </c>
      <c r="P153" s="31">
        <v>0</v>
      </c>
      <c r="Q153" s="36">
        <v>0</v>
      </c>
      <c r="R153" s="31">
        <v>5.7391304347826084</v>
      </c>
      <c r="S153" s="31">
        <v>0</v>
      </c>
      <c r="T153" s="36">
        <v>0</v>
      </c>
      <c r="U153" s="31">
        <v>15.56217391304348</v>
      </c>
      <c r="V153" s="31">
        <v>0</v>
      </c>
      <c r="W153" s="36">
        <v>0</v>
      </c>
      <c r="X153" s="31">
        <v>5.5826086956521745</v>
      </c>
      <c r="Y153" s="31">
        <v>0</v>
      </c>
      <c r="Z153" s="36">
        <v>0</v>
      </c>
      <c r="AA153" s="31">
        <v>46.02391304347826</v>
      </c>
      <c r="AB153" s="31">
        <v>0</v>
      </c>
      <c r="AC153" s="36">
        <v>0</v>
      </c>
      <c r="AD153" s="31">
        <v>49.621521739130451</v>
      </c>
      <c r="AE153" s="31">
        <v>0</v>
      </c>
      <c r="AF153" s="36">
        <v>0</v>
      </c>
      <c r="AG153" s="31">
        <v>20.881847826086961</v>
      </c>
      <c r="AH153" s="31">
        <v>0</v>
      </c>
      <c r="AI153" s="36">
        <v>0</v>
      </c>
      <c r="AJ153" t="s">
        <v>268</v>
      </c>
      <c r="AK153" s="37">
        <v>7</v>
      </c>
      <c r="AT153"/>
    </row>
    <row r="154" spans="1:46" x14ac:dyDescent="0.25">
      <c r="A154" t="s">
        <v>1353</v>
      </c>
      <c r="B154" t="s">
        <v>786</v>
      </c>
      <c r="C154" t="s">
        <v>1170</v>
      </c>
      <c r="D154" t="s">
        <v>1219</v>
      </c>
      <c r="E154" s="31">
        <v>47.695652173913047</v>
      </c>
      <c r="F154" s="31">
        <v>189.62152173913049</v>
      </c>
      <c r="G154" s="31">
        <v>0</v>
      </c>
      <c r="H154" s="36">
        <v>0</v>
      </c>
      <c r="I154" s="31">
        <v>10.530869565217388</v>
      </c>
      <c r="J154" s="31">
        <v>0</v>
      </c>
      <c r="K154" s="36">
        <v>0</v>
      </c>
      <c r="L154" s="31">
        <v>10.530869565217388</v>
      </c>
      <c r="M154" s="31">
        <v>0</v>
      </c>
      <c r="N154" s="36">
        <v>0</v>
      </c>
      <c r="O154" s="31">
        <v>0</v>
      </c>
      <c r="P154" s="31">
        <v>0</v>
      </c>
      <c r="Q154" s="36" t="s">
        <v>1523</v>
      </c>
      <c r="R154" s="31">
        <v>0</v>
      </c>
      <c r="S154" s="31">
        <v>0</v>
      </c>
      <c r="T154" s="36" t="s">
        <v>1523</v>
      </c>
      <c r="U154" s="31">
        <v>43.933152173913044</v>
      </c>
      <c r="V154" s="31">
        <v>0</v>
      </c>
      <c r="W154" s="36">
        <v>0</v>
      </c>
      <c r="X154" s="31">
        <v>5.8679347826086961</v>
      </c>
      <c r="Y154" s="31">
        <v>0</v>
      </c>
      <c r="Z154" s="36">
        <v>0</v>
      </c>
      <c r="AA154" s="31">
        <v>83.519130434782639</v>
      </c>
      <c r="AB154" s="31">
        <v>0</v>
      </c>
      <c r="AC154" s="36">
        <v>0</v>
      </c>
      <c r="AD154" s="31">
        <v>23.772282608695658</v>
      </c>
      <c r="AE154" s="31">
        <v>0</v>
      </c>
      <c r="AF154" s="36">
        <v>0</v>
      </c>
      <c r="AG154" s="31">
        <v>21.998152173913049</v>
      </c>
      <c r="AH154" s="31">
        <v>0</v>
      </c>
      <c r="AI154" s="36">
        <v>0</v>
      </c>
      <c r="AJ154" t="s">
        <v>297</v>
      </c>
      <c r="AK154" s="37">
        <v>7</v>
      </c>
      <c r="AT154"/>
    </row>
    <row r="155" spans="1:46" x14ac:dyDescent="0.25">
      <c r="A155" t="s">
        <v>1353</v>
      </c>
      <c r="B155" t="s">
        <v>494</v>
      </c>
      <c r="C155" t="s">
        <v>1183</v>
      </c>
      <c r="D155" t="s">
        <v>1285</v>
      </c>
      <c r="E155" s="31">
        <v>31.543478260869566</v>
      </c>
      <c r="F155" s="31">
        <v>111.558152173913</v>
      </c>
      <c r="G155" s="31">
        <v>12.404891304347826</v>
      </c>
      <c r="H155" s="36">
        <v>0.11119663657577696</v>
      </c>
      <c r="I155" s="31">
        <v>22.785760869565209</v>
      </c>
      <c r="J155" s="31">
        <v>0</v>
      </c>
      <c r="K155" s="36">
        <v>0</v>
      </c>
      <c r="L155" s="31">
        <v>19.565652173913033</v>
      </c>
      <c r="M155" s="31">
        <v>0</v>
      </c>
      <c r="N155" s="36">
        <v>0</v>
      </c>
      <c r="O155" s="31">
        <v>0</v>
      </c>
      <c r="P155" s="31">
        <v>0</v>
      </c>
      <c r="Q155" s="36" t="s">
        <v>1523</v>
      </c>
      <c r="R155" s="31">
        <v>3.2201086956521738</v>
      </c>
      <c r="S155" s="31">
        <v>0</v>
      </c>
      <c r="T155" s="36">
        <v>0</v>
      </c>
      <c r="U155" s="31">
        <v>6.9573913043478264</v>
      </c>
      <c r="V155" s="31">
        <v>1.2771739130434783</v>
      </c>
      <c r="W155" s="36">
        <v>0.18357080364954381</v>
      </c>
      <c r="X155" s="31">
        <v>2.7594565217391311</v>
      </c>
      <c r="Y155" s="31">
        <v>0</v>
      </c>
      <c r="Z155" s="36">
        <v>0</v>
      </c>
      <c r="AA155" s="31">
        <v>57.410326086956502</v>
      </c>
      <c r="AB155" s="31">
        <v>11.127717391304348</v>
      </c>
      <c r="AC155" s="36">
        <v>0.19382780328489616</v>
      </c>
      <c r="AD155" s="31">
        <v>10.207065217391305</v>
      </c>
      <c r="AE155" s="31">
        <v>0</v>
      </c>
      <c r="AF155" s="36">
        <v>0</v>
      </c>
      <c r="AG155" s="31">
        <v>11.438152173913043</v>
      </c>
      <c r="AH155" s="31">
        <v>0</v>
      </c>
      <c r="AI155" s="36">
        <v>0</v>
      </c>
      <c r="AJ155" t="s">
        <v>340</v>
      </c>
      <c r="AK155" s="37">
        <v>7</v>
      </c>
      <c r="AT155"/>
    </row>
    <row r="156" spans="1:46" x14ac:dyDescent="0.25">
      <c r="A156" t="s">
        <v>1353</v>
      </c>
      <c r="B156" t="s">
        <v>591</v>
      </c>
      <c r="C156" t="s">
        <v>1110</v>
      </c>
      <c r="D156" t="s">
        <v>1269</v>
      </c>
      <c r="E156" s="31">
        <v>61.260869565217391</v>
      </c>
      <c r="F156" s="31">
        <v>206.78804347826087</v>
      </c>
      <c r="G156" s="31">
        <v>0</v>
      </c>
      <c r="H156" s="36">
        <v>0</v>
      </c>
      <c r="I156" s="31">
        <v>10.480978260869565</v>
      </c>
      <c r="J156" s="31">
        <v>0</v>
      </c>
      <c r="K156" s="36">
        <v>0</v>
      </c>
      <c r="L156" s="31">
        <v>10.480978260869565</v>
      </c>
      <c r="M156" s="31">
        <v>0</v>
      </c>
      <c r="N156" s="36">
        <v>0</v>
      </c>
      <c r="O156" s="31">
        <v>0</v>
      </c>
      <c r="P156" s="31">
        <v>0</v>
      </c>
      <c r="Q156" s="36" t="s">
        <v>1523</v>
      </c>
      <c r="R156" s="31">
        <v>0</v>
      </c>
      <c r="S156" s="31">
        <v>0</v>
      </c>
      <c r="T156" s="36" t="s">
        <v>1523</v>
      </c>
      <c r="U156" s="31">
        <v>78.470108695652172</v>
      </c>
      <c r="V156" s="31">
        <v>0</v>
      </c>
      <c r="W156" s="36">
        <v>0</v>
      </c>
      <c r="X156" s="31">
        <v>0</v>
      </c>
      <c r="Y156" s="31">
        <v>0</v>
      </c>
      <c r="Z156" s="36" t="s">
        <v>1523</v>
      </c>
      <c r="AA156" s="31">
        <v>76.114130434782609</v>
      </c>
      <c r="AB156" s="31">
        <v>0</v>
      </c>
      <c r="AC156" s="36">
        <v>0</v>
      </c>
      <c r="AD156" s="31">
        <v>0</v>
      </c>
      <c r="AE156" s="31">
        <v>0</v>
      </c>
      <c r="AF156" s="36" t="s">
        <v>1523</v>
      </c>
      <c r="AG156" s="31">
        <v>41.722826086956523</v>
      </c>
      <c r="AH156" s="31">
        <v>0</v>
      </c>
      <c r="AI156" s="36">
        <v>0</v>
      </c>
      <c r="AJ156" t="s">
        <v>98</v>
      </c>
      <c r="AK156" s="37">
        <v>7</v>
      </c>
      <c r="AT156"/>
    </row>
    <row r="157" spans="1:46" x14ac:dyDescent="0.25">
      <c r="A157" t="s">
        <v>1353</v>
      </c>
      <c r="B157" t="s">
        <v>867</v>
      </c>
      <c r="C157" t="s">
        <v>1191</v>
      </c>
      <c r="D157" t="s">
        <v>1237</v>
      </c>
      <c r="E157" s="31">
        <v>44.967391304347828</v>
      </c>
      <c r="F157" s="31">
        <v>170.04891304347825</v>
      </c>
      <c r="G157" s="31">
        <v>0</v>
      </c>
      <c r="H157" s="36">
        <v>0</v>
      </c>
      <c r="I157" s="31">
        <v>18.834239130434781</v>
      </c>
      <c r="J157" s="31">
        <v>0</v>
      </c>
      <c r="K157" s="36">
        <v>0</v>
      </c>
      <c r="L157" s="31">
        <v>8.7228260869565215</v>
      </c>
      <c r="M157" s="31">
        <v>0</v>
      </c>
      <c r="N157" s="36">
        <v>0</v>
      </c>
      <c r="O157" s="31">
        <v>5.5869565217391308</v>
      </c>
      <c r="P157" s="31">
        <v>0</v>
      </c>
      <c r="Q157" s="36">
        <v>0</v>
      </c>
      <c r="R157" s="31">
        <v>4.5244565217391308</v>
      </c>
      <c r="S157" s="31">
        <v>0</v>
      </c>
      <c r="T157" s="36">
        <v>0</v>
      </c>
      <c r="U157" s="31">
        <v>42.334239130434781</v>
      </c>
      <c r="V157" s="31">
        <v>0</v>
      </c>
      <c r="W157" s="36">
        <v>0</v>
      </c>
      <c r="X157" s="31">
        <v>4.7336956521739131</v>
      </c>
      <c r="Y157" s="31">
        <v>0</v>
      </c>
      <c r="Z157" s="36">
        <v>0</v>
      </c>
      <c r="AA157" s="31">
        <v>87.350543478260875</v>
      </c>
      <c r="AB157" s="31">
        <v>0</v>
      </c>
      <c r="AC157" s="36">
        <v>0</v>
      </c>
      <c r="AD157" s="31">
        <v>0</v>
      </c>
      <c r="AE157" s="31">
        <v>0</v>
      </c>
      <c r="AF157" s="36" t="s">
        <v>1523</v>
      </c>
      <c r="AG157" s="31">
        <v>16.796195652173914</v>
      </c>
      <c r="AH157" s="31">
        <v>0</v>
      </c>
      <c r="AI157" s="36">
        <v>0</v>
      </c>
      <c r="AJ157" t="s">
        <v>381</v>
      </c>
      <c r="AK157" s="37">
        <v>7</v>
      </c>
      <c r="AT157"/>
    </row>
    <row r="158" spans="1:46" x14ac:dyDescent="0.25">
      <c r="A158" t="s">
        <v>1353</v>
      </c>
      <c r="B158" t="s">
        <v>706</v>
      </c>
      <c r="C158" t="s">
        <v>1037</v>
      </c>
      <c r="D158" t="s">
        <v>1219</v>
      </c>
      <c r="E158" s="31">
        <v>61.304347826086953</v>
      </c>
      <c r="F158" s="31">
        <v>214.6383695652174</v>
      </c>
      <c r="G158" s="31">
        <v>6.5432608695652164</v>
      </c>
      <c r="H158" s="36">
        <v>3.0485047397721034E-2</v>
      </c>
      <c r="I158" s="31">
        <v>23.146739130434781</v>
      </c>
      <c r="J158" s="31">
        <v>0</v>
      </c>
      <c r="K158" s="36">
        <v>0</v>
      </c>
      <c r="L158" s="31">
        <v>17.842391304347824</v>
      </c>
      <c r="M158" s="31">
        <v>0</v>
      </c>
      <c r="N158" s="36">
        <v>0</v>
      </c>
      <c r="O158" s="31">
        <v>0</v>
      </c>
      <c r="P158" s="31">
        <v>0</v>
      </c>
      <c r="Q158" s="36" t="s">
        <v>1523</v>
      </c>
      <c r="R158" s="31">
        <v>5.3043478260869561</v>
      </c>
      <c r="S158" s="31">
        <v>0</v>
      </c>
      <c r="T158" s="36">
        <v>0</v>
      </c>
      <c r="U158" s="31">
        <v>33</v>
      </c>
      <c r="V158" s="31">
        <v>0</v>
      </c>
      <c r="W158" s="36">
        <v>0</v>
      </c>
      <c r="X158" s="31">
        <v>4.0163043478260869</v>
      </c>
      <c r="Y158" s="31">
        <v>0</v>
      </c>
      <c r="Z158" s="36">
        <v>0</v>
      </c>
      <c r="AA158" s="31">
        <v>89.90739130434784</v>
      </c>
      <c r="AB158" s="31">
        <v>6.5432608695652164</v>
      </c>
      <c r="AC158" s="36">
        <v>7.2777785837600986E-2</v>
      </c>
      <c r="AD158" s="31">
        <v>20.714673913043477</v>
      </c>
      <c r="AE158" s="31">
        <v>0</v>
      </c>
      <c r="AF158" s="36">
        <v>0</v>
      </c>
      <c r="AG158" s="31">
        <v>43.853260869565219</v>
      </c>
      <c r="AH158" s="31">
        <v>0</v>
      </c>
      <c r="AI158" s="36">
        <v>0</v>
      </c>
      <c r="AJ158" t="s">
        <v>215</v>
      </c>
      <c r="AK158" s="37">
        <v>7</v>
      </c>
      <c r="AT158"/>
    </row>
    <row r="159" spans="1:46" x14ac:dyDescent="0.25">
      <c r="A159" t="s">
        <v>1353</v>
      </c>
      <c r="B159" t="s">
        <v>818</v>
      </c>
      <c r="C159" t="s">
        <v>1182</v>
      </c>
      <c r="D159" t="s">
        <v>1258</v>
      </c>
      <c r="E159" s="31">
        <v>62.021739130434781</v>
      </c>
      <c r="F159" s="31">
        <v>237.49619565217395</v>
      </c>
      <c r="G159" s="31">
        <v>0</v>
      </c>
      <c r="H159" s="36">
        <v>0</v>
      </c>
      <c r="I159" s="31">
        <v>38.141413043478266</v>
      </c>
      <c r="J159" s="31">
        <v>0</v>
      </c>
      <c r="K159" s="36">
        <v>0</v>
      </c>
      <c r="L159" s="31">
        <v>32.576195652173915</v>
      </c>
      <c r="M159" s="31">
        <v>0</v>
      </c>
      <c r="N159" s="36">
        <v>0</v>
      </c>
      <c r="O159" s="31">
        <v>0</v>
      </c>
      <c r="P159" s="31">
        <v>0</v>
      </c>
      <c r="Q159" s="36" t="s">
        <v>1523</v>
      </c>
      <c r="R159" s="31">
        <v>5.5652173913043477</v>
      </c>
      <c r="S159" s="31">
        <v>0</v>
      </c>
      <c r="T159" s="36">
        <v>0</v>
      </c>
      <c r="U159" s="31">
        <v>22.83641304347826</v>
      </c>
      <c r="V159" s="31">
        <v>0</v>
      </c>
      <c r="W159" s="36">
        <v>0</v>
      </c>
      <c r="X159" s="31">
        <v>0</v>
      </c>
      <c r="Y159" s="31">
        <v>0</v>
      </c>
      <c r="Z159" s="36" t="s">
        <v>1523</v>
      </c>
      <c r="AA159" s="31">
        <v>99.671304347826108</v>
      </c>
      <c r="AB159" s="31">
        <v>0</v>
      </c>
      <c r="AC159" s="36">
        <v>0</v>
      </c>
      <c r="AD159" s="31">
        <v>28.664565217391303</v>
      </c>
      <c r="AE159" s="31">
        <v>0</v>
      </c>
      <c r="AF159" s="36">
        <v>0</v>
      </c>
      <c r="AG159" s="31">
        <v>48.182499999999997</v>
      </c>
      <c r="AH159" s="31">
        <v>0</v>
      </c>
      <c r="AI159" s="36">
        <v>0</v>
      </c>
      <c r="AJ159" t="s">
        <v>329</v>
      </c>
      <c r="AK159" s="37">
        <v>7</v>
      </c>
      <c r="AT159"/>
    </row>
    <row r="160" spans="1:46" x14ac:dyDescent="0.25">
      <c r="A160" t="s">
        <v>1353</v>
      </c>
      <c r="B160" t="s">
        <v>891</v>
      </c>
      <c r="C160" t="s">
        <v>1197</v>
      </c>
      <c r="D160" t="s">
        <v>1264</v>
      </c>
      <c r="E160" s="31">
        <v>63.086956521739133</v>
      </c>
      <c r="F160" s="31">
        <v>220.10326086956522</v>
      </c>
      <c r="G160" s="31">
        <v>0</v>
      </c>
      <c r="H160" s="36">
        <v>0</v>
      </c>
      <c r="I160" s="31">
        <v>14.896739130434781</v>
      </c>
      <c r="J160" s="31">
        <v>0</v>
      </c>
      <c r="K160" s="36">
        <v>0</v>
      </c>
      <c r="L160" s="31">
        <v>10.260869565217391</v>
      </c>
      <c r="M160" s="31">
        <v>0</v>
      </c>
      <c r="N160" s="36">
        <v>0</v>
      </c>
      <c r="O160" s="31">
        <v>0</v>
      </c>
      <c r="P160" s="31">
        <v>0</v>
      </c>
      <c r="Q160" s="36" t="s">
        <v>1523</v>
      </c>
      <c r="R160" s="31">
        <v>4.6358695652173916</v>
      </c>
      <c r="S160" s="31">
        <v>0</v>
      </c>
      <c r="T160" s="36">
        <v>0</v>
      </c>
      <c r="U160" s="31">
        <v>42.513586956521742</v>
      </c>
      <c r="V160" s="31">
        <v>0</v>
      </c>
      <c r="W160" s="36">
        <v>0</v>
      </c>
      <c r="X160" s="31">
        <v>0</v>
      </c>
      <c r="Y160" s="31">
        <v>0</v>
      </c>
      <c r="Z160" s="36" t="s">
        <v>1523</v>
      </c>
      <c r="AA160" s="31">
        <v>111.17663043478261</v>
      </c>
      <c r="AB160" s="31">
        <v>0</v>
      </c>
      <c r="AC160" s="36">
        <v>0</v>
      </c>
      <c r="AD160" s="31">
        <v>29.086956521739129</v>
      </c>
      <c r="AE160" s="31">
        <v>0</v>
      </c>
      <c r="AF160" s="36">
        <v>0</v>
      </c>
      <c r="AG160" s="31">
        <v>22.429347826086957</v>
      </c>
      <c r="AH160" s="31">
        <v>0</v>
      </c>
      <c r="AI160" s="36">
        <v>0</v>
      </c>
      <c r="AJ160" t="s">
        <v>405</v>
      </c>
      <c r="AK160" s="37">
        <v>7</v>
      </c>
      <c r="AT160"/>
    </row>
    <row r="161" spans="1:46" x14ac:dyDescent="0.25">
      <c r="A161" t="s">
        <v>1353</v>
      </c>
      <c r="B161" t="s">
        <v>663</v>
      </c>
      <c r="C161" t="s">
        <v>1001</v>
      </c>
      <c r="D161" t="s">
        <v>1253</v>
      </c>
      <c r="E161" s="31">
        <v>48.75</v>
      </c>
      <c r="F161" s="31">
        <v>125.70380434782609</v>
      </c>
      <c r="G161" s="31">
        <v>0</v>
      </c>
      <c r="H161" s="36">
        <v>0</v>
      </c>
      <c r="I161" s="31">
        <v>34.885869565217391</v>
      </c>
      <c r="J161" s="31">
        <v>0</v>
      </c>
      <c r="K161" s="36">
        <v>0</v>
      </c>
      <c r="L161" s="31">
        <v>23.203804347826086</v>
      </c>
      <c r="M161" s="31">
        <v>0</v>
      </c>
      <c r="N161" s="36">
        <v>0</v>
      </c>
      <c r="O161" s="31">
        <v>5.9429347826086953</v>
      </c>
      <c r="P161" s="31">
        <v>0</v>
      </c>
      <c r="Q161" s="36">
        <v>0</v>
      </c>
      <c r="R161" s="31">
        <v>5.7391304347826084</v>
      </c>
      <c r="S161" s="31">
        <v>0</v>
      </c>
      <c r="T161" s="36">
        <v>0</v>
      </c>
      <c r="U161" s="31">
        <v>24.054347826086957</v>
      </c>
      <c r="V161" s="31">
        <v>0</v>
      </c>
      <c r="W161" s="36">
        <v>0</v>
      </c>
      <c r="X161" s="31">
        <v>1.7744565217391304</v>
      </c>
      <c r="Y161" s="31">
        <v>0</v>
      </c>
      <c r="Z161" s="36">
        <v>0</v>
      </c>
      <c r="AA161" s="31">
        <v>32.342391304347828</v>
      </c>
      <c r="AB161" s="31">
        <v>0</v>
      </c>
      <c r="AC161" s="36">
        <v>0</v>
      </c>
      <c r="AD161" s="31">
        <v>25.133152173913043</v>
      </c>
      <c r="AE161" s="31">
        <v>0</v>
      </c>
      <c r="AF161" s="36">
        <v>0</v>
      </c>
      <c r="AG161" s="31">
        <v>7.5135869565217392</v>
      </c>
      <c r="AH161" s="31">
        <v>0</v>
      </c>
      <c r="AI161" s="36">
        <v>0</v>
      </c>
      <c r="AJ161" t="s">
        <v>172</v>
      </c>
      <c r="AK161" s="37">
        <v>7</v>
      </c>
      <c r="AT161"/>
    </row>
    <row r="162" spans="1:46" x14ac:dyDescent="0.25">
      <c r="A162" t="s">
        <v>1353</v>
      </c>
      <c r="B162" t="s">
        <v>828</v>
      </c>
      <c r="C162" t="s">
        <v>1061</v>
      </c>
      <c r="D162" t="s">
        <v>1307</v>
      </c>
      <c r="E162" s="31">
        <v>74.923913043478265</v>
      </c>
      <c r="F162" s="31">
        <v>220.25543478260872</v>
      </c>
      <c r="G162" s="31">
        <v>0</v>
      </c>
      <c r="H162" s="36">
        <v>0</v>
      </c>
      <c r="I162" s="31">
        <v>19.192934782608695</v>
      </c>
      <c r="J162" s="31">
        <v>0</v>
      </c>
      <c r="K162" s="36">
        <v>0</v>
      </c>
      <c r="L162" s="31">
        <v>1.2717391304347827</v>
      </c>
      <c r="M162" s="31">
        <v>0</v>
      </c>
      <c r="N162" s="36">
        <v>0</v>
      </c>
      <c r="O162" s="31">
        <v>13.486413043478262</v>
      </c>
      <c r="P162" s="31">
        <v>0</v>
      </c>
      <c r="Q162" s="36">
        <v>0</v>
      </c>
      <c r="R162" s="31">
        <v>4.4347826086956523</v>
      </c>
      <c r="S162" s="31">
        <v>0</v>
      </c>
      <c r="T162" s="36">
        <v>0</v>
      </c>
      <c r="U162" s="31">
        <v>55.334239130434781</v>
      </c>
      <c r="V162" s="31">
        <v>0</v>
      </c>
      <c r="W162" s="36">
        <v>0</v>
      </c>
      <c r="X162" s="31">
        <v>0</v>
      </c>
      <c r="Y162" s="31">
        <v>0</v>
      </c>
      <c r="Z162" s="36" t="s">
        <v>1523</v>
      </c>
      <c r="AA162" s="31">
        <v>122.1929347826087</v>
      </c>
      <c r="AB162" s="31">
        <v>0</v>
      </c>
      <c r="AC162" s="36">
        <v>0</v>
      </c>
      <c r="AD162" s="31">
        <v>0</v>
      </c>
      <c r="AE162" s="31">
        <v>0</v>
      </c>
      <c r="AF162" s="36" t="s">
        <v>1523</v>
      </c>
      <c r="AG162" s="31">
        <v>23.535326086956523</v>
      </c>
      <c r="AH162" s="31">
        <v>0</v>
      </c>
      <c r="AI162" s="36">
        <v>0</v>
      </c>
      <c r="AJ162" t="s">
        <v>339</v>
      </c>
      <c r="AK162" s="37">
        <v>7</v>
      </c>
      <c r="AT162"/>
    </row>
    <row r="163" spans="1:46" x14ac:dyDescent="0.25">
      <c r="A163" t="s">
        <v>1353</v>
      </c>
      <c r="B163" t="s">
        <v>674</v>
      </c>
      <c r="C163" t="s">
        <v>1015</v>
      </c>
      <c r="D163" t="s">
        <v>1265</v>
      </c>
      <c r="E163" s="31">
        <v>32.163043478260867</v>
      </c>
      <c r="F163" s="31">
        <v>93.326304347826081</v>
      </c>
      <c r="G163" s="31">
        <v>0</v>
      </c>
      <c r="H163" s="36">
        <v>0</v>
      </c>
      <c r="I163" s="31">
        <v>15.540543478260869</v>
      </c>
      <c r="J163" s="31">
        <v>0</v>
      </c>
      <c r="K163" s="36">
        <v>0</v>
      </c>
      <c r="L163" s="31">
        <v>10.13836956521739</v>
      </c>
      <c r="M163" s="31">
        <v>0</v>
      </c>
      <c r="N163" s="36">
        <v>0</v>
      </c>
      <c r="O163" s="31">
        <v>0</v>
      </c>
      <c r="P163" s="31">
        <v>0</v>
      </c>
      <c r="Q163" s="36" t="s">
        <v>1523</v>
      </c>
      <c r="R163" s="31">
        <v>5.4021739130434785</v>
      </c>
      <c r="S163" s="31">
        <v>0</v>
      </c>
      <c r="T163" s="36">
        <v>0</v>
      </c>
      <c r="U163" s="31">
        <v>18.222717391304347</v>
      </c>
      <c r="V163" s="31">
        <v>0</v>
      </c>
      <c r="W163" s="36">
        <v>0</v>
      </c>
      <c r="X163" s="31">
        <v>0</v>
      </c>
      <c r="Y163" s="31">
        <v>0</v>
      </c>
      <c r="Z163" s="36" t="s">
        <v>1523</v>
      </c>
      <c r="AA163" s="31">
        <v>23.696521739130439</v>
      </c>
      <c r="AB163" s="31">
        <v>0</v>
      </c>
      <c r="AC163" s="36">
        <v>0</v>
      </c>
      <c r="AD163" s="31">
        <v>22.759891304347825</v>
      </c>
      <c r="AE163" s="31">
        <v>0</v>
      </c>
      <c r="AF163" s="36">
        <v>0</v>
      </c>
      <c r="AG163" s="31">
        <v>13.106630434782604</v>
      </c>
      <c r="AH163" s="31">
        <v>0</v>
      </c>
      <c r="AI163" s="36">
        <v>0</v>
      </c>
      <c r="AJ163" t="s">
        <v>183</v>
      </c>
      <c r="AK163" s="37">
        <v>7</v>
      </c>
      <c r="AT163"/>
    </row>
    <row r="164" spans="1:46" x14ac:dyDescent="0.25">
      <c r="A164" t="s">
        <v>1353</v>
      </c>
      <c r="B164" t="s">
        <v>961</v>
      </c>
      <c r="C164" t="s">
        <v>1209</v>
      </c>
      <c r="D164" t="s">
        <v>1225</v>
      </c>
      <c r="E164" s="31">
        <v>4.5</v>
      </c>
      <c r="F164" s="31">
        <v>61.067391304347836</v>
      </c>
      <c r="G164" s="31">
        <v>0</v>
      </c>
      <c r="H164" s="36">
        <v>0</v>
      </c>
      <c r="I164" s="31">
        <v>23.041739130434784</v>
      </c>
      <c r="J164" s="31">
        <v>0</v>
      </c>
      <c r="K164" s="36">
        <v>0</v>
      </c>
      <c r="L164" s="31">
        <v>15.650434782608695</v>
      </c>
      <c r="M164" s="31">
        <v>0</v>
      </c>
      <c r="N164" s="36">
        <v>0</v>
      </c>
      <c r="O164" s="31">
        <v>1.4782608695652173</v>
      </c>
      <c r="P164" s="31">
        <v>0</v>
      </c>
      <c r="Q164" s="36">
        <v>0</v>
      </c>
      <c r="R164" s="31">
        <v>5.9130434782608692</v>
      </c>
      <c r="S164" s="31">
        <v>0</v>
      </c>
      <c r="T164" s="36">
        <v>0</v>
      </c>
      <c r="U164" s="31">
        <v>7.9486956521739112</v>
      </c>
      <c r="V164" s="31">
        <v>0</v>
      </c>
      <c r="W164" s="36">
        <v>0</v>
      </c>
      <c r="X164" s="31">
        <v>6.8629347826087006</v>
      </c>
      <c r="Y164" s="31">
        <v>0</v>
      </c>
      <c r="Z164" s="36">
        <v>0</v>
      </c>
      <c r="AA164" s="31">
        <v>23.214021739130445</v>
      </c>
      <c r="AB164" s="31">
        <v>0</v>
      </c>
      <c r="AC164" s="36">
        <v>0</v>
      </c>
      <c r="AD164" s="31">
        <v>0</v>
      </c>
      <c r="AE164" s="31">
        <v>0</v>
      </c>
      <c r="AF164" s="36" t="s">
        <v>1523</v>
      </c>
      <c r="AG164" s="31">
        <v>0</v>
      </c>
      <c r="AH164" s="31">
        <v>0</v>
      </c>
      <c r="AI164" s="36" t="s">
        <v>1523</v>
      </c>
      <c r="AJ164" t="s">
        <v>476</v>
      </c>
      <c r="AK164" s="37">
        <v>7</v>
      </c>
      <c r="AT164"/>
    </row>
    <row r="165" spans="1:46" x14ac:dyDescent="0.25">
      <c r="A165" t="s">
        <v>1353</v>
      </c>
      <c r="B165" t="s">
        <v>489</v>
      </c>
      <c r="C165" t="s">
        <v>1004</v>
      </c>
      <c r="D165" t="s">
        <v>1218</v>
      </c>
      <c r="E165" s="31">
        <v>43.380434782608695</v>
      </c>
      <c r="F165" s="31">
        <v>121.00260869565217</v>
      </c>
      <c r="G165" s="31">
        <v>0</v>
      </c>
      <c r="H165" s="36">
        <v>0</v>
      </c>
      <c r="I165" s="31">
        <v>12.696086956521736</v>
      </c>
      <c r="J165" s="31">
        <v>0</v>
      </c>
      <c r="K165" s="36">
        <v>0</v>
      </c>
      <c r="L165" s="31">
        <v>8.9678260869565189</v>
      </c>
      <c r="M165" s="31">
        <v>0</v>
      </c>
      <c r="N165" s="36">
        <v>0</v>
      </c>
      <c r="O165" s="31">
        <v>0</v>
      </c>
      <c r="P165" s="31">
        <v>0</v>
      </c>
      <c r="Q165" s="36" t="s">
        <v>1523</v>
      </c>
      <c r="R165" s="31">
        <v>3.7282608695652173</v>
      </c>
      <c r="S165" s="31">
        <v>0</v>
      </c>
      <c r="T165" s="36">
        <v>0</v>
      </c>
      <c r="U165" s="31">
        <v>28.476521739130437</v>
      </c>
      <c r="V165" s="31">
        <v>0</v>
      </c>
      <c r="W165" s="36">
        <v>0</v>
      </c>
      <c r="X165" s="31">
        <v>5.1634782608695664</v>
      </c>
      <c r="Y165" s="31">
        <v>0</v>
      </c>
      <c r="Z165" s="36">
        <v>0</v>
      </c>
      <c r="AA165" s="31">
        <v>66.960434782608687</v>
      </c>
      <c r="AB165" s="31">
        <v>0</v>
      </c>
      <c r="AC165" s="36">
        <v>0</v>
      </c>
      <c r="AD165" s="31">
        <v>3.2755434782608699</v>
      </c>
      <c r="AE165" s="31">
        <v>0</v>
      </c>
      <c r="AF165" s="36">
        <v>0</v>
      </c>
      <c r="AG165" s="31">
        <v>4.4305434782608701</v>
      </c>
      <c r="AH165" s="31">
        <v>0</v>
      </c>
      <c r="AI165" s="36">
        <v>0</v>
      </c>
      <c r="AJ165" t="s">
        <v>117</v>
      </c>
      <c r="AK165" s="37">
        <v>7</v>
      </c>
      <c r="AT165"/>
    </row>
    <row r="166" spans="1:46" x14ac:dyDescent="0.25">
      <c r="A166" t="s">
        <v>1353</v>
      </c>
      <c r="B166" t="s">
        <v>816</v>
      </c>
      <c r="C166" t="s">
        <v>1061</v>
      </c>
      <c r="D166" t="s">
        <v>1290</v>
      </c>
      <c r="E166" s="31">
        <v>141.10869565217391</v>
      </c>
      <c r="F166" s="31">
        <v>373.92065217391308</v>
      </c>
      <c r="G166" s="31">
        <v>35.647282608695662</v>
      </c>
      <c r="H166" s="36">
        <v>9.5333815881653586E-2</v>
      </c>
      <c r="I166" s="31">
        <v>20.894021739130434</v>
      </c>
      <c r="J166" s="31">
        <v>0.35054347826086957</v>
      </c>
      <c r="K166" s="36">
        <v>1.6777214202106906E-2</v>
      </c>
      <c r="L166" s="31">
        <v>12.847826086956522</v>
      </c>
      <c r="M166" s="31">
        <v>0</v>
      </c>
      <c r="N166" s="36">
        <v>0</v>
      </c>
      <c r="O166" s="31">
        <v>2.4809782608695654</v>
      </c>
      <c r="P166" s="31">
        <v>0.35054347826086957</v>
      </c>
      <c r="Q166" s="36">
        <v>0.14129244249726178</v>
      </c>
      <c r="R166" s="31">
        <v>5.5652173913043477</v>
      </c>
      <c r="S166" s="31">
        <v>0</v>
      </c>
      <c r="T166" s="36">
        <v>0</v>
      </c>
      <c r="U166" s="31">
        <v>91.832173913043476</v>
      </c>
      <c r="V166" s="31">
        <v>0</v>
      </c>
      <c r="W166" s="36">
        <v>0</v>
      </c>
      <c r="X166" s="31">
        <v>11.516630434782609</v>
      </c>
      <c r="Y166" s="31">
        <v>0</v>
      </c>
      <c r="Z166" s="36">
        <v>0</v>
      </c>
      <c r="AA166" s="31">
        <v>207.50336956521741</v>
      </c>
      <c r="AB166" s="31">
        <v>32.442391304347836</v>
      </c>
      <c r="AC166" s="36">
        <v>0.15634633486831803</v>
      </c>
      <c r="AD166" s="31">
        <v>0</v>
      </c>
      <c r="AE166" s="31">
        <v>0</v>
      </c>
      <c r="AF166" s="36" t="s">
        <v>1523</v>
      </c>
      <c r="AG166" s="31">
        <v>42.174456521739138</v>
      </c>
      <c r="AH166" s="31">
        <v>2.8543478260869568</v>
      </c>
      <c r="AI166" s="36">
        <v>6.7679540212110659E-2</v>
      </c>
      <c r="AJ166" t="s">
        <v>327</v>
      </c>
      <c r="AK166" s="37">
        <v>7</v>
      </c>
      <c r="AT166"/>
    </row>
    <row r="167" spans="1:46" x14ac:dyDescent="0.25">
      <c r="A167" t="s">
        <v>1353</v>
      </c>
      <c r="B167" t="s">
        <v>716</v>
      </c>
      <c r="C167" t="s">
        <v>978</v>
      </c>
      <c r="D167" t="s">
        <v>1257</v>
      </c>
      <c r="E167" s="31">
        <v>52.521739130434781</v>
      </c>
      <c r="F167" s="31">
        <v>8.2608695652173925</v>
      </c>
      <c r="G167" s="31">
        <v>0</v>
      </c>
      <c r="H167" s="36">
        <v>0</v>
      </c>
      <c r="I167" s="31">
        <v>8.2608695652173925</v>
      </c>
      <c r="J167" s="31">
        <v>0</v>
      </c>
      <c r="K167" s="36">
        <v>0</v>
      </c>
      <c r="L167" s="31">
        <v>8.0869565217391308</v>
      </c>
      <c r="M167" s="31">
        <v>0</v>
      </c>
      <c r="N167" s="36">
        <v>0</v>
      </c>
      <c r="O167" s="31">
        <v>0.17391304347826086</v>
      </c>
      <c r="P167" s="31">
        <v>0</v>
      </c>
      <c r="Q167" s="36">
        <v>0</v>
      </c>
      <c r="R167" s="31">
        <v>0</v>
      </c>
      <c r="S167" s="31">
        <v>0</v>
      </c>
      <c r="T167" s="36" t="s">
        <v>1523</v>
      </c>
      <c r="U167" s="31">
        <v>0</v>
      </c>
      <c r="V167" s="31">
        <v>0</v>
      </c>
      <c r="W167" s="36" t="s">
        <v>1523</v>
      </c>
      <c r="X167" s="31">
        <v>0</v>
      </c>
      <c r="Y167" s="31">
        <v>0</v>
      </c>
      <c r="Z167" s="36" t="s">
        <v>1523</v>
      </c>
      <c r="AA167" s="31">
        <v>0</v>
      </c>
      <c r="AB167" s="31">
        <v>0</v>
      </c>
      <c r="AC167" s="36" t="s">
        <v>1523</v>
      </c>
      <c r="AD167" s="31">
        <v>0</v>
      </c>
      <c r="AE167" s="31">
        <v>0</v>
      </c>
      <c r="AF167" s="36" t="s">
        <v>1523</v>
      </c>
      <c r="AG167" s="31">
        <v>0</v>
      </c>
      <c r="AH167" s="31">
        <v>0</v>
      </c>
      <c r="AI167" s="36" t="s">
        <v>1523</v>
      </c>
      <c r="AJ167" t="s">
        <v>226</v>
      </c>
      <c r="AK167" s="37">
        <v>7</v>
      </c>
      <c r="AT167"/>
    </row>
    <row r="168" spans="1:46" x14ac:dyDescent="0.25">
      <c r="A168" t="s">
        <v>1353</v>
      </c>
      <c r="B168" t="s">
        <v>831</v>
      </c>
      <c r="C168" t="s">
        <v>1042</v>
      </c>
      <c r="D168" t="s">
        <v>1232</v>
      </c>
      <c r="E168" s="31">
        <v>110.95652173913044</v>
      </c>
      <c r="F168" s="31">
        <v>8</v>
      </c>
      <c r="G168" s="31">
        <v>0</v>
      </c>
      <c r="H168" s="36">
        <v>0</v>
      </c>
      <c r="I168" s="31">
        <v>8</v>
      </c>
      <c r="J168" s="31">
        <v>0</v>
      </c>
      <c r="K168" s="36">
        <v>0</v>
      </c>
      <c r="L168" s="31">
        <v>8</v>
      </c>
      <c r="M168" s="31">
        <v>0</v>
      </c>
      <c r="N168" s="36">
        <v>0</v>
      </c>
      <c r="O168" s="31">
        <v>0</v>
      </c>
      <c r="P168" s="31">
        <v>0</v>
      </c>
      <c r="Q168" s="36" t="s">
        <v>1523</v>
      </c>
      <c r="R168" s="31">
        <v>0</v>
      </c>
      <c r="S168" s="31">
        <v>0</v>
      </c>
      <c r="T168" s="36" t="s">
        <v>1523</v>
      </c>
      <c r="U168" s="31">
        <v>0</v>
      </c>
      <c r="V168" s="31">
        <v>0</v>
      </c>
      <c r="W168" s="36" t="s">
        <v>1523</v>
      </c>
      <c r="X168" s="31">
        <v>0</v>
      </c>
      <c r="Y168" s="31">
        <v>0</v>
      </c>
      <c r="Z168" s="36" t="s">
        <v>1523</v>
      </c>
      <c r="AA168" s="31">
        <v>0</v>
      </c>
      <c r="AB168" s="31">
        <v>0</v>
      </c>
      <c r="AC168" s="36" t="s">
        <v>1523</v>
      </c>
      <c r="AD168" s="31">
        <v>0</v>
      </c>
      <c r="AE168" s="31">
        <v>0</v>
      </c>
      <c r="AF168" s="36" t="s">
        <v>1523</v>
      </c>
      <c r="AG168" s="31">
        <v>0</v>
      </c>
      <c r="AH168" s="31">
        <v>0</v>
      </c>
      <c r="AI168" s="36" t="s">
        <v>1523</v>
      </c>
      <c r="AJ168" t="s">
        <v>343</v>
      </c>
      <c r="AK168" s="37">
        <v>7</v>
      </c>
      <c r="AT168"/>
    </row>
    <row r="169" spans="1:46" x14ac:dyDescent="0.25">
      <c r="A169" t="s">
        <v>1353</v>
      </c>
      <c r="B169" t="s">
        <v>748</v>
      </c>
      <c r="C169" t="s">
        <v>1156</v>
      </c>
      <c r="D169" t="s">
        <v>1279</v>
      </c>
      <c r="E169" s="31">
        <v>27.630434782608695</v>
      </c>
      <c r="F169" s="31">
        <v>114.36249999999998</v>
      </c>
      <c r="G169" s="31">
        <v>0</v>
      </c>
      <c r="H169" s="36">
        <v>0</v>
      </c>
      <c r="I169" s="31">
        <v>26.511086956521741</v>
      </c>
      <c r="J169" s="31">
        <v>0</v>
      </c>
      <c r="K169" s="36">
        <v>0</v>
      </c>
      <c r="L169" s="31">
        <v>17.967608695652178</v>
      </c>
      <c r="M169" s="31">
        <v>0</v>
      </c>
      <c r="N169" s="36">
        <v>0</v>
      </c>
      <c r="O169" s="31">
        <v>4.0869565217391308</v>
      </c>
      <c r="P169" s="31">
        <v>0</v>
      </c>
      <c r="Q169" s="36">
        <v>0</v>
      </c>
      <c r="R169" s="31">
        <v>4.4565217391304346</v>
      </c>
      <c r="S169" s="31">
        <v>0</v>
      </c>
      <c r="T169" s="36">
        <v>0</v>
      </c>
      <c r="U169" s="31">
        <v>8.110543478260869</v>
      </c>
      <c r="V169" s="31">
        <v>0</v>
      </c>
      <c r="W169" s="36">
        <v>0</v>
      </c>
      <c r="X169" s="31">
        <v>0</v>
      </c>
      <c r="Y169" s="31">
        <v>0</v>
      </c>
      <c r="Z169" s="36" t="s">
        <v>1523</v>
      </c>
      <c r="AA169" s="31">
        <v>53.342934782608687</v>
      </c>
      <c r="AB169" s="31">
        <v>0</v>
      </c>
      <c r="AC169" s="36">
        <v>0</v>
      </c>
      <c r="AD169" s="31">
        <v>0.71141304347826095</v>
      </c>
      <c r="AE169" s="31">
        <v>0</v>
      </c>
      <c r="AF169" s="36">
        <v>0</v>
      </c>
      <c r="AG169" s="31">
        <v>25.686521739130427</v>
      </c>
      <c r="AH169" s="31">
        <v>0</v>
      </c>
      <c r="AI169" s="36">
        <v>0</v>
      </c>
      <c r="AJ169" t="s">
        <v>258</v>
      </c>
      <c r="AK169" s="37">
        <v>7</v>
      </c>
      <c r="AT169"/>
    </row>
    <row r="170" spans="1:46" x14ac:dyDescent="0.25">
      <c r="A170" t="s">
        <v>1353</v>
      </c>
      <c r="B170" t="s">
        <v>921</v>
      </c>
      <c r="C170" t="s">
        <v>1073</v>
      </c>
      <c r="D170" t="s">
        <v>1290</v>
      </c>
      <c r="E170" s="31">
        <v>52.293478260869563</v>
      </c>
      <c r="F170" s="31">
        <v>296.88195652173908</v>
      </c>
      <c r="G170" s="31">
        <v>37.091086956521742</v>
      </c>
      <c r="H170" s="36">
        <v>0.12493547061963585</v>
      </c>
      <c r="I170" s="31">
        <v>60.678478260869561</v>
      </c>
      <c r="J170" s="31">
        <v>0</v>
      </c>
      <c r="K170" s="36">
        <v>0</v>
      </c>
      <c r="L170" s="31">
        <v>34.285652173913043</v>
      </c>
      <c r="M170" s="31">
        <v>0</v>
      </c>
      <c r="N170" s="36">
        <v>0</v>
      </c>
      <c r="O170" s="31">
        <v>20.21891304347826</v>
      </c>
      <c r="P170" s="31">
        <v>0</v>
      </c>
      <c r="Q170" s="36">
        <v>0</v>
      </c>
      <c r="R170" s="31">
        <v>6.1739130434782608</v>
      </c>
      <c r="S170" s="31">
        <v>0</v>
      </c>
      <c r="T170" s="36">
        <v>0</v>
      </c>
      <c r="U170" s="31">
        <v>58.091739130434782</v>
      </c>
      <c r="V170" s="31">
        <v>16.770869565217389</v>
      </c>
      <c r="W170" s="36">
        <v>0.28869628997612468</v>
      </c>
      <c r="X170" s="31">
        <v>0</v>
      </c>
      <c r="Y170" s="31">
        <v>0</v>
      </c>
      <c r="Z170" s="36" t="s">
        <v>1523</v>
      </c>
      <c r="AA170" s="31">
        <v>125.21597826086955</v>
      </c>
      <c r="AB170" s="31">
        <v>18.730543478260874</v>
      </c>
      <c r="AC170" s="36">
        <v>0.14958588942409945</v>
      </c>
      <c r="AD170" s="31">
        <v>0</v>
      </c>
      <c r="AE170" s="31">
        <v>0</v>
      </c>
      <c r="AF170" s="36" t="s">
        <v>1523</v>
      </c>
      <c r="AG170" s="31">
        <v>52.895760869565216</v>
      </c>
      <c r="AH170" s="31">
        <v>1.5896739130434783</v>
      </c>
      <c r="AI170" s="36">
        <v>3.0052954847618676E-2</v>
      </c>
      <c r="AJ170" t="s">
        <v>435</v>
      </c>
      <c r="AK170" s="37">
        <v>7</v>
      </c>
      <c r="AT170"/>
    </row>
    <row r="171" spans="1:46" x14ac:dyDescent="0.25">
      <c r="A171" t="s">
        <v>1353</v>
      </c>
      <c r="B171" t="s">
        <v>555</v>
      </c>
      <c r="C171" t="s">
        <v>1094</v>
      </c>
      <c r="D171" t="s">
        <v>1254</v>
      </c>
      <c r="E171" s="31">
        <v>71.434782608695656</v>
      </c>
      <c r="F171" s="31">
        <v>213.47554347826087</v>
      </c>
      <c r="G171" s="31">
        <v>0</v>
      </c>
      <c r="H171" s="36">
        <v>0</v>
      </c>
      <c r="I171" s="31">
        <v>51.494565217391305</v>
      </c>
      <c r="J171" s="31">
        <v>0</v>
      </c>
      <c r="K171" s="36">
        <v>0</v>
      </c>
      <c r="L171" s="31">
        <v>35.904891304347828</v>
      </c>
      <c r="M171" s="31">
        <v>0</v>
      </c>
      <c r="N171" s="36">
        <v>0</v>
      </c>
      <c r="O171" s="31">
        <v>9.8505434782608692</v>
      </c>
      <c r="P171" s="31">
        <v>0</v>
      </c>
      <c r="Q171" s="36">
        <v>0</v>
      </c>
      <c r="R171" s="31">
        <v>5.7391304347826084</v>
      </c>
      <c r="S171" s="31">
        <v>0</v>
      </c>
      <c r="T171" s="36">
        <v>0</v>
      </c>
      <c r="U171" s="31">
        <v>15.051630434782609</v>
      </c>
      <c r="V171" s="31">
        <v>0</v>
      </c>
      <c r="W171" s="36">
        <v>0</v>
      </c>
      <c r="X171" s="31">
        <v>0</v>
      </c>
      <c r="Y171" s="31">
        <v>0</v>
      </c>
      <c r="Z171" s="36" t="s">
        <v>1523</v>
      </c>
      <c r="AA171" s="31">
        <v>96.323369565217391</v>
      </c>
      <c r="AB171" s="31">
        <v>0</v>
      </c>
      <c r="AC171" s="36">
        <v>0</v>
      </c>
      <c r="AD171" s="31">
        <v>22.521739130434781</v>
      </c>
      <c r="AE171" s="31">
        <v>0</v>
      </c>
      <c r="AF171" s="36">
        <v>0</v>
      </c>
      <c r="AG171" s="31">
        <v>28.084239130434781</v>
      </c>
      <c r="AH171" s="31">
        <v>0</v>
      </c>
      <c r="AI171" s="36">
        <v>0</v>
      </c>
      <c r="AJ171" t="s">
        <v>61</v>
      </c>
      <c r="AK171" s="37">
        <v>7</v>
      </c>
      <c r="AT171"/>
    </row>
    <row r="172" spans="1:46" x14ac:dyDescent="0.25">
      <c r="A172" t="s">
        <v>1353</v>
      </c>
      <c r="B172" t="s">
        <v>689</v>
      </c>
      <c r="C172" t="s">
        <v>1076</v>
      </c>
      <c r="D172" t="s">
        <v>1293</v>
      </c>
      <c r="E172" s="31">
        <v>77.445652173913047</v>
      </c>
      <c r="F172" s="31">
        <v>186.51630434782609</v>
      </c>
      <c r="G172" s="31">
        <v>0</v>
      </c>
      <c r="H172" s="36">
        <v>0</v>
      </c>
      <c r="I172" s="31">
        <v>29.516304347826086</v>
      </c>
      <c r="J172" s="31">
        <v>0</v>
      </c>
      <c r="K172" s="36">
        <v>0</v>
      </c>
      <c r="L172" s="31">
        <v>18.230978260869566</v>
      </c>
      <c r="M172" s="31">
        <v>0</v>
      </c>
      <c r="N172" s="36">
        <v>0</v>
      </c>
      <c r="O172" s="31">
        <v>5.0244565217391308</v>
      </c>
      <c r="P172" s="31">
        <v>0</v>
      </c>
      <c r="Q172" s="36">
        <v>0</v>
      </c>
      <c r="R172" s="31">
        <v>6.2608695652173916</v>
      </c>
      <c r="S172" s="31">
        <v>0</v>
      </c>
      <c r="T172" s="36">
        <v>0</v>
      </c>
      <c r="U172" s="31">
        <v>37.364130434782609</v>
      </c>
      <c r="V172" s="31">
        <v>0</v>
      </c>
      <c r="W172" s="36">
        <v>0</v>
      </c>
      <c r="X172" s="31">
        <v>0</v>
      </c>
      <c r="Y172" s="31">
        <v>0</v>
      </c>
      <c r="Z172" s="36" t="s">
        <v>1523</v>
      </c>
      <c r="AA172" s="31">
        <v>62.413043478260867</v>
      </c>
      <c r="AB172" s="31">
        <v>0</v>
      </c>
      <c r="AC172" s="36">
        <v>0</v>
      </c>
      <c r="AD172" s="31">
        <v>34.633152173913047</v>
      </c>
      <c r="AE172" s="31">
        <v>0</v>
      </c>
      <c r="AF172" s="36">
        <v>0</v>
      </c>
      <c r="AG172" s="31">
        <v>22.589673913043477</v>
      </c>
      <c r="AH172" s="31">
        <v>0</v>
      </c>
      <c r="AI172" s="36">
        <v>0</v>
      </c>
      <c r="AJ172" t="s">
        <v>198</v>
      </c>
      <c r="AK172" s="37">
        <v>7</v>
      </c>
      <c r="AT172"/>
    </row>
    <row r="173" spans="1:46" x14ac:dyDescent="0.25">
      <c r="A173" t="s">
        <v>1353</v>
      </c>
      <c r="B173" t="s">
        <v>885</v>
      </c>
      <c r="C173" t="s">
        <v>1086</v>
      </c>
      <c r="D173" t="s">
        <v>1298</v>
      </c>
      <c r="E173" s="31">
        <v>46.956521739130437</v>
      </c>
      <c r="F173" s="31">
        <v>182.04478260869567</v>
      </c>
      <c r="G173" s="31">
        <v>11.577608695652172</v>
      </c>
      <c r="H173" s="36">
        <v>6.3597585878295573E-2</v>
      </c>
      <c r="I173" s="31">
        <v>28.904239130434782</v>
      </c>
      <c r="J173" s="31">
        <v>0.92597826086956514</v>
      </c>
      <c r="K173" s="36">
        <v>3.2036071134443192E-2</v>
      </c>
      <c r="L173" s="31">
        <v>15.472173913043479</v>
      </c>
      <c r="M173" s="31">
        <v>0.92597826086956514</v>
      </c>
      <c r="N173" s="36">
        <v>5.9847973922328997E-2</v>
      </c>
      <c r="O173" s="31">
        <v>7.8315217391304346</v>
      </c>
      <c r="P173" s="31">
        <v>0</v>
      </c>
      <c r="Q173" s="36">
        <v>0</v>
      </c>
      <c r="R173" s="31">
        <v>5.6005434782608692</v>
      </c>
      <c r="S173" s="31">
        <v>0</v>
      </c>
      <c r="T173" s="36">
        <v>0</v>
      </c>
      <c r="U173" s="31">
        <v>32.43782608695652</v>
      </c>
      <c r="V173" s="31">
        <v>0.76934782608695651</v>
      </c>
      <c r="W173" s="36">
        <v>2.3717613628747972E-2</v>
      </c>
      <c r="X173" s="31">
        <v>2.0461956521739131</v>
      </c>
      <c r="Y173" s="31">
        <v>0</v>
      </c>
      <c r="Z173" s="36">
        <v>0</v>
      </c>
      <c r="AA173" s="31">
        <v>52.667608695652191</v>
      </c>
      <c r="AB173" s="31">
        <v>9.8822826086956503</v>
      </c>
      <c r="AC173" s="36">
        <v>0.18763492122457898</v>
      </c>
      <c r="AD173" s="31">
        <v>0</v>
      </c>
      <c r="AE173" s="31">
        <v>0</v>
      </c>
      <c r="AF173" s="36" t="s">
        <v>1523</v>
      </c>
      <c r="AG173" s="31">
        <v>65.988913043478263</v>
      </c>
      <c r="AH173" s="31">
        <v>0</v>
      </c>
      <c r="AI173" s="36">
        <v>0</v>
      </c>
      <c r="AJ173" t="s">
        <v>399</v>
      </c>
      <c r="AK173" s="37">
        <v>7</v>
      </c>
      <c r="AT173"/>
    </row>
    <row r="174" spans="1:46" x14ac:dyDescent="0.25">
      <c r="A174" t="s">
        <v>1353</v>
      </c>
      <c r="B174" t="s">
        <v>490</v>
      </c>
      <c r="C174" t="s">
        <v>1061</v>
      </c>
      <c r="D174" t="s">
        <v>1290</v>
      </c>
      <c r="E174" s="31">
        <v>106.53260869565217</v>
      </c>
      <c r="F174" s="31">
        <v>8.0869565217391308</v>
      </c>
      <c r="G174" s="31">
        <v>1.6521739130434783</v>
      </c>
      <c r="H174" s="36">
        <v>0.20430107526881719</v>
      </c>
      <c r="I174" s="31">
        <v>8.0869565217391308</v>
      </c>
      <c r="J174" s="31">
        <v>1.6521739130434783</v>
      </c>
      <c r="K174" s="36">
        <v>0.20430107526881719</v>
      </c>
      <c r="L174" s="31">
        <v>8.0869565217391308</v>
      </c>
      <c r="M174" s="31">
        <v>1.6521739130434783</v>
      </c>
      <c r="N174" s="36">
        <v>0.20430107526881719</v>
      </c>
      <c r="O174" s="31">
        <v>0</v>
      </c>
      <c r="P174" s="31">
        <v>0</v>
      </c>
      <c r="Q174" s="36" t="s">
        <v>1523</v>
      </c>
      <c r="R174" s="31">
        <v>0</v>
      </c>
      <c r="S174" s="31">
        <v>0</v>
      </c>
      <c r="T174" s="36" t="s">
        <v>1523</v>
      </c>
      <c r="U174" s="31">
        <v>0</v>
      </c>
      <c r="V174" s="31">
        <v>0</v>
      </c>
      <c r="W174" s="36" t="s">
        <v>1523</v>
      </c>
      <c r="X174" s="31">
        <v>0</v>
      </c>
      <c r="Y174" s="31">
        <v>0</v>
      </c>
      <c r="Z174" s="36" t="s">
        <v>1523</v>
      </c>
      <c r="AA174" s="31">
        <v>0</v>
      </c>
      <c r="AB174" s="31">
        <v>0</v>
      </c>
      <c r="AC174" s="36" t="s">
        <v>1523</v>
      </c>
      <c r="AD174" s="31">
        <v>0</v>
      </c>
      <c r="AE174" s="31">
        <v>0</v>
      </c>
      <c r="AF174" s="36" t="s">
        <v>1523</v>
      </c>
      <c r="AG174" s="31">
        <v>0</v>
      </c>
      <c r="AH174" s="31">
        <v>0</v>
      </c>
      <c r="AI174" s="36" t="s">
        <v>1523</v>
      </c>
      <c r="AJ174" t="s">
        <v>218</v>
      </c>
      <c r="AK174" s="37">
        <v>7</v>
      </c>
      <c r="AT174"/>
    </row>
    <row r="175" spans="1:46" x14ac:dyDescent="0.25">
      <c r="A175" t="s">
        <v>1353</v>
      </c>
      <c r="B175" t="s">
        <v>616</v>
      </c>
      <c r="C175" t="s">
        <v>1022</v>
      </c>
      <c r="D175" t="s">
        <v>1242</v>
      </c>
      <c r="E175" s="31">
        <v>29.206521739130434</v>
      </c>
      <c r="F175" s="31">
        <v>118.58478260869566</v>
      </c>
      <c r="G175" s="31">
        <v>7.2717391304347823</v>
      </c>
      <c r="H175" s="36">
        <v>6.1321014134081274E-2</v>
      </c>
      <c r="I175" s="31">
        <v>16.122826086956525</v>
      </c>
      <c r="J175" s="31">
        <v>1.2173913043478262</v>
      </c>
      <c r="K175" s="36">
        <v>7.5507314771118439E-2</v>
      </c>
      <c r="L175" s="31">
        <v>10.296739130434785</v>
      </c>
      <c r="M175" s="31">
        <v>1.2173913043478262</v>
      </c>
      <c r="N175" s="36">
        <v>0.11823076111052462</v>
      </c>
      <c r="O175" s="31">
        <v>0</v>
      </c>
      <c r="P175" s="31">
        <v>0</v>
      </c>
      <c r="Q175" s="36" t="s">
        <v>1523</v>
      </c>
      <c r="R175" s="31">
        <v>5.8260869565217392</v>
      </c>
      <c r="S175" s="31">
        <v>0</v>
      </c>
      <c r="T175" s="36">
        <v>0</v>
      </c>
      <c r="U175" s="31">
        <v>18.40217391304348</v>
      </c>
      <c r="V175" s="31">
        <v>2.9456521739130435</v>
      </c>
      <c r="W175" s="36">
        <v>0.16007088009450676</v>
      </c>
      <c r="X175" s="31">
        <v>1.3630434782608696</v>
      </c>
      <c r="Y175" s="31">
        <v>0</v>
      </c>
      <c r="Z175" s="36">
        <v>0</v>
      </c>
      <c r="AA175" s="31">
        <v>73.455434782608705</v>
      </c>
      <c r="AB175" s="31">
        <v>2.597826086956522</v>
      </c>
      <c r="AC175" s="36">
        <v>3.5366016070080941E-2</v>
      </c>
      <c r="AD175" s="31">
        <v>0</v>
      </c>
      <c r="AE175" s="31">
        <v>0</v>
      </c>
      <c r="AF175" s="36" t="s">
        <v>1523</v>
      </c>
      <c r="AG175" s="31">
        <v>9.2413043478260892</v>
      </c>
      <c r="AH175" s="31">
        <v>0.51086956521739135</v>
      </c>
      <c r="AI175" s="36">
        <v>5.528111032698188E-2</v>
      </c>
      <c r="AJ175" t="s">
        <v>125</v>
      </c>
      <c r="AK175" s="37">
        <v>7</v>
      </c>
      <c r="AT175"/>
    </row>
    <row r="176" spans="1:46" x14ac:dyDescent="0.25">
      <c r="A176" t="s">
        <v>1353</v>
      </c>
      <c r="B176" t="s">
        <v>548</v>
      </c>
      <c r="C176" t="s">
        <v>1092</v>
      </c>
      <c r="D176" t="s">
        <v>1302</v>
      </c>
      <c r="E176" s="31">
        <v>75.25</v>
      </c>
      <c r="F176" s="31">
        <v>197.17076086956516</v>
      </c>
      <c r="G176" s="31">
        <v>0</v>
      </c>
      <c r="H176" s="36">
        <v>0</v>
      </c>
      <c r="I176" s="31">
        <v>27.695978260869563</v>
      </c>
      <c r="J176" s="31">
        <v>0</v>
      </c>
      <c r="K176" s="36">
        <v>0</v>
      </c>
      <c r="L176" s="31">
        <v>15.737282608695649</v>
      </c>
      <c r="M176" s="31">
        <v>0</v>
      </c>
      <c r="N176" s="36">
        <v>0</v>
      </c>
      <c r="O176" s="31">
        <v>6.9804347826086959</v>
      </c>
      <c r="P176" s="31">
        <v>0</v>
      </c>
      <c r="Q176" s="36">
        <v>0</v>
      </c>
      <c r="R176" s="31">
        <v>4.9782608695652177</v>
      </c>
      <c r="S176" s="31">
        <v>0</v>
      </c>
      <c r="T176" s="36">
        <v>0</v>
      </c>
      <c r="U176" s="31">
        <v>25.812499999999989</v>
      </c>
      <c r="V176" s="31">
        <v>0</v>
      </c>
      <c r="W176" s="36">
        <v>0</v>
      </c>
      <c r="X176" s="31">
        <v>0</v>
      </c>
      <c r="Y176" s="31">
        <v>0</v>
      </c>
      <c r="Z176" s="36" t="s">
        <v>1523</v>
      </c>
      <c r="AA176" s="31">
        <v>84.528695652173894</v>
      </c>
      <c r="AB176" s="31">
        <v>0</v>
      </c>
      <c r="AC176" s="36">
        <v>0</v>
      </c>
      <c r="AD176" s="31">
        <v>28.737717391304336</v>
      </c>
      <c r="AE176" s="31">
        <v>0</v>
      </c>
      <c r="AF176" s="36">
        <v>0</v>
      </c>
      <c r="AG176" s="31">
        <v>30.395869565217396</v>
      </c>
      <c r="AH176" s="31">
        <v>0</v>
      </c>
      <c r="AI176" s="36">
        <v>0</v>
      </c>
      <c r="AJ176" t="s">
        <v>54</v>
      </c>
      <c r="AK176" s="37">
        <v>7</v>
      </c>
      <c r="AT176"/>
    </row>
    <row r="177" spans="1:46" x14ac:dyDescent="0.25">
      <c r="A177" t="s">
        <v>1353</v>
      </c>
      <c r="B177" t="s">
        <v>769</v>
      </c>
      <c r="C177" t="s">
        <v>1164</v>
      </c>
      <c r="D177" t="s">
        <v>1291</v>
      </c>
      <c r="E177" s="31">
        <v>34.630434782608695</v>
      </c>
      <c r="F177" s="31">
        <v>104.50543478260869</v>
      </c>
      <c r="G177" s="31">
        <v>0</v>
      </c>
      <c r="H177" s="36">
        <v>0</v>
      </c>
      <c r="I177" s="31">
        <v>10.247282608695652</v>
      </c>
      <c r="J177" s="31">
        <v>0</v>
      </c>
      <c r="K177" s="36">
        <v>0</v>
      </c>
      <c r="L177" s="31">
        <v>4.5081521739130439</v>
      </c>
      <c r="M177" s="31">
        <v>0</v>
      </c>
      <c r="N177" s="36">
        <v>0</v>
      </c>
      <c r="O177" s="31">
        <v>0</v>
      </c>
      <c r="P177" s="31">
        <v>0</v>
      </c>
      <c r="Q177" s="36" t="s">
        <v>1523</v>
      </c>
      <c r="R177" s="31">
        <v>5.7391304347826084</v>
      </c>
      <c r="S177" s="31">
        <v>0</v>
      </c>
      <c r="T177" s="36">
        <v>0</v>
      </c>
      <c r="U177" s="31">
        <v>25.584239130434781</v>
      </c>
      <c r="V177" s="31">
        <v>0</v>
      </c>
      <c r="W177" s="36">
        <v>0</v>
      </c>
      <c r="X177" s="31">
        <v>5.2934782608695654</v>
      </c>
      <c r="Y177" s="31">
        <v>0</v>
      </c>
      <c r="Z177" s="36">
        <v>0</v>
      </c>
      <c r="AA177" s="31">
        <v>43.877717391304351</v>
      </c>
      <c r="AB177" s="31">
        <v>0</v>
      </c>
      <c r="AC177" s="36">
        <v>0</v>
      </c>
      <c r="AD177" s="31">
        <v>3.6358695652173911</v>
      </c>
      <c r="AE177" s="31">
        <v>0</v>
      </c>
      <c r="AF177" s="36">
        <v>0</v>
      </c>
      <c r="AG177" s="31">
        <v>15.866847826086957</v>
      </c>
      <c r="AH177" s="31">
        <v>0</v>
      </c>
      <c r="AI177" s="36">
        <v>0</v>
      </c>
      <c r="AJ177" t="s">
        <v>280</v>
      </c>
      <c r="AK177" s="37">
        <v>7</v>
      </c>
      <c r="AT177"/>
    </row>
    <row r="178" spans="1:46" x14ac:dyDescent="0.25">
      <c r="A178" t="s">
        <v>1353</v>
      </c>
      <c r="B178" t="s">
        <v>693</v>
      </c>
      <c r="C178" t="s">
        <v>1108</v>
      </c>
      <c r="D178" t="s">
        <v>1232</v>
      </c>
      <c r="E178" s="31">
        <v>89.619565217391298</v>
      </c>
      <c r="F178" s="31">
        <v>75.020978260869569</v>
      </c>
      <c r="G178" s="31">
        <v>0</v>
      </c>
      <c r="H178" s="36">
        <v>0</v>
      </c>
      <c r="I178" s="31">
        <v>12.334565217391306</v>
      </c>
      <c r="J178" s="31">
        <v>0</v>
      </c>
      <c r="K178" s="36">
        <v>0</v>
      </c>
      <c r="L178" s="31">
        <v>12.334565217391306</v>
      </c>
      <c r="M178" s="31">
        <v>0</v>
      </c>
      <c r="N178" s="36">
        <v>0</v>
      </c>
      <c r="O178" s="31">
        <v>0</v>
      </c>
      <c r="P178" s="31">
        <v>0</v>
      </c>
      <c r="Q178" s="36" t="s">
        <v>1523</v>
      </c>
      <c r="R178" s="31">
        <v>0</v>
      </c>
      <c r="S178" s="31">
        <v>0</v>
      </c>
      <c r="T178" s="36" t="s">
        <v>1523</v>
      </c>
      <c r="U178" s="31">
        <v>13.873913043478259</v>
      </c>
      <c r="V178" s="31">
        <v>0</v>
      </c>
      <c r="W178" s="36">
        <v>0</v>
      </c>
      <c r="X178" s="31">
        <v>0</v>
      </c>
      <c r="Y178" s="31">
        <v>0</v>
      </c>
      <c r="Z178" s="36" t="s">
        <v>1523</v>
      </c>
      <c r="AA178" s="31">
        <v>48.8125</v>
      </c>
      <c r="AB178" s="31">
        <v>0</v>
      </c>
      <c r="AC178" s="36">
        <v>0</v>
      </c>
      <c r="AD178" s="31">
        <v>0</v>
      </c>
      <c r="AE178" s="31">
        <v>0</v>
      </c>
      <c r="AF178" s="36" t="s">
        <v>1523</v>
      </c>
      <c r="AG178" s="31">
        <v>0</v>
      </c>
      <c r="AH178" s="31">
        <v>0</v>
      </c>
      <c r="AI178" s="36" t="s">
        <v>1523</v>
      </c>
      <c r="AJ178" t="s">
        <v>202</v>
      </c>
      <c r="AK178" s="37">
        <v>7</v>
      </c>
      <c r="AT178"/>
    </row>
    <row r="179" spans="1:46" x14ac:dyDescent="0.25">
      <c r="A179" t="s">
        <v>1353</v>
      </c>
      <c r="B179" t="s">
        <v>523</v>
      </c>
      <c r="C179" t="s">
        <v>1042</v>
      </c>
      <c r="D179" t="s">
        <v>1232</v>
      </c>
      <c r="E179" s="31">
        <v>128.7391304347826</v>
      </c>
      <c r="F179" s="31">
        <v>390.195652173913</v>
      </c>
      <c r="G179" s="31">
        <v>0</v>
      </c>
      <c r="H179" s="36">
        <v>0</v>
      </c>
      <c r="I179" s="31">
        <v>47.3125</v>
      </c>
      <c r="J179" s="31">
        <v>0</v>
      </c>
      <c r="K179" s="36">
        <v>0</v>
      </c>
      <c r="L179" s="31">
        <v>37.744565217391305</v>
      </c>
      <c r="M179" s="31">
        <v>0</v>
      </c>
      <c r="N179" s="36">
        <v>0</v>
      </c>
      <c r="O179" s="31">
        <v>5.2201086956521738</v>
      </c>
      <c r="P179" s="31">
        <v>0</v>
      </c>
      <c r="Q179" s="36">
        <v>0</v>
      </c>
      <c r="R179" s="31">
        <v>4.3478260869565215</v>
      </c>
      <c r="S179" s="31">
        <v>0</v>
      </c>
      <c r="T179" s="36">
        <v>0</v>
      </c>
      <c r="U179" s="31">
        <v>58.744565217391305</v>
      </c>
      <c r="V179" s="31">
        <v>0</v>
      </c>
      <c r="W179" s="36">
        <v>0</v>
      </c>
      <c r="X179" s="31">
        <v>0</v>
      </c>
      <c r="Y179" s="31">
        <v>0</v>
      </c>
      <c r="Z179" s="36" t="s">
        <v>1523</v>
      </c>
      <c r="AA179" s="31">
        <v>225.42934782608697</v>
      </c>
      <c r="AB179" s="31">
        <v>0</v>
      </c>
      <c r="AC179" s="36">
        <v>0</v>
      </c>
      <c r="AD179" s="31">
        <v>0</v>
      </c>
      <c r="AE179" s="31">
        <v>0</v>
      </c>
      <c r="AF179" s="36" t="s">
        <v>1523</v>
      </c>
      <c r="AG179" s="31">
        <v>58.709239130434781</v>
      </c>
      <c r="AH179" s="31">
        <v>0</v>
      </c>
      <c r="AI179" s="36">
        <v>0</v>
      </c>
      <c r="AJ179" t="s">
        <v>29</v>
      </c>
      <c r="AK179" s="37">
        <v>7</v>
      </c>
      <c r="AT179"/>
    </row>
    <row r="180" spans="1:46" x14ac:dyDescent="0.25">
      <c r="A180" t="s">
        <v>1353</v>
      </c>
      <c r="B180" t="s">
        <v>792</v>
      </c>
      <c r="C180" t="s">
        <v>976</v>
      </c>
      <c r="D180" t="s">
        <v>1285</v>
      </c>
      <c r="E180" s="31">
        <v>55.565217391304351</v>
      </c>
      <c r="F180" s="31">
        <v>131.57</v>
      </c>
      <c r="G180" s="31">
        <v>0</v>
      </c>
      <c r="H180" s="36">
        <v>0</v>
      </c>
      <c r="I180" s="31">
        <v>15.396739130434781</v>
      </c>
      <c r="J180" s="31">
        <v>0</v>
      </c>
      <c r="K180" s="36">
        <v>0</v>
      </c>
      <c r="L180" s="31">
        <v>13.222826086956522</v>
      </c>
      <c r="M180" s="31">
        <v>0</v>
      </c>
      <c r="N180" s="36">
        <v>0</v>
      </c>
      <c r="O180" s="31">
        <v>0</v>
      </c>
      <c r="P180" s="31">
        <v>0</v>
      </c>
      <c r="Q180" s="36" t="s">
        <v>1523</v>
      </c>
      <c r="R180" s="31">
        <v>2.1739130434782608</v>
      </c>
      <c r="S180" s="31">
        <v>0</v>
      </c>
      <c r="T180" s="36">
        <v>0</v>
      </c>
      <c r="U180" s="31">
        <v>13.967391304347826</v>
      </c>
      <c r="V180" s="31">
        <v>0</v>
      </c>
      <c r="W180" s="36">
        <v>0</v>
      </c>
      <c r="X180" s="31">
        <v>0</v>
      </c>
      <c r="Y180" s="31">
        <v>0</v>
      </c>
      <c r="Z180" s="36" t="s">
        <v>1523</v>
      </c>
      <c r="AA180" s="31">
        <v>46.0625</v>
      </c>
      <c r="AB180" s="31">
        <v>0</v>
      </c>
      <c r="AC180" s="36">
        <v>0</v>
      </c>
      <c r="AD180" s="31">
        <v>40.800978260869563</v>
      </c>
      <c r="AE180" s="31">
        <v>0</v>
      </c>
      <c r="AF180" s="36">
        <v>0</v>
      </c>
      <c r="AG180" s="31">
        <v>15.342391304347826</v>
      </c>
      <c r="AH180" s="31">
        <v>0</v>
      </c>
      <c r="AI180" s="36">
        <v>0</v>
      </c>
      <c r="AJ180" t="s">
        <v>303</v>
      </c>
      <c r="AK180" s="37">
        <v>7</v>
      </c>
      <c r="AT180"/>
    </row>
    <row r="181" spans="1:46" x14ac:dyDescent="0.25">
      <c r="A181" t="s">
        <v>1353</v>
      </c>
      <c r="B181" t="s">
        <v>764</v>
      </c>
      <c r="C181" t="s">
        <v>1046</v>
      </c>
      <c r="D181" t="s">
        <v>1216</v>
      </c>
      <c r="E181" s="31">
        <v>76.413043478260875</v>
      </c>
      <c r="F181" s="31">
        <v>229.88891304347825</v>
      </c>
      <c r="G181" s="31">
        <v>0</v>
      </c>
      <c r="H181" s="36">
        <v>0</v>
      </c>
      <c r="I181" s="31">
        <v>43.448260869565225</v>
      </c>
      <c r="J181" s="31">
        <v>0</v>
      </c>
      <c r="K181" s="36">
        <v>0</v>
      </c>
      <c r="L181" s="31">
        <v>31.970000000000006</v>
      </c>
      <c r="M181" s="31">
        <v>0</v>
      </c>
      <c r="N181" s="36">
        <v>0</v>
      </c>
      <c r="O181" s="31">
        <v>5.7391304347826084</v>
      </c>
      <c r="P181" s="31">
        <v>0</v>
      </c>
      <c r="Q181" s="36">
        <v>0</v>
      </c>
      <c r="R181" s="31">
        <v>5.7391304347826084</v>
      </c>
      <c r="S181" s="31">
        <v>0</v>
      </c>
      <c r="T181" s="36">
        <v>0</v>
      </c>
      <c r="U181" s="31">
        <v>25.483369565217394</v>
      </c>
      <c r="V181" s="31">
        <v>0</v>
      </c>
      <c r="W181" s="36">
        <v>0</v>
      </c>
      <c r="X181" s="31">
        <v>3.1981521739130438</v>
      </c>
      <c r="Y181" s="31">
        <v>0</v>
      </c>
      <c r="Z181" s="36">
        <v>0</v>
      </c>
      <c r="AA181" s="31">
        <v>122.40326086956522</v>
      </c>
      <c r="AB181" s="31">
        <v>0</v>
      </c>
      <c r="AC181" s="36">
        <v>0</v>
      </c>
      <c r="AD181" s="31">
        <v>3.2423913043478256</v>
      </c>
      <c r="AE181" s="31">
        <v>0</v>
      </c>
      <c r="AF181" s="36">
        <v>0</v>
      </c>
      <c r="AG181" s="31">
        <v>32.113478260869563</v>
      </c>
      <c r="AH181" s="31">
        <v>0</v>
      </c>
      <c r="AI181" s="36">
        <v>0</v>
      </c>
      <c r="AJ181" t="s">
        <v>275</v>
      </c>
      <c r="AK181" s="37">
        <v>7</v>
      </c>
      <c r="AT181"/>
    </row>
    <row r="182" spans="1:46" x14ac:dyDescent="0.25">
      <c r="A182" t="s">
        <v>1353</v>
      </c>
      <c r="B182" t="s">
        <v>841</v>
      </c>
      <c r="C182" t="s">
        <v>1058</v>
      </c>
      <c r="D182" t="s">
        <v>1239</v>
      </c>
      <c r="E182" s="31">
        <v>35.836956521739133</v>
      </c>
      <c r="F182" s="31">
        <v>96.41249999999998</v>
      </c>
      <c r="G182" s="31">
        <v>0</v>
      </c>
      <c r="H182" s="36">
        <v>0</v>
      </c>
      <c r="I182" s="31">
        <v>13.265000000000001</v>
      </c>
      <c r="J182" s="31">
        <v>0</v>
      </c>
      <c r="K182" s="36">
        <v>0</v>
      </c>
      <c r="L182" s="31">
        <v>8.1889130434782604</v>
      </c>
      <c r="M182" s="31">
        <v>0</v>
      </c>
      <c r="N182" s="36">
        <v>0</v>
      </c>
      <c r="O182" s="31">
        <v>0</v>
      </c>
      <c r="P182" s="31">
        <v>0</v>
      </c>
      <c r="Q182" s="36" t="s">
        <v>1523</v>
      </c>
      <c r="R182" s="31">
        <v>5.0760869565217392</v>
      </c>
      <c r="S182" s="31">
        <v>0</v>
      </c>
      <c r="T182" s="36">
        <v>0</v>
      </c>
      <c r="U182" s="31">
        <v>17.687934782608696</v>
      </c>
      <c r="V182" s="31">
        <v>0</v>
      </c>
      <c r="W182" s="36">
        <v>0</v>
      </c>
      <c r="X182" s="31">
        <v>3.8667391304347829</v>
      </c>
      <c r="Y182" s="31">
        <v>0</v>
      </c>
      <c r="Z182" s="36">
        <v>0</v>
      </c>
      <c r="AA182" s="31">
        <v>41.407826086956518</v>
      </c>
      <c r="AB182" s="31">
        <v>0</v>
      </c>
      <c r="AC182" s="36">
        <v>0</v>
      </c>
      <c r="AD182" s="31">
        <v>11.147391304347821</v>
      </c>
      <c r="AE182" s="31">
        <v>0</v>
      </c>
      <c r="AF182" s="36">
        <v>0</v>
      </c>
      <c r="AG182" s="31">
        <v>9.0376086956521728</v>
      </c>
      <c r="AH182" s="31">
        <v>0</v>
      </c>
      <c r="AI182" s="36">
        <v>0</v>
      </c>
      <c r="AJ182" t="s">
        <v>353</v>
      </c>
      <c r="AK182" s="37">
        <v>7</v>
      </c>
      <c r="AT182"/>
    </row>
    <row r="183" spans="1:46" x14ac:dyDescent="0.25">
      <c r="A183" t="s">
        <v>1353</v>
      </c>
      <c r="B183" t="s">
        <v>966</v>
      </c>
      <c r="C183" t="s">
        <v>1042</v>
      </c>
      <c r="D183" t="s">
        <v>1232</v>
      </c>
      <c r="E183" s="31">
        <v>16.152173913043477</v>
      </c>
      <c r="F183" s="31">
        <v>87.376086956521746</v>
      </c>
      <c r="G183" s="31">
        <v>0.64456521739130435</v>
      </c>
      <c r="H183" s="36">
        <v>7.3769064264921748E-3</v>
      </c>
      <c r="I183" s="31">
        <v>8.9217391304347835</v>
      </c>
      <c r="J183" s="31">
        <v>0.40543478260869564</v>
      </c>
      <c r="K183" s="36">
        <v>4.5443469785575043E-2</v>
      </c>
      <c r="L183" s="31">
        <v>3.7043478260869573</v>
      </c>
      <c r="M183" s="31">
        <v>0.40543478260869564</v>
      </c>
      <c r="N183" s="36">
        <v>0.10944835680751171</v>
      </c>
      <c r="O183" s="31">
        <v>0</v>
      </c>
      <c r="P183" s="31">
        <v>0</v>
      </c>
      <c r="Q183" s="36" t="s">
        <v>1523</v>
      </c>
      <c r="R183" s="31">
        <v>5.2173913043478262</v>
      </c>
      <c r="S183" s="31">
        <v>0</v>
      </c>
      <c r="T183" s="36">
        <v>0</v>
      </c>
      <c r="U183" s="31">
        <v>23.544565217391302</v>
      </c>
      <c r="V183" s="31">
        <v>0.2391304347826087</v>
      </c>
      <c r="W183" s="36">
        <v>1.0156502469876738E-2</v>
      </c>
      <c r="X183" s="31">
        <v>5.3021739130434797</v>
      </c>
      <c r="Y183" s="31">
        <v>0</v>
      </c>
      <c r="Z183" s="36">
        <v>0</v>
      </c>
      <c r="AA183" s="31">
        <v>44.701086956521742</v>
      </c>
      <c r="AB183" s="31">
        <v>0</v>
      </c>
      <c r="AC183" s="36">
        <v>0</v>
      </c>
      <c r="AD183" s="31">
        <v>0</v>
      </c>
      <c r="AE183" s="31">
        <v>0</v>
      </c>
      <c r="AF183" s="36" t="s">
        <v>1523</v>
      </c>
      <c r="AG183" s="31">
        <v>4.9065217391304348</v>
      </c>
      <c r="AH183" s="31">
        <v>0</v>
      </c>
      <c r="AI183" s="36">
        <v>0</v>
      </c>
      <c r="AJ183" t="s">
        <v>481</v>
      </c>
      <c r="AK183" s="37">
        <v>7</v>
      </c>
      <c r="AT183"/>
    </row>
    <row r="184" spans="1:46" x14ac:dyDescent="0.25">
      <c r="A184" t="s">
        <v>1353</v>
      </c>
      <c r="B184" t="s">
        <v>665</v>
      </c>
      <c r="C184" t="s">
        <v>1064</v>
      </c>
      <c r="D184" t="s">
        <v>1291</v>
      </c>
      <c r="E184" s="31">
        <v>51.586956521739133</v>
      </c>
      <c r="F184" s="31">
        <v>173.56521739130434</v>
      </c>
      <c r="G184" s="31">
        <v>0</v>
      </c>
      <c r="H184" s="36">
        <v>0</v>
      </c>
      <c r="I184" s="31">
        <v>29.339673913043477</v>
      </c>
      <c r="J184" s="31">
        <v>0</v>
      </c>
      <c r="K184" s="36">
        <v>0</v>
      </c>
      <c r="L184" s="31">
        <v>15.597826086956522</v>
      </c>
      <c r="M184" s="31">
        <v>0</v>
      </c>
      <c r="N184" s="36">
        <v>0</v>
      </c>
      <c r="O184" s="31">
        <v>8.0027173913043477</v>
      </c>
      <c r="P184" s="31">
        <v>0</v>
      </c>
      <c r="Q184" s="36">
        <v>0</v>
      </c>
      <c r="R184" s="31">
        <v>5.7391304347826084</v>
      </c>
      <c r="S184" s="31">
        <v>0</v>
      </c>
      <c r="T184" s="36">
        <v>0</v>
      </c>
      <c r="U184" s="31">
        <v>35.861413043478258</v>
      </c>
      <c r="V184" s="31">
        <v>0</v>
      </c>
      <c r="W184" s="36">
        <v>0</v>
      </c>
      <c r="X184" s="31">
        <v>0</v>
      </c>
      <c r="Y184" s="31">
        <v>0</v>
      </c>
      <c r="Z184" s="36" t="s">
        <v>1523</v>
      </c>
      <c r="AA184" s="31">
        <v>85.135869565217391</v>
      </c>
      <c r="AB184" s="31">
        <v>0</v>
      </c>
      <c r="AC184" s="36">
        <v>0</v>
      </c>
      <c r="AD184" s="31">
        <v>0</v>
      </c>
      <c r="AE184" s="31">
        <v>0</v>
      </c>
      <c r="AF184" s="36" t="s">
        <v>1523</v>
      </c>
      <c r="AG184" s="31">
        <v>23.228260869565219</v>
      </c>
      <c r="AH184" s="31">
        <v>0</v>
      </c>
      <c r="AI184" s="36">
        <v>0</v>
      </c>
      <c r="AJ184" t="s">
        <v>174</v>
      </c>
      <c r="AK184" s="37">
        <v>7</v>
      </c>
      <c r="AT184"/>
    </row>
    <row r="185" spans="1:46" x14ac:dyDescent="0.25">
      <c r="A185" t="s">
        <v>1353</v>
      </c>
      <c r="B185" t="s">
        <v>959</v>
      </c>
      <c r="C185" t="s">
        <v>1158</v>
      </c>
      <c r="D185" t="s">
        <v>1232</v>
      </c>
      <c r="E185" s="31">
        <v>80.858695652173907</v>
      </c>
      <c r="F185" s="31">
        <v>297.05065217391308</v>
      </c>
      <c r="G185" s="31">
        <v>0.91304347826086962</v>
      </c>
      <c r="H185" s="36">
        <v>3.0736962587993703E-3</v>
      </c>
      <c r="I185" s="31">
        <v>48.159891304347823</v>
      </c>
      <c r="J185" s="31">
        <v>0.30434782608695654</v>
      </c>
      <c r="K185" s="36">
        <v>6.3195289242581896E-3</v>
      </c>
      <c r="L185" s="31">
        <v>42.507717391304347</v>
      </c>
      <c r="M185" s="31">
        <v>0.30434782608695654</v>
      </c>
      <c r="N185" s="36">
        <v>7.1598251979819528E-3</v>
      </c>
      <c r="O185" s="31">
        <v>0</v>
      </c>
      <c r="P185" s="31">
        <v>0</v>
      </c>
      <c r="Q185" s="36" t="s">
        <v>1523</v>
      </c>
      <c r="R185" s="31">
        <v>5.6521739130434785</v>
      </c>
      <c r="S185" s="31">
        <v>0</v>
      </c>
      <c r="T185" s="36">
        <v>0</v>
      </c>
      <c r="U185" s="31">
        <v>109.48065217391306</v>
      </c>
      <c r="V185" s="31">
        <v>0.60869565217391308</v>
      </c>
      <c r="W185" s="36">
        <v>5.55984678650784E-3</v>
      </c>
      <c r="X185" s="31">
        <v>0</v>
      </c>
      <c r="Y185" s="31">
        <v>0</v>
      </c>
      <c r="Z185" s="36" t="s">
        <v>1523</v>
      </c>
      <c r="AA185" s="31">
        <v>137.80413043478259</v>
      </c>
      <c r="AB185" s="31">
        <v>0</v>
      </c>
      <c r="AC185" s="36">
        <v>0</v>
      </c>
      <c r="AD185" s="31">
        <v>0</v>
      </c>
      <c r="AE185" s="31">
        <v>0</v>
      </c>
      <c r="AF185" s="36" t="s">
        <v>1523</v>
      </c>
      <c r="AG185" s="31">
        <v>1.6059782608695652</v>
      </c>
      <c r="AH185" s="31">
        <v>0</v>
      </c>
      <c r="AI185" s="36">
        <v>0</v>
      </c>
      <c r="AJ185" t="s">
        <v>474</v>
      </c>
      <c r="AK185" s="37">
        <v>7</v>
      </c>
      <c r="AT185"/>
    </row>
    <row r="186" spans="1:46" x14ac:dyDescent="0.25">
      <c r="A186" t="s">
        <v>1353</v>
      </c>
      <c r="B186" t="s">
        <v>565</v>
      </c>
      <c r="C186" t="s">
        <v>1042</v>
      </c>
      <c r="D186" t="s">
        <v>1232</v>
      </c>
      <c r="E186" s="31">
        <v>107.27173913043478</v>
      </c>
      <c r="F186" s="31">
        <v>345.50445652173914</v>
      </c>
      <c r="G186" s="31">
        <v>71.470434782608692</v>
      </c>
      <c r="H186" s="36">
        <v>0.20685821393482307</v>
      </c>
      <c r="I186" s="31">
        <v>47.987717391304344</v>
      </c>
      <c r="J186" s="31">
        <v>1.6828260869565217</v>
      </c>
      <c r="K186" s="36">
        <v>3.5067850242475995E-2</v>
      </c>
      <c r="L186" s="31">
        <v>43.987717391304344</v>
      </c>
      <c r="M186" s="31">
        <v>1.6828260869565217</v>
      </c>
      <c r="N186" s="36">
        <v>3.8256726803677907E-2</v>
      </c>
      <c r="O186" s="31">
        <v>0</v>
      </c>
      <c r="P186" s="31">
        <v>0</v>
      </c>
      <c r="Q186" s="36" t="s">
        <v>1523</v>
      </c>
      <c r="R186" s="31">
        <v>4</v>
      </c>
      <c r="S186" s="31">
        <v>0</v>
      </c>
      <c r="T186" s="36">
        <v>0</v>
      </c>
      <c r="U186" s="31">
        <v>83.97</v>
      </c>
      <c r="V186" s="31">
        <v>18.221630434782607</v>
      </c>
      <c r="W186" s="36">
        <v>0.21700167243995008</v>
      </c>
      <c r="X186" s="31">
        <v>0</v>
      </c>
      <c r="Y186" s="31">
        <v>0</v>
      </c>
      <c r="Z186" s="36" t="s">
        <v>1523</v>
      </c>
      <c r="AA186" s="31">
        <v>177.52500000000006</v>
      </c>
      <c r="AB186" s="31">
        <v>50.190978260869571</v>
      </c>
      <c r="AC186" s="36">
        <v>0.28272625410995383</v>
      </c>
      <c r="AD186" s="31">
        <v>0</v>
      </c>
      <c r="AE186" s="31">
        <v>0</v>
      </c>
      <c r="AF186" s="36" t="s">
        <v>1523</v>
      </c>
      <c r="AG186" s="31">
        <v>36.021739130434781</v>
      </c>
      <c r="AH186" s="31">
        <v>1.375</v>
      </c>
      <c r="AI186" s="36">
        <v>3.8171394085697044E-2</v>
      </c>
      <c r="AJ186" t="s">
        <v>71</v>
      </c>
      <c r="AK186" s="37">
        <v>7</v>
      </c>
      <c r="AT186"/>
    </row>
    <row r="187" spans="1:46" x14ac:dyDescent="0.25">
      <c r="A187" t="s">
        <v>1353</v>
      </c>
      <c r="B187" t="s">
        <v>953</v>
      </c>
      <c r="C187" t="s">
        <v>1042</v>
      </c>
      <c r="D187" t="s">
        <v>1312</v>
      </c>
      <c r="E187" s="31">
        <v>80.086956521739125</v>
      </c>
      <c r="F187" s="31">
        <v>312.70543478260873</v>
      </c>
      <c r="G187" s="31">
        <v>1.8260869565217392</v>
      </c>
      <c r="H187" s="36">
        <v>5.8396393327516862E-3</v>
      </c>
      <c r="I187" s="31">
        <v>47.197282608695659</v>
      </c>
      <c r="J187" s="31">
        <v>0.52173913043478259</v>
      </c>
      <c r="K187" s="36">
        <v>1.1054431560402103E-2</v>
      </c>
      <c r="L187" s="31">
        <v>42.240760869565221</v>
      </c>
      <c r="M187" s="31">
        <v>0</v>
      </c>
      <c r="N187" s="36">
        <v>0</v>
      </c>
      <c r="O187" s="31">
        <v>0.52173913043478259</v>
      </c>
      <c r="P187" s="31">
        <v>0.52173913043478259</v>
      </c>
      <c r="Q187" s="36">
        <v>1</v>
      </c>
      <c r="R187" s="31">
        <v>4.4347826086956523</v>
      </c>
      <c r="S187" s="31">
        <v>0</v>
      </c>
      <c r="T187" s="36">
        <v>0</v>
      </c>
      <c r="U187" s="31">
        <v>99.811630434782614</v>
      </c>
      <c r="V187" s="31">
        <v>1.3043478260869565</v>
      </c>
      <c r="W187" s="36">
        <v>1.306809457380043E-2</v>
      </c>
      <c r="X187" s="31">
        <v>0</v>
      </c>
      <c r="Y187" s="31">
        <v>0</v>
      </c>
      <c r="Z187" s="36" t="s">
        <v>1523</v>
      </c>
      <c r="AA187" s="31">
        <v>159.90032608695651</v>
      </c>
      <c r="AB187" s="31">
        <v>0</v>
      </c>
      <c r="AC187" s="36">
        <v>0</v>
      </c>
      <c r="AD187" s="31">
        <v>0</v>
      </c>
      <c r="AE187" s="31">
        <v>0</v>
      </c>
      <c r="AF187" s="36" t="s">
        <v>1523</v>
      </c>
      <c r="AG187" s="31">
        <v>5.7961956521739131</v>
      </c>
      <c r="AH187" s="31">
        <v>0</v>
      </c>
      <c r="AI187" s="36">
        <v>0</v>
      </c>
      <c r="AJ187" t="s">
        <v>467</v>
      </c>
      <c r="AK187" s="37">
        <v>7</v>
      </c>
      <c r="AT187"/>
    </row>
    <row r="188" spans="1:46" x14ac:dyDescent="0.25">
      <c r="A188" t="s">
        <v>1353</v>
      </c>
      <c r="B188" t="s">
        <v>856</v>
      </c>
      <c r="C188" t="s">
        <v>1158</v>
      </c>
      <c r="D188" t="s">
        <v>1232</v>
      </c>
      <c r="E188" s="31">
        <v>81.760869565217391</v>
      </c>
      <c r="F188" s="31">
        <v>312.11619565217393</v>
      </c>
      <c r="G188" s="31">
        <v>19.279456521739132</v>
      </c>
      <c r="H188" s="36">
        <v>6.1770125326096152E-2</v>
      </c>
      <c r="I188" s="31">
        <v>38.627499999999998</v>
      </c>
      <c r="J188" s="31">
        <v>1.2198913043478261</v>
      </c>
      <c r="K188" s="36">
        <v>3.1580902319534691E-2</v>
      </c>
      <c r="L188" s="31">
        <v>33.844891304347826</v>
      </c>
      <c r="M188" s="31">
        <v>1.2198913043478261</v>
      </c>
      <c r="N188" s="36">
        <v>3.6043587594300083E-2</v>
      </c>
      <c r="O188" s="31">
        <v>0</v>
      </c>
      <c r="P188" s="31">
        <v>0</v>
      </c>
      <c r="Q188" s="36" t="s">
        <v>1523</v>
      </c>
      <c r="R188" s="31">
        <v>4.7826086956521738</v>
      </c>
      <c r="S188" s="31">
        <v>0</v>
      </c>
      <c r="T188" s="36">
        <v>0</v>
      </c>
      <c r="U188" s="31">
        <v>84.901304347826084</v>
      </c>
      <c r="V188" s="31">
        <v>3.6358695652173911</v>
      </c>
      <c r="W188" s="36">
        <v>4.2824660859412209E-2</v>
      </c>
      <c r="X188" s="31">
        <v>0</v>
      </c>
      <c r="Y188" s="31">
        <v>0</v>
      </c>
      <c r="Z188" s="36" t="s">
        <v>1523</v>
      </c>
      <c r="AA188" s="31">
        <v>139.83978260869569</v>
      </c>
      <c r="AB188" s="31">
        <v>13.129130434782608</v>
      </c>
      <c r="AC188" s="36">
        <v>9.3886948262219314E-2</v>
      </c>
      <c r="AD188" s="31">
        <v>0</v>
      </c>
      <c r="AE188" s="31">
        <v>0</v>
      </c>
      <c r="AF188" s="36" t="s">
        <v>1523</v>
      </c>
      <c r="AG188" s="31">
        <v>48.747608695652183</v>
      </c>
      <c r="AH188" s="31">
        <v>1.2945652173913043</v>
      </c>
      <c r="AI188" s="36">
        <v>2.6556486605808973E-2</v>
      </c>
      <c r="AJ188" t="s">
        <v>370</v>
      </c>
      <c r="AK188" s="37">
        <v>7</v>
      </c>
      <c r="AT188"/>
    </row>
    <row r="189" spans="1:46" x14ac:dyDescent="0.25">
      <c r="A189" t="s">
        <v>1353</v>
      </c>
      <c r="B189" t="s">
        <v>913</v>
      </c>
      <c r="C189" t="s">
        <v>983</v>
      </c>
      <c r="D189" t="s">
        <v>1221</v>
      </c>
      <c r="E189" s="31">
        <v>88.293478260869563</v>
      </c>
      <c r="F189" s="31">
        <v>210.8061956521739</v>
      </c>
      <c r="G189" s="31">
        <v>10.301630434782609</v>
      </c>
      <c r="H189" s="36">
        <v>4.886777830657358E-2</v>
      </c>
      <c r="I189" s="31">
        <v>23.735543478260865</v>
      </c>
      <c r="J189" s="31">
        <v>0</v>
      </c>
      <c r="K189" s="36">
        <v>0</v>
      </c>
      <c r="L189" s="31">
        <v>17.567065217391303</v>
      </c>
      <c r="M189" s="31">
        <v>0</v>
      </c>
      <c r="N189" s="36">
        <v>0</v>
      </c>
      <c r="O189" s="31">
        <v>1.0815217391304348</v>
      </c>
      <c r="P189" s="31">
        <v>0</v>
      </c>
      <c r="Q189" s="36">
        <v>0</v>
      </c>
      <c r="R189" s="31">
        <v>5.0869565217391308</v>
      </c>
      <c r="S189" s="31">
        <v>0</v>
      </c>
      <c r="T189" s="36">
        <v>0</v>
      </c>
      <c r="U189" s="31">
        <v>50.524456521739133</v>
      </c>
      <c r="V189" s="31">
        <v>3.3016304347826089</v>
      </c>
      <c r="W189" s="36">
        <v>6.5347173667509278E-2</v>
      </c>
      <c r="X189" s="31">
        <v>0</v>
      </c>
      <c r="Y189" s="31">
        <v>0</v>
      </c>
      <c r="Z189" s="36" t="s">
        <v>1523</v>
      </c>
      <c r="AA189" s="31">
        <v>109.20923913043478</v>
      </c>
      <c r="AB189" s="31">
        <v>7</v>
      </c>
      <c r="AC189" s="36">
        <v>6.4097141008733732E-2</v>
      </c>
      <c r="AD189" s="31">
        <v>12.165760869565217</v>
      </c>
      <c r="AE189" s="31">
        <v>0</v>
      </c>
      <c r="AF189" s="36">
        <v>0</v>
      </c>
      <c r="AG189" s="31">
        <v>15.171195652173912</v>
      </c>
      <c r="AH189" s="31">
        <v>0</v>
      </c>
      <c r="AI189" s="36">
        <v>0</v>
      </c>
      <c r="AJ189" t="s">
        <v>427</v>
      </c>
      <c r="AK189" s="37">
        <v>7</v>
      </c>
      <c r="AT189"/>
    </row>
    <row r="190" spans="1:46" x14ac:dyDescent="0.25">
      <c r="A190" t="s">
        <v>1353</v>
      </c>
      <c r="B190" t="s">
        <v>805</v>
      </c>
      <c r="C190" t="s">
        <v>1038</v>
      </c>
      <c r="D190" t="s">
        <v>1232</v>
      </c>
      <c r="E190" s="31">
        <v>63.130434782608695</v>
      </c>
      <c r="F190" s="31">
        <v>195.03543478260872</v>
      </c>
      <c r="G190" s="31">
        <v>19.294673913043479</v>
      </c>
      <c r="H190" s="36">
        <v>9.892906863078392E-2</v>
      </c>
      <c r="I190" s="31">
        <v>11.528369565217393</v>
      </c>
      <c r="J190" s="31">
        <v>0</v>
      </c>
      <c r="K190" s="36">
        <v>0</v>
      </c>
      <c r="L190" s="31">
        <v>5.2566304347826103</v>
      </c>
      <c r="M190" s="31">
        <v>0</v>
      </c>
      <c r="N190" s="36">
        <v>0</v>
      </c>
      <c r="O190" s="31">
        <v>1.2173913043478262</v>
      </c>
      <c r="P190" s="31">
        <v>0</v>
      </c>
      <c r="Q190" s="36">
        <v>0</v>
      </c>
      <c r="R190" s="31">
        <v>5.0543478260869561</v>
      </c>
      <c r="S190" s="31">
        <v>0</v>
      </c>
      <c r="T190" s="36">
        <v>0</v>
      </c>
      <c r="U190" s="31">
        <v>35.200326086956522</v>
      </c>
      <c r="V190" s="31">
        <v>0</v>
      </c>
      <c r="W190" s="36">
        <v>0</v>
      </c>
      <c r="X190" s="31">
        <v>5.2718478260869563</v>
      </c>
      <c r="Y190" s="31">
        <v>0</v>
      </c>
      <c r="Z190" s="36">
        <v>0</v>
      </c>
      <c r="AA190" s="31">
        <v>115.57532608695655</v>
      </c>
      <c r="AB190" s="31">
        <v>19.294673913043479</v>
      </c>
      <c r="AC190" s="36">
        <v>0.16694457689460945</v>
      </c>
      <c r="AD190" s="31">
        <v>0</v>
      </c>
      <c r="AE190" s="31">
        <v>0</v>
      </c>
      <c r="AF190" s="36" t="s">
        <v>1523</v>
      </c>
      <c r="AG190" s="31">
        <v>27.459565217391301</v>
      </c>
      <c r="AH190" s="31">
        <v>0</v>
      </c>
      <c r="AI190" s="36">
        <v>0</v>
      </c>
      <c r="AJ190" t="s">
        <v>316</v>
      </c>
      <c r="AK190" s="37">
        <v>7</v>
      </c>
      <c r="AT190"/>
    </row>
    <row r="191" spans="1:46" x14ac:dyDescent="0.25">
      <c r="A191" t="s">
        <v>1353</v>
      </c>
      <c r="B191" t="s">
        <v>647</v>
      </c>
      <c r="C191" t="s">
        <v>977</v>
      </c>
      <c r="D191" t="s">
        <v>1293</v>
      </c>
      <c r="E191" s="31">
        <v>61.956521739130437</v>
      </c>
      <c r="F191" s="31">
        <v>184.05163043478262</v>
      </c>
      <c r="G191" s="31">
        <v>0.13043478260869565</v>
      </c>
      <c r="H191" s="36">
        <v>7.0868583071267207E-4</v>
      </c>
      <c r="I191" s="31">
        <v>40.184782608695656</v>
      </c>
      <c r="J191" s="31">
        <v>0</v>
      </c>
      <c r="K191" s="36">
        <v>0</v>
      </c>
      <c r="L191" s="31">
        <v>27.942934782608695</v>
      </c>
      <c r="M191" s="31">
        <v>0</v>
      </c>
      <c r="N191" s="36">
        <v>0</v>
      </c>
      <c r="O191" s="31">
        <v>6.5027173913043477</v>
      </c>
      <c r="P191" s="31">
        <v>0</v>
      </c>
      <c r="Q191" s="36">
        <v>0</v>
      </c>
      <c r="R191" s="31">
        <v>5.7391304347826084</v>
      </c>
      <c r="S191" s="31">
        <v>0</v>
      </c>
      <c r="T191" s="36">
        <v>0</v>
      </c>
      <c r="U191" s="31">
        <v>30.720108695652176</v>
      </c>
      <c r="V191" s="31">
        <v>0.13043478260869565</v>
      </c>
      <c r="W191" s="36">
        <v>4.2459088898717376E-3</v>
      </c>
      <c r="X191" s="31">
        <v>0.35054347826086957</v>
      </c>
      <c r="Y191" s="31">
        <v>0</v>
      </c>
      <c r="Z191" s="36">
        <v>0</v>
      </c>
      <c r="AA191" s="31">
        <v>109.20923913043478</v>
      </c>
      <c r="AB191" s="31">
        <v>0</v>
      </c>
      <c r="AC191" s="36">
        <v>0</v>
      </c>
      <c r="AD191" s="31">
        <v>1.8722826086956521</v>
      </c>
      <c r="AE191" s="31">
        <v>0</v>
      </c>
      <c r="AF191" s="36">
        <v>0</v>
      </c>
      <c r="AG191" s="31">
        <v>1.7146739130434783</v>
      </c>
      <c r="AH191" s="31">
        <v>0</v>
      </c>
      <c r="AI191" s="36">
        <v>0</v>
      </c>
      <c r="AJ191" t="s">
        <v>156</v>
      </c>
      <c r="AK191" s="37">
        <v>7</v>
      </c>
      <c r="AT191"/>
    </row>
    <row r="192" spans="1:46" x14ac:dyDescent="0.25">
      <c r="A192" t="s">
        <v>1353</v>
      </c>
      <c r="B192" t="s">
        <v>791</v>
      </c>
      <c r="C192" t="s">
        <v>996</v>
      </c>
      <c r="D192" t="s">
        <v>1240</v>
      </c>
      <c r="E192" s="31">
        <v>97.413043478260875</v>
      </c>
      <c r="F192" s="31">
        <v>265.81141304347824</v>
      </c>
      <c r="G192" s="31">
        <v>0.30760869565217391</v>
      </c>
      <c r="H192" s="36">
        <v>1.1572441233057926E-3</v>
      </c>
      <c r="I192" s="31">
        <v>32.342717391304348</v>
      </c>
      <c r="J192" s="31">
        <v>0.30760869565217391</v>
      </c>
      <c r="K192" s="36">
        <v>9.5109106612939545E-3</v>
      </c>
      <c r="L192" s="31">
        <v>19.850978260869564</v>
      </c>
      <c r="M192" s="31">
        <v>0</v>
      </c>
      <c r="N192" s="36">
        <v>0</v>
      </c>
      <c r="O192" s="31">
        <v>6.7526086956521727</v>
      </c>
      <c r="P192" s="31">
        <v>0.30760869565217391</v>
      </c>
      <c r="Q192" s="36">
        <v>4.5554053183954682E-2</v>
      </c>
      <c r="R192" s="31">
        <v>5.7391304347826084</v>
      </c>
      <c r="S192" s="31">
        <v>0</v>
      </c>
      <c r="T192" s="36">
        <v>0</v>
      </c>
      <c r="U192" s="31">
        <v>71.075326086956522</v>
      </c>
      <c r="V192" s="31">
        <v>0</v>
      </c>
      <c r="W192" s="36">
        <v>0</v>
      </c>
      <c r="X192" s="31">
        <v>23.2304347826087</v>
      </c>
      <c r="Y192" s="31">
        <v>0</v>
      </c>
      <c r="Z192" s="36">
        <v>0</v>
      </c>
      <c r="AA192" s="31">
        <v>128.44141304347824</v>
      </c>
      <c r="AB192" s="31">
        <v>0</v>
      </c>
      <c r="AC192" s="36">
        <v>0</v>
      </c>
      <c r="AD192" s="31">
        <v>10.721521739130438</v>
      </c>
      <c r="AE192" s="31">
        <v>0</v>
      </c>
      <c r="AF192" s="36">
        <v>0</v>
      </c>
      <c r="AG192" s="31">
        <v>0</v>
      </c>
      <c r="AH192" s="31">
        <v>0</v>
      </c>
      <c r="AI192" s="36" t="s">
        <v>1523</v>
      </c>
      <c r="AJ192" t="s">
        <v>302</v>
      </c>
      <c r="AK192" s="37">
        <v>7</v>
      </c>
      <c r="AT192"/>
    </row>
    <row r="193" spans="1:46" x14ac:dyDescent="0.25">
      <c r="A193" t="s">
        <v>1353</v>
      </c>
      <c r="B193" t="s">
        <v>964</v>
      </c>
      <c r="C193" t="s">
        <v>1042</v>
      </c>
      <c r="D193" t="s">
        <v>1232</v>
      </c>
      <c r="E193" s="31">
        <v>46.206521739130437</v>
      </c>
      <c r="F193" s="31">
        <v>206.81</v>
      </c>
      <c r="G193" s="31">
        <v>11.076086956521742</v>
      </c>
      <c r="H193" s="36">
        <v>5.3556824894936135E-2</v>
      </c>
      <c r="I193" s="31">
        <v>31.59804347826087</v>
      </c>
      <c r="J193" s="31">
        <v>5.1630434782608692</v>
      </c>
      <c r="K193" s="36">
        <v>0.16339756864417856</v>
      </c>
      <c r="L193" s="31">
        <v>20.56304347826087</v>
      </c>
      <c r="M193" s="31">
        <v>5.1630434782608692</v>
      </c>
      <c r="N193" s="36">
        <v>0.25108362406174012</v>
      </c>
      <c r="O193" s="31">
        <v>5.7597826086956516</v>
      </c>
      <c r="P193" s="31">
        <v>0</v>
      </c>
      <c r="Q193" s="36">
        <v>0</v>
      </c>
      <c r="R193" s="31">
        <v>5.2752173913043494</v>
      </c>
      <c r="S193" s="31">
        <v>0</v>
      </c>
      <c r="T193" s="36">
        <v>0</v>
      </c>
      <c r="U193" s="31">
        <v>28.20652173913043</v>
      </c>
      <c r="V193" s="31">
        <v>0</v>
      </c>
      <c r="W193" s="36">
        <v>0</v>
      </c>
      <c r="X193" s="31">
        <v>0</v>
      </c>
      <c r="Y193" s="31">
        <v>0</v>
      </c>
      <c r="Z193" s="36" t="s">
        <v>1523</v>
      </c>
      <c r="AA193" s="31">
        <v>112.04130434782611</v>
      </c>
      <c r="AB193" s="31">
        <v>0</v>
      </c>
      <c r="AC193" s="36">
        <v>0</v>
      </c>
      <c r="AD193" s="31">
        <v>0</v>
      </c>
      <c r="AE193" s="31">
        <v>0</v>
      </c>
      <c r="AF193" s="36" t="s">
        <v>1523</v>
      </c>
      <c r="AG193" s="31">
        <v>34.964130434782604</v>
      </c>
      <c r="AH193" s="31">
        <v>5.9130434782608718</v>
      </c>
      <c r="AI193" s="36">
        <v>0.16911741847234751</v>
      </c>
      <c r="AJ193" t="s">
        <v>479</v>
      </c>
      <c r="AK193" s="37">
        <v>7</v>
      </c>
      <c r="AT193"/>
    </row>
    <row r="194" spans="1:46" x14ac:dyDescent="0.25">
      <c r="A194" t="s">
        <v>1353</v>
      </c>
      <c r="B194" t="s">
        <v>561</v>
      </c>
      <c r="C194" t="s">
        <v>1086</v>
      </c>
      <c r="D194" t="s">
        <v>1298</v>
      </c>
      <c r="E194" s="31">
        <v>66.076086956521735</v>
      </c>
      <c r="F194" s="31">
        <v>179.81434782608696</v>
      </c>
      <c r="G194" s="31">
        <v>21.925652173913043</v>
      </c>
      <c r="H194" s="36">
        <v>0.12193494256153085</v>
      </c>
      <c r="I194" s="31">
        <v>38.690543478260871</v>
      </c>
      <c r="J194" s="31">
        <v>0.47282608695652173</v>
      </c>
      <c r="K194" s="36">
        <v>1.2220714532536599E-2</v>
      </c>
      <c r="L194" s="31">
        <v>29.593260869565217</v>
      </c>
      <c r="M194" s="31">
        <v>0.47282608695652173</v>
      </c>
      <c r="N194" s="36">
        <v>1.5977491937794297E-2</v>
      </c>
      <c r="O194" s="31">
        <v>3.60358695652174</v>
      </c>
      <c r="P194" s="31">
        <v>0</v>
      </c>
      <c r="Q194" s="36">
        <v>0</v>
      </c>
      <c r="R194" s="31">
        <v>5.4936956521739129</v>
      </c>
      <c r="S194" s="31">
        <v>0</v>
      </c>
      <c r="T194" s="36">
        <v>0</v>
      </c>
      <c r="U194" s="31">
        <v>16.21913043478261</v>
      </c>
      <c r="V194" s="31">
        <v>0.30391304347826081</v>
      </c>
      <c r="W194" s="36">
        <v>1.8737936950461071E-2</v>
      </c>
      <c r="X194" s="31">
        <v>10.130543478260865</v>
      </c>
      <c r="Y194" s="31">
        <v>0</v>
      </c>
      <c r="Z194" s="36">
        <v>0</v>
      </c>
      <c r="AA194" s="31">
        <v>51.132826086956506</v>
      </c>
      <c r="AB194" s="31">
        <v>20.768478260869564</v>
      </c>
      <c r="AC194" s="36">
        <v>0.40616722857349369</v>
      </c>
      <c r="AD194" s="31">
        <v>30.224565217391319</v>
      </c>
      <c r="AE194" s="31">
        <v>0</v>
      </c>
      <c r="AF194" s="36">
        <v>0</v>
      </c>
      <c r="AG194" s="31">
        <v>33.416739130434792</v>
      </c>
      <c r="AH194" s="31">
        <v>0.38043478260869568</v>
      </c>
      <c r="AI194" s="36">
        <v>1.1384557335883472E-2</v>
      </c>
      <c r="AJ194" t="s">
        <v>67</v>
      </c>
      <c r="AK194" s="37">
        <v>7</v>
      </c>
      <c r="AT194"/>
    </row>
    <row r="195" spans="1:46" x14ac:dyDescent="0.25">
      <c r="A195" t="s">
        <v>1353</v>
      </c>
      <c r="B195" t="s">
        <v>707</v>
      </c>
      <c r="C195" t="s">
        <v>1086</v>
      </c>
      <c r="D195" t="s">
        <v>1298</v>
      </c>
      <c r="E195" s="31">
        <v>84.706521739130437</v>
      </c>
      <c r="F195" s="31">
        <v>210.85804347826087</v>
      </c>
      <c r="G195" s="31">
        <v>1.0282608695652176</v>
      </c>
      <c r="H195" s="36">
        <v>4.8765551107431649E-3</v>
      </c>
      <c r="I195" s="31">
        <v>17.34413043478261</v>
      </c>
      <c r="J195" s="31">
        <v>0</v>
      </c>
      <c r="K195" s="36">
        <v>0</v>
      </c>
      <c r="L195" s="31">
        <v>10.552065217391306</v>
      </c>
      <c r="M195" s="31">
        <v>0</v>
      </c>
      <c r="N195" s="36">
        <v>0</v>
      </c>
      <c r="O195" s="31">
        <v>1.5964130434782606</v>
      </c>
      <c r="P195" s="31">
        <v>0</v>
      </c>
      <c r="Q195" s="36">
        <v>0</v>
      </c>
      <c r="R195" s="31">
        <v>5.1956521739130439</v>
      </c>
      <c r="S195" s="31">
        <v>0</v>
      </c>
      <c r="T195" s="36">
        <v>0</v>
      </c>
      <c r="U195" s="31">
        <v>45.133369565217393</v>
      </c>
      <c r="V195" s="31">
        <v>0</v>
      </c>
      <c r="W195" s="36">
        <v>0</v>
      </c>
      <c r="X195" s="31">
        <v>1.5529347826086961</v>
      </c>
      <c r="Y195" s="31">
        <v>0</v>
      </c>
      <c r="Z195" s="36">
        <v>0</v>
      </c>
      <c r="AA195" s="31">
        <v>146.82760869565217</v>
      </c>
      <c r="AB195" s="31">
        <v>1.0282608695652176</v>
      </c>
      <c r="AC195" s="36">
        <v>7.003184746382553E-3</v>
      </c>
      <c r="AD195" s="31">
        <v>0</v>
      </c>
      <c r="AE195" s="31">
        <v>0</v>
      </c>
      <c r="AF195" s="36" t="s">
        <v>1523</v>
      </c>
      <c r="AG195" s="31">
        <v>0</v>
      </c>
      <c r="AH195" s="31">
        <v>0</v>
      </c>
      <c r="AI195" s="36" t="s">
        <v>1523</v>
      </c>
      <c r="AJ195" t="s">
        <v>216</v>
      </c>
      <c r="AK195" s="37">
        <v>7</v>
      </c>
      <c r="AT195"/>
    </row>
    <row r="196" spans="1:46" x14ac:dyDescent="0.25">
      <c r="A196" t="s">
        <v>1353</v>
      </c>
      <c r="B196" t="s">
        <v>609</v>
      </c>
      <c r="C196" t="s">
        <v>1071</v>
      </c>
      <c r="D196" t="s">
        <v>1232</v>
      </c>
      <c r="E196" s="31">
        <v>56.163043478260867</v>
      </c>
      <c r="F196" s="31">
        <v>109.3179347826087</v>
      </c>
      <c r="G196" s="31">
        <v>0</v>
      </c>
      <c r="H196" s="36">
        <v>0</v>
      </c>
      <c r="I196" s="31">
        <v>27.334239130434781</v>
      </c>
      <c r="J196" s="31">
        <v>0</v>
      </c>
      <c r="K196" s="36">
        <v>0</v>
      </c>
      <c r="L196" s="31">
        <v>16.834239130434781</v>
      </c>
      <c r="M196" s="31">
        <v>0</v>
      </c>
      <c r="N196" s="36">
        <v>0</v>
      </c>
      <c r="O196" s="31">
        <v>0</v>
      </c>
      <c r="P196" s="31">
        <v>0</v>
      </c>
      <c r="Q196" s="36" t="s">
        <v>1523</v>
      </c>
      <c r="R196" s="31">
        <v>10.5</v>
      </c>
      <c r="S196" s="31">
        <v>0</v>
      </c>
      <c r="T196" s="36">
        <v>0</v>
      </c>
      <c r="U196" s="31">
        <v>14.315217391304348</v>
      </c>
      <c r="V196" s="31">
        <v>0</v>
      </c>
      <c r="W196" s="36">
        <v>0</v>
      </c>
      <c r="X196" s="31">
        <v>0</v>
      </c>
      <c r="Y196" s="31">
        <v>0</v>
      </c>
      <c r="Z196" s="36" t="s">
        <v>1523</v>
      </c>
      <c r="AA196" s="31">
        <v>52.682065217391305</v>
      </c>
      <c r="AB196" s="31">
        <v>0</v>
      </c>
      <c r="AC196" s="36">
        <v>0</v>
      </c>
      <c r="AD196" s="31">
        <v>0</v>
      </c>
      <c r="AE196" s="31">
        <v>0</v>
      </c>
      <c r="AF196" s="36" t="s">
        <v>1523</v>
      </c>
      <c r="AG196" s="31">
        <v>14.986413043478262</v>
      </c>
      <c r="AH196" s="31">
        <v>0</v>
      </c>
      <c r="AI196" s="36">
        <v>0</v>
      </c>
      <c r="AJ196" t="s">
        <v>118</v>
      </c>
      <c r="AK196" s="37">
        <v>7</v>
      </c>
      <c r="AT196"/>
    </row>
    <row r="197" spans="1:46" x14ac:dyDescent="0.25">
      <c r="A197" t="s">
        <v>1353</v>
      </c>
      <c r="B197" t="s">
        <v>498</v>
      </c>
      <c r="C197" t="s">
        <v>1071</v>
      </c>
      <c r="D197" t="s">
        <v>1232</v>
      </c>
      <c r="E197" s="31">
        <v>131.34782608695653</v>
      </c>
      <c r="F197" s="31">
        <v>611.57673913043482</v>
      </c>
      <c r="G197" s="31">
        <v>0</v>
      </c>
      <c r="H197" s="36">
        <v>0</v>
      </c>
      <c r="I197" s="31">
        <v>236.89173913043476</v>
      </c>
      <c r="J197" s="31">
        <v>0</v>
      </c>
      <c r="K197" s="36">
        <v>0</v>
      </c>
      <c r="L197" s="31">
        <v>168.27565217391304</v>
      </c>
      <c r="M197" s="31">
        <v>0</v>
      </c>
      <c r="N197" s="36">
        <v>0</v>
      </c>
      <c r="O197" s="31">
        <v>63.137826086956494</v>
      </c>
      <c r="P197" s="31">
        <v>0</v>
      </c>
      <c r="Q197" s="36">
        <v>0</v>
      </c>
      <c r="R197" s="31">
        <v>5.4782608695652177</v>
      </c>
      <c r="S197" s="31">
        <v>0</v>
      </c>
      <c r="T197" s="36">
        <v>0</v>
      </c>
      <c r="U197" s="31">
        <v>62.947499999999984</v>
      </c>
      <c r="V197" s="31">
        <v>0</v>
      </c>
      <c r="W197" s="36">
        <v>0</v>
      </c>
      <c r="X197" s="31">
        <v>0</v>
      </c>
      <c r="Y197" s="31">
        <v>0</v>
      </c>
      <c r="Z197" s="36" t="s">
        <v>1523</v>
      </c>
      <c r="AA197" s="31">
        <v>220.89663043478262</v>
      </c>
      <c r="AB197" s="31">
        <v>0</v>
      </c>
      <c r="AC197" s="36">
        <v>0</v>
      </c>
      <c r="AD197" s="31">
        <v>0</v>
      </c>
      <c r="AE197" s="31">
        <v>0</v>
      </c>
      <c r="AF197" s="36" t="s">
        <v>1523</v>
      </c>
      <c r="AG197" s="31">
        <v>90.840869565217403</v>
      </c>
      <c r="AH197" s="31">
        <v>0</v>
      </c>
      <c r="AI197" s="36">
        <v>0</v>
      </c>
      <c r="AJ197" t="s">
        <v>4</v>
      </c>
      <c r="AK197" s="37">
        <v>7</v>
      </c>
      <c r="AT197"/>
    </row>
    <row r="198" spans="1:46" x14ac:dyDescent="0.25">
      <c r="A198" t="s">
        <v>1353</v>
      </c>
      <c r="B198" t="s">
        <v>969</v>
      </c>
      <c r="C198" t="s">
        <v>1166</v>
      </c>
      <c r="D198" t="s">
        <v>1239</v>
      </c>
      <c r="E198" s="31">
        <v>59.358695652173914</v>
      </c>
      <c r="F198" s="31">
        <v>133.29141304347831</v>
      </c>
      <c r="G198" s="31">
        <v>0</v>
      </c>
      <c r="H198" s="36">
        <v>0</v>
      </c>
      <c r="I198" s="31">
        <v>5.7818478260869544</v>
      </c>
      <c r="J198" s="31">
        <v>0</v>
      </c>
      <c r="K198" s="36">
        <v>0</v>
      </c>
      <c r="L198" s="31">
        <v>5.7818478260869544</v>
      </c>
      <c r="M198" s="31">
        <v>0</v>
      </c>
      <c r="N198" s="36">
        <v>0</v>
      </c>
      <c r="O198" s="31">
        <v>0</v>
      </c>
      <c r="P198" s="31">
        <v>0</v>
      </c>
      <c r="Q198" s="36" t="s">
        <v>1523</v>
      </c>
      <c r="R198" s="31">
        <v>0</v>
      </c>
      <c r="S198" s="31">
        <v>0</v>
      </c>
      <c r="T198" s="36" t="s">
        <v>1523</v>
      </c>
      <c r="U198" s="31">
        <v>29.537826086956532</v>
      </c>
      <c r="V198" s="31">
        <v>0</v>
      </c>
      <c r="W198" s="36">
        <v>0</v>
      </c>
      <c r="X198" s="31">
        <v>0</v>
      </c>
      <c r="Y198" s="31">
        <v>0</v>
      </c>
      <c r="Z198" s="36" t="s">
        <v>1523</v>
      </c>
      <c r="AA198" s="31">
        <v>70.304565217391328</v>
      </c>
      <c r="AB198" s="31">
        <v>0</v>
      </c>
      <c r="AC198" s="36">
        <v>0</v>
      </c>
      <c r="AD198" s="31">
        <v>0</v>
      </c>
      <c r="AE198" s="31">
        <v>0</v>
      </c>
      <c r="AF198" s="36" t="s">
        <v>1523</v>
      </c>
      <c r="AG198" s="31">
        <v>27.667173913043488</v>
      </c>
      <c r="AH198" s="31">
        <v>0</v>
      </c>
      <c r="AI198" s="36">
        <v>0</v>
      </c>
      <c r="AJ198" t="s">
        <v>484</v>
      </c>
      <c r="AK198" s="37">
        <v>7</v>
      </c>
      <c r="AT198"/>
    </row>
    <row r="199" spans="1:46" x14ac:dyDescent="0.25">
      <c r="A199" t="s">
        <v>1353</v>
      </c>
      <c r="B199" t="s">
        <v>935</v>
      </c>
      <c r="C199" t="s">
        <v>1082</v>
      </c>
      <c r="D199" t="s">
        <v>1260</v>
      </c>
      <c r="E199" s="31">
        <v>67.847826086956516</v>
      </c>
      <c r="F199" s="31">
        <v>189.73554347826084</v>
      </c>
      <c r="G199" s="31">
        <v>0</v>
      </c>
      <c r="H199" s="36">
        <v>0</v>
      </c>
      <c r="I199" s="31">
        <v>21.49641304347826</v>
      </c>
      <c r="J199" s="31">
        <v>0</v>
      </c>
      <c r="K199" s="36">
        <v>0</v>
      </c>
      <c r="L199" s="31">
        <v>10.389891304347826</v>
      </c>
      <c r="M199" s="31">
        <v>0</v>
      </c>
      <c r="N199" s="36">
        <v>0</v>
      </c>
      <c r="O199" s="31">
        <v>6.4706521739130443</v>
      </c>
      <c r="P199" s="31">
        <v>0</v>
      </c>
      <c r="Q199" s="36">
        <v>0</v>
      </c>
      <c r="R199" s="31">
        <v>4.6358695652173916</v>
      </c>
      <c r="S199" s="31">
        <v>0</v>
      </c>
      <c r="T199" s="36">
        <v>0</v>
      </c>
      <c r="U199" s="31">
        <v>66.534130434782597</v>
      </c>
      <c r="V199" s="31">
        <v>0</v>
      </c>
      <c r="W199" s="36">
        <v>0</v>
      </c>
      <c r="X199" s="31">
        <v>1.2391304347826086</v>
      </c>
      <c r="Y199" s="31">
        <v>0</v>
      </c>
      <c r="Z199" s="36">
        <v>0</v>
      </c>
      <c r="AA199" s="31">
        <v>72.231413043478227</v>
      </c>
      <c r="AB199" s="31">
        <v>0</v>
      </c>
      <c r="AC199" s="36">
        <v>0</v>
      </c>
      <c r="AD199" s="31">
        <v>8.7154347826086962</v>
      </c>
      <c r="AE199" s="31">
        <v>0</v>
      </c>
      <c r="AF199" s="36">
        <v>0</v>
      </c>
      <c r="AG199" s="31">
        <v>19.519021739130437</v>
      </c>
      <c r="AH199" s="31">
        <v>0</v>
      </c>
      <c r="AI199" s="36">
        <v>0</v>
      </c>
      <c r="AJ199" t="s">
        <v>449</v>
      </c>
      <c r="AK199" s="37">
        <v>7</v>
      </c>
      <c r="AT199"/>
    </row>
    <row r="200" spans="1:46" x14ac:dyDescent="0.25">
      <c r="A200" t="s">
        <v>1353</v>
      </c>
      <c r="B200" t="s">
        <v>568</v>
      </c>
      <c r="C200" t="s">
        <v>1082</v>
      </c>
      <c r="D200" t="s">
        <v>1260</v>
      </c>
      <c r="E200" s="31">
        <v>107.09782608695652</v>
      </c>
      <c r="F200" s="31">
        <v>308.91750000000002</v>
      </c>
      <c r="G200" s="31">
        <v>0.78260869565217395</v>
      </c>
      <c r="H200" s="36">
        <v>2.5333906161100418E-3</v>
      </c>
      <c r="I200" s="31">
        <v>55.443478260869561</v>
      </c>
      <c r="J200" s="31">
        <v>0.78260869565217395</v>
      </c>
      <c r="K200" s="36">
        <v>1.4115432873274781E-2</v>
      </c>
      <c r="L200" s="31">
        <v>41.774565217391299</v>
      </c>
      <c r="M200" s="31">
        <v>0</v>
      </c>
      <c r="N200" s="36">
        <v>0</v>
      </c>
      <c r="O200" s="31">
        <v>7.7558695652173926</v>
      </c>
      <c r="P200" s="31">
        <v>0</v>
      </c>
      <c r="Q200" s="36">
        <v>0</v>
      </c>
      <c r="R200" s="31">
        <v>5.9130434782608692</v>
      </c>
      <c r="S200" s="31">
        <v>0.78260869565217395</v>
      </c>
      <c r="T200" s="36">
        <v>0.13235294117647059</v>
      </c>
      <c r="U200" s="31">
        <v>54.76010869565215</v>
      </c>
      <c r="V200" s="31">
        <v>0</v>
      </c>
      <c r="W200" s="36">
        <v>0</v>
      </c>
      <c r="X200" s="31">
        <v>10.055978260869566</v>
      </c>
      <c r="Y200" s="31">
        <v>0</v>
      </c>
      <c r="Z200" s="36">
        <v>0</v>
      </c>
      <c r="AA200" s="31">
        <v>142.81521739130434</v>
      </c>
      <c r="AB200" s="31">
        <v>0</v>
      </c>
      <c r="AC200" s="36">
        <v>0</v>
      </c>
      <c r="AD200" s="31">
        <v>24.805217391304353</v>
      </c>
      <c r="AE200" s="31">
        <v>0</v>
      </c>
      <c r="AF200" s="36">
        <v>0</v>
      </c>
      <c r="AG200" s="31">
        <v>21.037499999999998</v>
      </c>
      <c r="AH200" s="31">
        <v>0</v>
      </c>
      <c r="AI200" s="36">
        <v>0</v>
      </c>
      <c r="AJ200" t="s">
        <v>74</v>
      </c>
      <c r="AK200" s="37">
        <v>7</v>
      </c>
      <c r="AT200"/>
    </row>
    <row r="201" spans="1:46" x14ac:dyDescent="0.25">
      <c r="A201" t="s">
        <v>1353</v>
      </c>
      <c r="B201" t="s">
        <v>621</v>
      </c>
      <c r="C201" t="s">
        <v>996</v>
      </c>
      <c r="D201" t="s">
        <v>1240</v>
      </c>
      <c r="E201" s="31">
        <v>71.695652173913047</v>
      </c>
      <c r="F201" s="31">
        <v>210.9505434782609</v>
      </c>
      <c r="G201" s="31">
        <v>0.34510869565217389</v>
      </c>
      <c r="H201" s="36">
        <v>1.635969692051248E-3</v>
      </c>
      <c r="I201" s="31">
        <v>32.425217391304351</v>
      </c>
      <c r="J201" s="31">
        <v>0.34510869565217389</v>
      </c>
      <c r="K201" s="36">
        <v>1.0643219179919009E-2</v>
      </c>
      <c r="L201" s="31">
        <v>24.343913043478263</v>
      </c>
      <c r="M201" s="31">
        <v>0</v>
      </c>
      <c r="N201" s="36">
        <v>0</v>
      </c>
      <c r="O201" s="31">
        <v>4.912826086956521</v>
      </c>
      <c r="P201" s="31">
        <v>0.34510869565217389</v>
      </c>
      <c r="Q201" s="36">
        <v>7.0246471082791279E-2</v>
      </c>
      <c r="R201" s="31">
        <v>3.1684782608695654</v>
      </c>
      <c r="S201" s="31">
        <v>0</v>
      </c>
      <c r="T201" s="36">
        <v>0</v>
      </c>
      <c r="U201" s="31">
        <v>36.043913043478263</v>
      </c>
      <c r="V201" s="31">
        <v>0</v>
      </c>
      <c r="W201" s="36">
        <v>0</v>
      </c>
      <c r="X201" s="31">
        <v>5.1288043478260867</v>
      </c>
      <c r="Y201" s="31">
        <v>0</v>
      </c>
      <c r="Z201" s="36">
        <v>0</v>
      </c>
      <c r="AA201" s="31">
        <v>101.88108695652177</v>
      </c>
      <c r="AB201" s="31">
        <v>0</v>
      </c>
      <c r="AC201" s="36">
        <v>0</v>
      </c>
      <c r="AD201" s="31">
        <v>8.5268478260869554</v>
      </c>
      <c r="AE201" s="31">
        <v>0</v>
      </c>
      <c r="AF201" s="36">
        <v>0</v>
      </c>
      <c r="AG201" s="31">
        <v>26.94467391304347</v>
      </c>
      <c r="AH201" s="31">
        <v>0</v>
      </c>
      <c r="AI201" s="36">
        <v>0</v>
      </c>
      <c r="AJ201" t="s">
        <v>130</v>
      </c>
      <c r="AK201" s="37">
        <v>7</v>
      </c>
      <c r="AT201"/>
    </row>
    <row r="202" spans="1:46" x14ac:dyDescent="0.25">
      <c r="A202" t="s">
        <v>1353</v>
      </c>
      <c r="B202" t="s">
        <v>495</v>
      </c>
      <c r="C202" t="s">
        <v>1069</v>
      </c>
      <c r="D202" t="s">
        <v>1291</v>
      </c>
      <c r="E202" s="31">
        <v>47.630434782608695</v>
      </c>
      <c r="F202" s="31">
        <v>195.61923913043478</v>
      </c>
      <c r="G202" s="31">
        <v>0</v>
      </c>
      <c r="H202" s="36">
        <v>0</v>
      </c>
      <c r="I202" s="31">
        <v>34.661413043478262</v>
      </c>
      <c r="J202" s="31">
        <v>0</v>
      </c>
      <c r="K202" s="36">
        <v>0</v>
      </c>
      <c r="L202" s="31">
        <v>24.748369565217391</v>
      </c>
      <c r="M202" s="31">
        <v>0</v>
      </c>
      <c r="N202" s="36">
        <v>0</v>
      </c>
      <c r="O202" s="31">
        <v>4.6086956521739131</v>
      </c>
      <c r="P202" s="31">
        <v>0</v>
      </c>
      <c r="Q202" s="36">
        <v>0</v>
      </c>
      <c r="R202" s="31">
        <v>5.3043478260869561</v>
      </c>
      <c r="S202" s="31">
        <v>0</v>
      </c>
      <c r="T202" s="36">
        <v>0</v>
      </c>
      <c r="U202" s="31">
        <v>27.62097826086956</v>
      </c>
      <c r="V202" s="31">
        <v>0</v>
      </c>
      <c r="W202" s="36">
        <v>0</v>
      </c>
      <c r="X202" s="31">
        <v>0</v>
      </c>
      <c r="Y202" s="31">
        <v>0</v>
      </c>
      <c r="Z202" s="36" t="s">
        <v>1523</v>
      </c>
      <c r="AA202" s="31">
        <v>87.427934782608673</v>
      </c>
      <c r="AB202" s="31">
        <v>0</v>
      </c>
      <c r="AC202" s="36">
        <v>0</v>
      </c>
      <c r="AD202" s="31">
        <v>30.985326086956523</v>
      </c>
      <c r="AE202" s="31">
        <v>0</v>
      </c>
      <c r="AF202" s="36">
        <v>0</v>
      </c>
      <c r="AG202" s="31">
        <v>14.923586956521737</v>
      </c>
      <c r="AH202" s="31">
        <v>0</v>
      </c>
      <c r="AI202" s="36">
        <v>0</v>
      </c>
      <c r="AJ202" t="s">
        <v>1</v>
      </c>
      <c r="AK202" s="37">
        <v>7</v>
      </c>
      <c r="AT202"/>
    </row>
    <row r="203" spans="1:46" x14ac:dyDescent="0.25">
      <c r="A203" t="s">
        <v>1353</v>
      </c>
      <c r="B203" t="s">
        <v>892</v>
      </c>
      <c r="C203" t="s">
        <v>1198</v>
      </c>
      <c r="D203" t="s">
        <v>1309</v>
      </c>
      <c r="E203" s="31">
        <v>34.739130434782609</v>
      </c>
      <c r="F203" s="31">
        <v>124.18336956521738</v>
      </c>
      <c r="G203" s="31">
        <v>34.888804347826081</v>
      </c>
      <c r="H203" s="36">
        <v>0.28094586634246166</v>
      </c>
      <c r="I203" s="31">
        <v>12.60695652173913</v>
      </c>
      <c r="J203" s="31">
        <v>0.52217391304347827</v>
      </c>
      <c r="K203" s="36">
        <v>4.1419506138777762E-2</v>
      </c>
      <c r="L203" s="31">
        <v>8.4276086956521734</v>
      </c>
      <c r="M203" s="31">
        <v>0.52217391304347827</v>
      </c>
      <c r="N203" s="36">
        <v>6.1959914360151677E-2</v>
      </c>
      <c r="O203" s="31">
        <v>9.2391304347826081E-2</v>
      </c>
      <c r="P203" s="31">
        <v>0</v>
      </c>
      <c r="Q203" s="36">
        <v>0</v>
      </c>
      <c r="R203" s="31">
        <v>4.0869565217391308</v>
      </c>
      <c r="S203" s="31">
        <v>0</v>
      </c>
      <c r="T203" s="36">
        <v>0</v>
      </c>
      <c r="U203" s="31">
        <v>22.180543478260866</v>
      </c>
      <c r="V203" s="31">
        <v>8.010108695652173</v>
      </c>
      <c r="W203" s="36">
        <v>0.3611322104664782</v>
      </c>
      <c r="X203" s="31">
        <v>0.58576086956521745</v>
      </c>
      <c r="Y203" s="31">
        <v>0</v>
      </c>
      <c r="Z203" s="36">
        <v>0</v>
      </c>
      <c r="AA203" s="31">
        <v>60.435434782608688</v>
      </c>
      <c r="AB203" s="31">
        <v>23.993260869565212</v>
      </c>
      <c r="AC203" s="36">
        <v>0.3970065071240238</v>
      </c>
      <c r="AD203" s="31">
        <v>15.432391304347826</v>
      </c>
      <c r="AE203" s="31">
        <v>0</v>
      </c>
      <c r="AF203" s="36">
        <v>0</v>
      </c>
      <c r="AG203" s="31">
        <v>12.942282608695653</v>
      </c>
      <c r="AH203" s="31">
        <v>2.3632608695652171</v>
      </c>
      <c r="AI203" s="36">
        <v>0.18260000503909496</v>
      </c>
      <c r="AJ203" t="s">
        <v>406</v>
      </c>
      <c r="AK203" s="37">
        <v>7</v>
      </c>
      <c r="AT203"/>
    </row>
    <row r="204" spans="1:46" x14ac:dyDescent="0.25">
      <c r="A204" t="s">
        <v>1353</v>
      </c>
      <c r="B204" t="s">
        <v>741</v>
      </c>
      <c r="C204" t="s">
        <v>1048</v>
      </c>
      <c r="D204" t="s">
        <v>1315</v>
      </c>
      <c r="E204" s="31">
        <v>21.597826086956523</v>
      </c>
      <c r="F204" s="31">
        <v>78.023043478260874</v>
      </c>
      <c r="G204" s="31">
        <v>18.029673913043478</v>
      </c>
      <c r="H204" s="36">
        <v>0.23108139735752536</v>
      </c>
      <c r="I204" s="31">
        <v>15.137826086956522</v>
      </c>
      <c r="J204" s="31">
        <v>1.2230434782608695</v>
      </c>
      <c r="K204" s="36">
        <v>8.0793865065916071E-2</v>
      </c>
      <c r="L204" s="31">
        <v>9.1935869565217399</v>
      </c>
      <c r="M204" s="31">
        <v>1.2230434782608695</v>
      </c>
      <c r="N204" s="36">
        <v>0.13303224128350336</v>
      </c>
      <c r="O204" s="31">
        <v>2.7268478260869569</v>
      </c>
      <c r="P204" s="31">
        <v>0</v>
      </c>
      <c r="Q204" s="36">
        <v>0</v>
      </c>
      <c r="R204" s="31">
        <v>3.2173913043478262</v>
      </c>
      <c r="S204" s="31">
        <v>0</v>
      </c>
      <c r="T204" s="36">
        <v>0</v>
      </c>
      <c r="U204" s="31">
        <v>17.346413043478261</v>
      </c>
      <c r="V204" s="31">
        <v>0.8696739130434783</v>
      </c>
      <c r="W204" s="36">
        <v>5.013566267929092E-2</v>
      </c>
      <c r="X204" s="31">
        <v>0</v>
      </c>
      <c r="Y204" s="31">
        <v>0</v>
      </c>
      <c r="Z204" s="36" t="s">
        <v>1523</v>
      </c>
      <c r="AA204" s="31">
        <v>37.452391304347834</v>
      </c>
      <c r="AB204" s="31">
        <v>14.778152173913044</v>
      </c>
      <c r="AC204" s="36">
        <v>0.39458500937421997</v>
      </c>
      <c r="AD204" s="31">
        <v>0</v>
      </c>
      <c r="AE204" s="31">
        <v>0</v>
      </c>
      <c r="AF204" s="36" t="s">
        <v>1523</v>
      </c>
      <c r="AG204" s="31">
        <v>8.0864130434782613</v>
      </c>
      <c r="AH204" s="31">
        <v>1.158804347826087</v>
      </c>
      <c r="AI204" s="36">
        <v>0.14330264130653941</v>
      </c>
      <c r="AJ204" t="s">
        <v>251</v>
      </c>
      <c r="AK204" s="37">
        <v>7</v>
      </c>
      <c r="AT204"/>
    </row>
    <row r="205" spans="1:46" x14ac:dyDescent="0.25">
      <c r="A205" t="s">
        <v>1353</v>
      </c>
      <c r="B205" t="s">
        <v>886</v>
      </c>
      <c r="C205" t="s">
        <v>1042</v>
      </c>
      <c r="D205" t="s">
        <v>1232</v>
      </c>
      <c r="E205" s="31">
        <v>40.978260869565219</v>
      </c>
      <c r="F205" s="31">
        <v>6.2500000000000009</v>
      </c>
      <c r="G205" s="31">
        <v>5.9891304347826093</v>
      </c>
      <c r="H205" s="36">
        <v>0.95826086956521739</v>
      </c>
      <c r="I205" s="31">
        <v>2.2173913043478262</v>
      </c>
      <c r="J205" s="31">
        <v>1.9565217391304348</v>
      </c>
      <c r="K205" s="36">
        <v>0.88235294117647056</v>
      </c>
      <c r="L205" s="31">
        <v>1.9565217391304348</v>
      </c>
      <c r="M205" s="31">
        <v>1.9565217391304348</v>
      </c>
      <c r="N205" s="36">
        <v>1</v>
      </c>
      <c r="O205" s="31">
        <v>0.2608695652173913</v>
      </c>
      <c r="P205" s="31">
        <v>0</v>
      </c>
      <c r="Q205" s="36">
        <v>0</v>
      </c>
      <c r="R205" s="31">
        <v>0</v>
      </c>
      <c r="S205" s="31">
        <v>0</v>
      </c>
      <c r="T205" s="36" t="s">
        <v>1523</v>
      </c>
      <c r="U205" s="31">
        <v>2.7391304347826089</v>
      </c>
      <c r="V205" s="31">
        <v>2.7391304347826089</v>
      </c>
      <c r="W205" s="36">
        <v>1</v>
      </c>
      <c r="X205" s="31">
        <v>0</v>
      </c>
      <c r="Y205" s="31">
        <v>0</v>
      </c>
      <c r="Z205" s="36" t="s">
        <v>1523</v>
      </c>
      <c r="AA205" s="31">
        <v>1.2934782608695652</v>
      </c>
      <c r="AB205" s="31">
        <v>1.2934782608695652</v>
      </c>
      <c r="AC205" s="36">
        <v>1</v>
      </c>
      <c r="AD205" s="31">
        <v>0</v>
      </c>
      <c r="AE205" s="31">
        <v>0</v>
      </c>
      <c r="AF205" s="36" t="s">
        <v>1523</v>
      </c>
      <c r="AG205" s="31">
        <v>0</v>
      </c>
      <c r="AH205" s="31">
        <v>0</v>
      </c>
      <c r="AI205" s="36" t="s">
        <v>1523</v>
      </c>
      <c r="AJ205" t="s">
        <v>400</v>
      </c>
      <c r="AK205" s="37">
        <v>7</v>
      </c>
      <c r="AT205"/>
    </row>
    <row r="206" spans="1:46" x14ac:dyDescent="0.25">
      <c r="A206" t="s">
        <v>1353</v>
      </c>
      <c r="B206" t="s">
        <v>551</v>
      </c>
      <c r="C206" t="s">
        <v>1085</v>
      </c>
      <c r="D206" t="s">
        <v>1276</v>
      </c>
      <c r="E206" s="31">
        <v>56.978260869565219</v>
      </c>
      <c r="F206" s="31">
        <v>240.76782608695657</v>
      </c>
      <c r="G206" s="31">
        <v>1.7423913043478261</v>
      </c>
      <c r="H206" s="36">
        <v>7.2368112162899114E-3</v>
      </c>
      <c r="I206" s="31">
        <v>18.819239130434777</v>
      </c>
      <c r="J206" s="31">
        <v>0</v>
      </c>
      <c r="K206" s="36">
        <v>0</v>
      </c>
      <c r="L206" s="31">
        <v>14.234999999999994</v>
      </c>
      <c r="M206" s="31">
        <v>0</v>
      </c>
      <c r="N206" s="36">
        <v>0</v>
      </c>
      <c r="O206" s="31">
        <v>0</v>
      </c>
      <c r="P206" s="31">
        <v>0</v>
      </c>
      <c r="Q206" s="36" t="s">
        <v>1523</v>
      </c>
      <c r="R206" s="31">
        <v>4.5842391304347823</v>
      </c>
      <c r="S206" s="31">
        <v>0</v>
      </c>
      <c r="T206" s="36">
        <v>0</v>
      </c>
      <c r="U206" s="31">
        <v>66.703260869565256</v>
      </c>
      <c r="V206" s="31">
        <v>0.36739130434782608</v>
      </c>
      <c r="W206" s="36">
        <v>5.5078462365766587E-3</v>
      </c>
      <c r="X206" s="31">
        <v>9.7858695652173893</v>
      </c>
      <c r="Y206" s="31">
        <v>0</v>
      </c>
      <c r="Z206" s="36">
        <v>0</v>
      </c>
      <c r="AA206" s="31">
        <v>78.013804347826081</v>
      </c>
      <c r="AB206" s="31">
        <v>1.375</v>
      </c>
      <c r="AC206" s="36">
        <v>1.762508586133725E-2</v>
      </c>
      <c r="AD206" s="31">
        <v>23.409891304347838</v>
      </c>
      <c r="AE206" s="31">
        <v>0</v>
      </c>
      <c r="AF206" s="36">
        <v>0</v>
      </c>
      <c r="AG206" s="31">
        <v>44.035760869565237</v>
      </c>
      <c r="AH206" s="31">
        <v>0</v>
      </c>
      <c r="AI206" s="36">
        <v>0</v>
      </c>
      <c r="AJ206" t="s">
        <v>57</v>
      </c>
      <c r="AK206" s="37">
        <v>7</v>
      </c>
      <c r="AT206"/>
    </row>
    <row r="207" spans="1:46" x14ac:dyDescent="0.25">
      <c r="A207" t="s">
        <v>1353</v>
      </c>
      <c r="B207" t="s">
        <v>860</v>
      </c>
      <c r="C207" t="s">
        <v>1065</v>
      </c>
      <c r="D207" t="s">
        <v>1262</v>
      </c>
      <c r="E207" s="31">
        <v>37.336956521739133</v>
      </c>
      <c r="F207" s="31">
        <v>101.61565217391303</v>
      </c>
      <c r="G207" s="31">
        <v>0</v>
      </c>
      <c r="H207" s="36">
        <v>0</v>
      </c>
      <c r="I207" s="31">
        <v>16.666739130434781</v>
      </c>
      <c r="J207" s="31">
        <v>0</v>
      </c>
      <c r="K207" s="36">
        <v>0</v>
      </c>
      <c r="L207" s="31">
        <v>9.4219565217391299</v>
      </c>
      <c r="M207" s="31">
        <v>0</v>
      </c>
      <c r="N207" s="36">
        <v>0</v>
      </c>
      <c r="O207" s="31">
        <v>0</v>
      </c>
      <c r="P207" s="31">
        <v>0</v>
      </c>
      <c r="Q207" s="36" t="s">
        <v>1523</v>
      </c>
      <c r="R207" s="31">
        <v>7.2447826086956519</v>
      </c>
      <c r="S207" s="31">
        <v>0</v>
      </c>
      <c r="T207" s="36">
        <v>0</v>
      </c>
      <c r="U207" s="31">
        <v>8.8371739130434772</v>
      </c>
      <c r="V207" s="31">
        <v>0</v>
      </c>
      <c r="W207" s="36">
        <v>0</v>
      </c>
      <c r="X207" s="31">
        <v>6.1332608695652171</v>
      </c>
      <c r="Y207" s="31">
        <v>0</v>
      </c>
      <c r="Z207" s="36">
        <v>0</v>
      </c>
      <c r="AA207" s="31">
        <v>42.258804347826086</v>
      </c>
      <c r="AB207" s="31">
        <v>0</v>
      </c>
      <c r="AC207" s="36">
        <v>0</v>
      </c>
      <c r="AD207" s="31">
        <v>17.575326086956522</v>
      </c>
      <c r="AE207" s="31">
        <v>0</v>
      </c>
      <c r="AF207" s="36">
        <v>0</v>
      </c>
      <c r="AG207" s="31">
        <v>10.144347826086957</v>
      </c>
      <c r="AH207" s="31">
        <v>0</v>
      </c>
      <c r="AI207" s="36">
        <v>0</v>
      </c>
      <c r="AJ207" t="s">
        <v>374</v>
      </c>
      <c r="AK207" s="37">
        <v>7</v>
      </c>
      <c r="AT207"/>
    </row>
    <row r="208" spans="1:46" x14ac:dyDescent="0.25">
      <c r="A208" t="s">
        <v>1353</v>
      </c>
      <c r="B208" t="s">
        <v>779</v>
      </c>
      <c r="C208" t="s">
        <v>1167</v>
      </c>
      <c r="D208" t="s">
        <v>1283</v>
      </c>
      <c r="E208" s="31">
        <v>46.619565217391305</v>
      </c>
      <c r="F208" s="31">
        <v>139.32326086956522</v>
      </c>
      <c r="G208" s="31">
        <v>19.369565217391305</v>
      </c>
      <c r="H208" s="36">
        <v>0.13902606855810776</v>
      </c>
      <c r="I208" s="31">
        <v>12.997282608695652</v>
      </c>
      <c r="J208" s="31">
        <v>0</v>
      </c>
      <c r="K208" s="36">
        <v>0</v>
      </c>
      <c r="L208" s="31">
        <v>8.3695652173913047</v>
      </c>
      <c r="M208" s="31">
        <v>0</v>
      </c>
      <c r="N208" s="36">
        <v>0</v>
      </c>
      <c r="O208" s="31">
        <v>1.6711956521739131</v>
      </c>
      <c r="P208" s="31">
        <v>0</v>
      </c>
      <c r="Q208" s="36">
        <v>0</v>
      </c>
      <c r="R208" s="31">
        <v>2.9565217391304346</v>
      </c>
      <c r="S208" s="31">
        <v>0</v>
      </c>
      <c r="T208" s="36">
        <v>0</v>
      </c>
      <c r="U208" s="31">
        <v>20.521739130434781</v>
      </c>
      <c r="V208" s="31">
        <v>5.4429347826086953</v>
      </c>
      <c r="W208" s="36">
        <v>0.26522775423728812</v>
      </c>
      <c r="X208" s="31">
        <v>4.5570652173913047</v>
      </c>
      <c r="Y208" s="31">
        <v>0</v>
      </c>
      <c r="Z208" s="36">
        <v>0</v>
      </c>
      <c r="AA208" s="31">
        <v>73.426630434782609</v>
      </c>
      <c r="AB208" s="31">
        <v>13.926630434782609</v>
      </c>
      <c r="AC208" s="36">
        <v>0.18966729580696495</v>
      </c>
      <c r="AD208" s="31">
        <v>14.595000000000001</v>
      </c>
      <c r="AE208" s="31">
        <v>0</v>
      </c>
      <c r="AF208" s="36">
        <v>0</v>
      </c>
      <c r="AG208" s="31">
        <v>13.225543478260869</v>
      </c>
      <c r="AH208" s="31">
        <v>0</v>
      </c>
      <c r="AI208" s="36">
        <v>0</v>
      </c>
      <c r="AJ208" t="s">
        <v>290</v>
      </c>
      <c r="AK208" s="37">
        <v>7</v>
      </c>
      <c r="AT208"/>
    </row>
    <row r="209" spans="1:46" x14ac:dyDescent="0.25">
      <c r="A209" t="s">
        <v>1353</v>
      </c>
      <c r="B209" t="s">
        <v>884</v>
      </c>
      <c r="C209" t="s">
        <v>1056</v>
      </c>
      <c r="D209" t="s">
        <v>1223</v>
      </c>
      <c r="E209" s="31">
        <v>40.163043478260867</v>
      </c>
      <c r="F209" s="31">
        <v>134.65217391304347</v>
      </c>
      <c r="G209" s="31">
        <v>0</v>
      </c>
      <c r="H209" s="36">
        <v>0</v>
      </c>
      <c r="I209" s="31">
        <v>12.527173913043477</v>
      </c>
      <c r="J209" s="31">
        <v>0</v>
      </c>
      <c r="K209" s="36">
        <v>0</v>
      </c>
      <c r="L209" s="31">
        <v>7.6739130434782608</v>
      </c>
      <c r="M209" s="31">
        <v>0</v>
      </c>
      <c r="N209" s="36">
        <v>0</v>
      </c>
      <c r="O209" s="31">
        <v>3.2119565217391304</v>
      </c>
      <c r="P209" s="31">
        <v>0</v>
      </c>
      <c r="Q209" s="36">
        <v>0</v>
      </c>
      <c r="R209" s="31">
        <v>1.6413043478260869</v>
      </c>
      <c r="S209" s="31">
        <v>0</v>
      </c>
      <c r="T209" s="36">
        <v>0</v>
      </c>
      <c r="U209" s="31">
        <v>23.75</v>
      </c>
      <c r="V209" s="31">
        <v>0</v>
      </c>
      <c r="W209" s="36">
        <v>0</v>
      </c>
      <c r="X209" s="31">
        <v>3.8614130434782608</v>
      </c>
      <c r="Y209" s="31">
        <v>0</v>
      </c>
      <c r="Z209" s="36">
        <v>0</v>
      </c>
      <c r="AA209" s="31">
        <v>71.127717391304344</v>
      </c>
      <c r="AB209" s="31">
        <v>0</v>
      </c>
      <c r="AC209" s="36">
        <v>0</v>
      </c>
      <c r="AD209" s="31">
        <v>5.1875</v>
      </c>
      <c r="AE209" s="31">
        <v>0</v>
      </c>
      <c r="AF209" s="36">
        <v>0</v>
      </c>
      <c r="AG209" s="31">
        <v>18.198369565217391</v>
      </c>
      <c r="AH209" s="31">
        <v>0</v>
      </c>
      <c r="AI209" s="36">
        <v>0</v>
      </c>
      <c r="AJ209" t="s">
        <v>398</v>
      </c>
      <c r="AK209" s="37">
        <v>7</v>
      </c>
      <c r="AT209"/>
    </row>
    <row r="210" spans="1:46" x14ac:dyDescent="0.25">
      <c r="A210" t="s">
        <v>1353</v>
      </c>
      <c r="B210" t="s">
        <v>771</v>
      </c>
      <c r="C210" t="s">
        <v>1165</v>
      </c>
      <c r="D210" t="s">
        <v>1288</v>
      </c>
      <c r="E210" s="31">
        <v>36.782608695652172</v>
      </c>
      <c r="F210" s="31">
        <v>176.30282608695651</v>
      </c>
      <c r="G210" s="31">
        <v>0</v>
      </c>
      <c r="H210" s="36">
        <v>0</v>
      </c>
      <c r="I210" s="31">
        <v>29.795543478260868</v>
      </c>
      <c r="J210" s="31">
        <v>0</v>
      </c>
      <c r="K210" s="36">
        <v>0</v>
      </c>
      <c r="L210" s="31">
        <v>24.273804347826086</v>
      </c>
      <c r="M210" s="31">
        <v>0</v>
      </c>
      <c r="N210" s="36">
        <v>0</v>
      </c>
      <c r="O210" s="31">
        <v>0</v>
      </c>
      <c r="P210" s="31">
        <v>0</v>
      </c>
      <c r="Q210" s="36" t="s">
        <v>1523</v>
      </c>
      <c r="R210" s="31">
        <v>5.5217391304347823</v>
      </c>
      <c r="S210" s="31">
        <v>0</v>
      </c>
      <c r="T210" s="36">
        <v>0</v>
      </c>
      <c r="U210" s="31">
        <v>22.146956521739124</v>
      </c>
      <c r="V210" s="31">
        <v>0</v>
      </c>
      <c r="W210" s="36">
        <v>0</v>
      </c>
      <c r="X210" s="31">
        <v>0</v>
      </c>
      <c r="Y210" s="31">
        <v>0</v>
      </c>
      <c r="Z210" s="36" t="s">
        <v>1523</v>
      </c>
      <c r="AA210" s="31">
        <v>91.054565217391286</v>
      </c>
      <c r="AB210" s="31">
        <v>0</v>
      </c>
      <c r="AC210" s="36">
        <v>0</v>
      </c>
      <c r="AD210" s="31">
        <v>16.351413043478267</v>
      </c>
      <c r="AE210" s="31">
        <v>0</v>
      </c>
      <c r="AF210" s="36">
        <v>0</v>
      </c>
      <c r="AG210" s="31">
        <v>16.954347826086963</v>
      </c>
      <c r="AH210" s="31">
        <v>0</v>
      </c>
      <c r="AI210" s="36">
        <v>0</v>
      </c>
      <c r="AJ210" t="s">
        <v>282</v>
      </c>
      <c r="AK210" s="37">
        <v>7</v>
      </c>
      <c r="AT210"/>
    </row>
    <row r="211" spans="1:46" x14ac:dyDescent="0.25">
      <c r="A211" t="s">
        <v>1353</v>
      </c>
      <c r="B211" t="s">
        <v>642</v>
      </c>
      <c r="C211" t="s">
        <v>1081</v>
      </c>
      <c r="D211" t="s">
        <v>1261</v>
      </c>
      <c r="E211" s="31">
        <v>8.0978260869565215</v>
      </c>
      <c r="F211" s="31">
        <v>76.695652173913047</v>
      </c>
      <c r="G211" s="31">
        <v>0</v>
      </c>
      <c r="H211" s="36">
        <v>0</v>
      </c>
      <c r="I211" s="31">
        <v>41.855978260869563</v>
      </c>
      <c r="J211" s="31">
        <v>0</v>
      </c>
      <c r="K211" s="36">
        <v>0</v>
      </c>
      <c r="L211" s="31">
        <v>25.820652173913043</v>
      </c>
      <c r="M211" s="31">
        <v>0</v>
      </c>
      <c r="N211" s="36">
        <v>0</v>
      </c>
      <c r="O211" s="31">
        <v>11.546195652173912</v>
      </c>
      <c r="P211" s="31">
        <v>0</v>
      </c>
      <c r="Q211" s="36">
        <v>0</v>
      </c>
      <c r="R211" s="31">
        <v>4.4891304347826084</v>
      </c>
      <c r="S211" s="31">
        <v>0</v>
      </c>
      <c r="T211" s="36">
        <v>0</v>
      </c>
      <c r="U211" s="31">
        <v>20.630434782608695</v>
      </c>
      <c r="V211" s="31">
        <v>0</v>
      </c>
      <c r="W211" s="36">
        <v>0</v>
      </c>
      <c r="X211" s="31">
        <v>0</v>
      </c>
      <c r="Y211" s="31">
        <v>0</v>
      </c>
      <c r="Z211" s="36" t="s">
        <v>1523</v>
      </c>
      <c r="AA211" s="31">
        <v>14.209239130434783</v>
      </c>
      <c r="AB211" s="31">
        <v>0</v>
      </c>
      <c r="AC211" s="36">
        <v>0</v>
      </c>
      <c r="AD211" s="31">
        <v>0</v>
      </c>
      <c r="AE211" s="31">
        <v>0</v>
      </c>
      <c r="AF211" s="36" t="s">
        <v>1523</v>
      </c>
      <c r="AG211" s="31">
        <v>0</v>
      </c>
      <c r="AH211" s="31">
        <v>0</v>
      </c>
      <c r="AI211" s="36" t="s">
        <v>1523</v>
      </c>
      <c r="AJ211" t="s">
        <v>151</v>
      </c>
      <c r="AK211" s="37">
        <v>7</v>
      </c>
      <c r="AT211"/>
    </row>
    <row r="212" spans="1:46" x14ac:dyDescent="0.25">
      <c r="A212" t="s">
        <v>1353</v>
      </c>
      <c r="B212" t="s">
        <v>662</v>
      </c>
      <c r="C212" t="s">
        <v>990</v>
      </c>
      <c r="D212" t="s">
        <v>1277</v>
      </c>
      <c r="E212" s="31">
        <v>83.663043478260875</v>
      </c>
      <c r="F212" s="31">
        <v>256.43130434782609</v>
      </c>
      <c r="G212" s="31">
        <v>45.727499999999992</v>
      </c>
      <c r="H212" s="36">
        <v>0.17832261203949865</v>
      </c>
      <c r="I212" s="31">
        <v>31.294239130434782</v>
      </c>
      <c r="J212" s="31">
        <v>0.1366304347826087</v>
      </c>
      <c r="K212" s="36">
        <v>4.3659931852994193E-3</v>
      </c>
      <c r="L212" s="31">
        <v>20.354021739130435</v>
      </c>
      <c r="M212" s="31">
        <v>0.1366304347826087</v>
      </c>
      <c r="N212" s="36">
        <v>6.7126996587577497E-3</v>
      </c>
      <c r="O212" s="31">
        <v>5.6521739130434785</v>
      </c>
      <c r="P212" s="31">
        <v>0</v>
      </c>
      <c r="Q212" s="36">
        <v>0</v>
      </c>
      <c r="R212" s="31">
        <v>5.2880434782608692</v>
      </c>
      <c r="S212" s="31">
        <v>0</v>
      </c>
      <c r="T212" s="36">
        <v>0</v>
      </c>
      <c r="U212" s="31">
        <v>35.918043478260877</v>
      </c>
      <c r="V212" s="31">
        <v>9.7332608695652159</v>
      </c>
      <c r="W212" s="36">
        <v>0.27098527444726206</v>
      </c>
      <c r="X212" s="31">
        <v>3.2554347826086958</v>
      </c>
      <c r="Y212" s="31">
        <v>0</v>
      </c>
      <c r="Z212" s="36">
        <v>0</v>
      </c>
      <c r="AA212" s="31">
        <v>110.94184782608697</v>
      </c>
      <c r="AB212" s="31">
        <v>35.857608695652168</v>
      </c>
      <c r="AC212" s="36">
        <v>0.32321084782960119</v>
      </c>
      <c r="AD212" s="31">
        <v>25.021739130434781</v>
      </c>
      <c r="AE212" s="31">
        <v>0</v>
      </c>
      <c r="AF212" s="36">
        <v>0</v>
      </c>
      <c r="AG212" s="31">
        <v>50</v>
      </c>
      <c r="AH212" s="31">
        <v>0</v>
      </c>
      <c r="AI212" s="36">
        <v>0</v>
      </c>
      <c r="AJ212" t="s">
        <v>171</v>
      </c>
      <c r="AK212" s="37">
        <v>7</v>
      </c>
      <c r="AT212"/>
    </row>
    <row r="213" spans="1:46" x14ac:dyDescent="0.25">
      <c r="A213" t="s">
        <v>1353</v>
      </c>
      <c r="B213" t="s">
        <v>702</v>
      </c>
      <c r="C213" t="s">
        <v>1033</v>
      </c>
      <c r="D213" t="s">
        <v>1309</v>
      </c>
      <c r="E213" s="31">
        <v>43.467391304347828</v>
      </c>
      <c r="F213" s="31">
        <v>121.72826086956522</v>
      </c>
      <c r="G213" s="31">
        <v>0</v>
      </c>
      <c r="H213" s="36">
        <v>0</v>
      </c>
      <c r="I213" s="31">
        <v>11.038043478260869</v>
      </c>
      <c r="J213" s="31">
        <v>0</v>
      </c>
      <c r="K213" s="36">
        <v>0</v>
      </c>
      <c r="L213" s="31">
        <v>4.3940217391304346</v>
      </c>
      <c r="M213" s="31">
        <v>0</v>
      </c>
      <c r="N213" s="36">
        <v>0</v>
      </c>
      <c r="O213" s="31">
        <v>0.90489130434782605</v>
      </c>
      <c r="P213" s="31">
        <v>0</v>
      </c>
      <c r="Q213" s="36">
        <v>0</v>
      </c>
      <c r="R213" s="31">
        <v>5.7391304347826084</v>
      </c>
      <c r="S213" s="31">
        <v>0</v>
      </c>
      <c r="T213" s="36">
        <v>0</v>
      </c>
      <c r="U213" s="31">
        <v>18.864130434782609</v>
      </c>
      <c r="V213" s="31">
        <v>0</v>
      </c>
      <c r="W213" s="36">
        <v>0</v>
      </c>
      <c r="X213" s="31">
        <v>13.652173913043478</v>
      </c>
      <c r="Y213" s="31">
        <v>0</v>
      </c>
      <c r="Z213" s="36">
        <v>0</v>
      </c>
      <c r="AA213" s="31">
        <v>38.894021739130437</v>
      </c>
      <c r="AB213" s="31">
        <v>0</v>
      </c>
      <c r="AC213" s="36">
        <v>0</v>
      </c>
      <c r="AD213" s="31">
        <v>17.576086956521738</v>
      </c>
      <c r="AE213" s="31">
        <v>0</v>
      </c>
      <c r="AF213" s="36">
        <v>0</v>
      </c>
      <c r="AG213" s="31">
        <v>21.703804347826086</v>
      </c>
      <c r="AH213" s="31">
        <v>0</v>
      </c>
      <c r="AI213" s="36">
        <v>0</v>
      </c>
      <c r="AJ213" t="s">
        <v>211</v>
      </c>
      <c r="AK213" s="37">
        <v>7</v>
      </c>
      <c r="AT213"/>
    </row>
    <row r="214" spans="1:46" x14ac:dyDescent="0.25">
      <c r="A214" t="s">
        <v>1353</v>
      </c>
      <c r="B214" t="s">
        <v>592</v>
      </c>
      <c r="C214" t="s">
        <v>1061</v>
      </c>
      <c r="D214" t="s">
        <v>1307</v>
      </c>
      <c r="E214" s="31">
        <v>95.728260869565219</v>
      </c>
      <c r="F214" s="31">
        <v>242.65891304347824</v>
      </c>
      <c r="G214" s="31">
        <v>16.831086956521741</v>
      </c>
      <c r="H214" s="36">
        <v>6.9361091028649097E-2</v>
      </c>
      <c r="I214" s="31">
        <v>20.087173913043472</v>
      </c>
      <c r="J214" s="31">
        <v>1.8771739130434781</v>
      </c>
      <c r="K214" s="36">
        <v>9.3451369573922388E-2</v>
      </c>
      <c r="L214" s="31">
        <v>14.782826086956517</v>
      </c>
      <c r="M214" s="31">
        <v>1.8771739130434781</v>
      </c>
      <c r="N214" s="36">
        <v>0.12698342671431306</v>
      </c>
      <c r="O214" s="31">
        <v>5.3043478260869561</v>
      </c>
      <c r="P214" s="31">
        <v>0</v>
      </c>
      <c r="Q214" s="36">
        <v>0</v>
      </c>
      <c r="R214" s="31">
        <v>0</v>
      </c>
      <c r="S214" s="31">
        <v>0</v>
      </c>
      <c r="T214" s="36" t="s">
        <v>1523</v>
      </c>
      <c r="U214" s="31">
        <v>44.769999999999982</v>
      </c>
      <c r="V214" s="31">
        <v>4.669130434782609</v>
      </c>
      <c r="W214" s="36">
        <v>0.1042914995484166</v>
      </c>
      <c r="X214" s="31">
        <v>5.5217391304347823</v>
      </c>
      <c r="Y214" s="31">
        <v>0</v>
      </c>
      <c r="Z214" s="36">
        <v>0</v>
      </c>
      <c r="AA214" s="31">
        <v>145.61630434782609</v>
      </c>
      <c r="AB214" s="31">
        <v>8.9732608695652196</v>
      </c>
      <c r="AC214" s="36">
        <v>6.1622638410951967E-2</v>
      </c>
      <c r="AD214" s="31">
        <v>0</v>
      </c>
      <c r="AE214" s="31">
        <v>0</v>
      </c>
      <c r="AF214" s="36" t="s">
        <v>1523</v>
      </c>
      <c r="AG214" s="31">
        <v>26.663695652173914</v>
      </c>
      <c r="AH214" s="31">
        <v>1.3115217391304348</v>
      </c>
      <c r="AI214" s="36">
        <v>4.9187545351520139E-2</v>
      </c>
      <c r="AJ214" t="s">
        <v>99</v>
      </c>
      <c r="AK214" s="37">
        <v>7</v>
      </c>
      <c r="AT214"/>
    </row>
    <row r="215" spans="1:46" x14ac:dyDescent="0.25">
      <c r="A215" t="s">
        <v>1353</v>
      </c>
      <c r="B215" t="s">
        <v>839</v>
      </c>
      <c r="C215" t="s">
        <v>1187</v>
      </c>
      <c r="D215" t="s">
        <v>1219</v>
      </c>
      <c r="E215" s="31">
        <v>51</v>
      </c>
      <c r="F215" s="31">
        <v>119.49728260869564</v>
      </c>
      <c r="G215" s="31">
        <v>1.4429347826086958</v>
      </c>
      <c r="H215" s="36">
        <v>1.2075042637862424E-2</v>
      </c>
      <c r="I215" s="31">
        <v>26.918478260869563</v>
      </c>
      <c r="J215" s="31">
        <v>0</v>
      </c>
      <c r="K215" s="36">
        <v>0</v>
      </c>
      <c r="L215" s="31">
        <v>17.206521739130434</v>
      </c>
      <c r="M215" s="31">
        <v>0</v>
      </c>
      <c r="N215" s="36">
        <v>0</v>
      </c>
      <c r="O215" s="31">
        <v>5.3125</v>
      </c>
      <c r="P215" s="31">
        <v>0</v>
      </c>
      <c r="Q215" s="36">
        <v>0</v>
      </c>
      <c r="R215" s="31">
        <v>4.3994565217391308</v>
      </c>
      <c r="S215" s="31">
        <v>0</v>
      </c>
      <c r="T215" s="36">
        <v>0</v>
      </c>
      <c r="U215" s="31">
        <v>20.918478260869566</v>
      </c>
      <c r="V215" s="31">
        <v>1.361413043478261</v>
      </c>
      <c r="W215" s="36">
        <v>6.5081839438815278E-2</v>
      </c>
      <c r="X215" s="31">
        <v>0</v>
      </c>
      <c r="Y215" s="31">
        <v>0</v>
      </c>
      <c r="Z215" s="36" t="s">
        <v>1523</v>
      </c>
      <c r="AA215" s="31">
        <v>43.073369565217391</v>
      </c>
      <c r="AB215" s="31">
        <v>8.1521739130434784E-2</v>
      </c>
      <c r="AC215" s="36">
        <v>1.8926250709734402E-3</v>
      </c>
      <c r="AD215" s="31">
        <v>4.8668478260869561</v>
      </c>
      <c r="AE215" s="31">
        <v>0</v>
      </c>
      <c r="AF215" s="36">
        <v>0</v>
      </c>
      <c r="AG215" s="31">
        <v>23.720108695652176</v>
      </c>
      <c r="AH215" s="31">
        <v>0</v>
      </c>
      <c r="AI215" s="36">
        <v>0</v>
      </c>
      <c r="AJ215" t="s">
        <v>351</v>
      </c>
      <c r="AK215" s="37">
        <v>7</v>
      </c>
      <c r="AT215"/>
    </row>
    <row r="216" spans="1:46" x14ac:dyDescent="0.25">
      <c r="A216" t="s">
        <v>1353</v>
      </c>
      <c r="B216" t="s">
        <v>880</v>
      </c>
      <c r="C216" t="s">
        <v>1008</v>
      </c>
      <c r="D216" t="s">
        <v>1326</v>
      </c>
      <c r="E216" s="31">
        <v>74.076086956521735</v>
      </c>
      <c r="F216" s="31">
        <v>211.31663043478261</v>
      </c>
      <c r="G216" s="31">
        <v>9.4097826086956537</v>
      </c>
      <c r="H216" s="36">
        <v>4.4529304623753874E-2</v>
      </c>
      <c r="I216" s="31">
        <v>15.590543478260866</v>
      </c>
      <c r="J216" s="31">
        <v>0</v>
      </c>
      <c r="K216" s="36">
        <v>0</v>
      </c>
      <c r="L216" s="31">
        <v>9.9383695652173873</v>
      </c>
      <c r="M216" s="31">
        <v>0</v>
      </c>
      <c r="N216" s="36">
        <v>0</v>
      </c>
      <c r="O216" s="31">
        <v>0</v>
      </c>
      <c r="P216" s="31">
        <v>0</v>
      </c>
      <c r="Q216" s="36" t="s">
        <v>1523</v>
      </c>
      <c r="R216" s="31">
        <v>5.6521739130434785</v>
      </c>
      <c r="S216" s="31">
        <v>0</v>
      </c>
      <c r="T216" s="36">
        <v>0</v>
      </c>
      <c r="U216" s="31">
        <v>41.657608695652172</v>
      </c>
      <c r="V216" s="31">
        <v>0.125</v>
      </c>
      <c r="W216" s="36">
        <v>3.0006523157208088E-3</v>
      </c>
      <c r="X216" s="31">
        <v>13.959456521739133</v>
      </c>
      <c r="Y216" s="31">
        <v>0</v>
      </c>
      <c r="Z216" s="36">
        <v>0</v>
      </c>
      <c r="AA216" s="31">
        <v>104.79989130434781</v>
      </c>
      <c r="AB216" s="31">
        <v>9.2847826086956537</v>
      </c>
      <c r="AC216" s="36">
        <v>8.8595345788402155E-2</v>
      </c>
      <c r="AD216" s="31">
        <v>21.532717391304349</v>
      </c>
      <c r="AE216" s="31">
        <v>0</v>
      </c>
      <c r="AF216" s="36">
        <v>0</v>
      </c>
      <c r="AG216" s="31">
        <v>13.776413043478259</v>
      </c>
      <c r="AH216" s="31">
        <v>0</v>
      </c>
      <c r="AI216" s="36">
        <v>0</v>
      </c>
      <c r="AJ216" t="s">
        <v>394</v>
      </c>
      <c r="AK216" s="37">
        <v>7</v>
      </c>
      <c r="AT216"/>
    </row>
    <row r="217" spans="1:46" x14ac:dyDescent="0.25">
      <c r="A217" t="s">
        <v>1353</v>
      </c>
      <c r="B217" t="s">
        <v>849</v>
      </c>
      <c r="C217" t="s">
        <v>1020</v>
      </c>
      <c r="D217" t="s">
        <v>1227</v>
      </c>
      <c r="E217" s="31">
        <v>43.815217391304351</v>
      </c>
      <c r="F217" s="31">
        <v>150.00739130434786</v>
      </c>
      <c r="G217" s="31">
        <v>41.457065217391303</v>
      </c>
      <c r="H217" s="36">
        <v>0.27636681670758245</v>
      </c>
      <c r="I217" s="31">
        <v>13.516847826086956</v>
      </c>
      <c r="J217" s="31">
        <v>4.6385869565217392</v>
      </c>
      <c r="K217" s="36">
        <v>0.34317076112741751</v>
      </c>
      <c r="L217" s="31">
        <v>8.1255434782608695</v>
      </c>
      <c r="M217" s="31">
        <v>4.6385869565217392</v>
      </c>
      <c r="N217" s="36">
        <v>0.57086482509531133</v>
      </c>
      <c r="O217" s="31">
        <v>0</v>
      </c>
      <c r="P217" s="31">
        <v>0</v>
      </c>
      <c r="Q217" s="36" t="s">
        <v>1523</v>
      </c>
      <c r="R217" s="31">
        <v>5.3913043478260869</v>
      </c>
      <c r="S217" s="31">
        <v>0</v>
      </c>
      <c r="T217" s="36">
        <v>0</v>
      </c>
      <c r="U217" s="31">
        <v>11.560869565217386</v>
      </c>
      <c r="V217" s="31">
        <v>5.9456521739130439</v>
      </c>
      <c r="W217" s="36">
        <v>0.51429108687476521</v>
      </c>
      <c r="X217" s="31">
        <v>0</v>
      </c>
      <c r="Y217" s="31">
        <v>0</v>
      </c>
      <c r="Z217" s="36" t="s">
        <v>1523</v>
      </c>
      <c r="AA217" s="31">
        <v>99.555434782608742</v>
      </c>
      <c r="AB217" s="31">
        <v>28.799456521739131</v>
      </c>
      <c r="AC217" s="36">
        <v>0.28928060617309548</v>
      </c>
      <c r="AD217" s="31">
        <v>3.8249999999999997</v>
      </c>
      <c r="AE217" s="31">
        <v>0</v>
      </c>
      <c r="AF217" s="36">
        <v>0</v>
      </c>
      <c r="AG217" s="31">
        <v>21.549239130434788</v>
      </c>
      <c r="AH217" s="31">
        <v>2.0733695652173911</v>
      </c>
      <c r="AI217" s="36">
        <v>9.621544188486425E-2</v>
      </c>
      <c r="AJ217" t="s">
        <v>363</v>
      </c>
      <c r="AK217" s="37">
        <v>7</v>
      </c>
      <c r="AT217"/>
    </row>
    <row r="218" spans="1:46" x14ac:dyDescent="0.25">
      <c r="A218" t="s">
        <v>1353</v>
      </c>
      <c r="B218" t="s">
        <v>793</v>
      </c>
      <c r="C218" t="s">
        <v>1173</v>
      </c>
      <c r="D218" t="s">
        <v>1325</v>
      </c>
      <c r="E218" s="31">
        <v>47.913043478260867</v>
      </c>
      <c r="F218" s="31">
        <v>120.79619565217392</v>
      </c>
      <c r="G218" s="31">
        <v>0</v>
      </c>
      <c r="H218" s="36">
        <v>0</v>
      </c>
      <c r="I218" s="31">
        <v>14.644021739130434</v>
      </c>
      <c r="J218" s="31">
        <v>0</v>
      </c>
      <c r="K218" s="36">
        <v>0</v>
      </c>
      <c r="L218" s="31">
        <v>8.8179347826086953</v>
      </c>
      <c r="M218" s="31">
        <v>0</v>
      </c>
      <c r="N218" s="36">
        <v>0</v>
      </c>
      <c r="O218" s="31">
        <v>0</v>
      </c>
      <c r="P218" s="31">
        <v>0</v>
      </c>
      <c r="Q218" s="36" t="s">
        <v>1523</v>
      </c>
      <c r="R218" s="31">
        <v>5.8260869565217392</v>
      </c>
      <c r="S218" s="31">
        <v>0</v>
      </c>
      <c r="T218" s="36">
        <v>0</v>
      </c>
      <c r="U218" s="31">
        <v>21.252717391304348</v>
      </c>
      <c r="V218" s="31">
        <v>0</v>
      </c>
      <c r="W218" s="36">
        <v>0</v>
      </c>
      <c r="X218" s="31">
        <v>0</v>
      </c>
      <c r="Y218" s="31">
        <v>0</v>
      </c>
      <c r="Z218" s="36" t="s">
        <v>1523</v>
      </c>
      <c r="AA218" s="31">
        <v>77.173913043478265</v>
      </c>
      <c r="AB218" s="31">
        <v>0</v>
      </c>
      <c r="AC218" s="36">
        <v>0</v>
      </c>
      <c r="AD218" s="31">
        <v>0</v>
      </c>
      <c r="AE218" s="31">
        <v>0</v>
      </c>
      <c r="AF218" s="36" t="s">
        <v>1523</v>
      </c>
      <c r="AG218" s="31">
        <v>7.7255434782608692</v>
      </c>
      <c r="AH218" s="31">
        <v>0</v>
      </c>
      <c r="AI218" s="36">
        <v>0</v>
      </c>
      <c r="AJ218" t="s">
        <v>304</v>
      </c>
      <c r="AK218" s="37">
        <v>7</v>
      </c>
      <c r="AT218"/>
    </row>
    <row r="219" spans="1:46" x14ac:dyDescent="0.25">
      <c r="A219" t="s">
        <v>1353</v>
      </c>
      <c r="B219" t="s">
        <v>506</v>
      </c>
      <c r="C219" t="s">
        <v>1021</v>
      </c>
      <c r="D219" t="s">
        <v>1292</v>
      </c>
      <c r="E219" s="31">
        <v>98.782608695652172</v>
      </c>
      <c r="F219" s="31">
        <v>251.73554347826087</v>
      </c>
      <c r="G219" s="31">
        <v>0</v>
      </c>
      <c r="H219" s="36">
        <v>0</v>
      </c>
      <c r="I219" s="31">
        <v>22.736304347826092</v>
      </c>
      <c r="J219" s="31">
        <v>0</v>
      </c>
      <c r="K219" s="36">
        <v>0</v>
      </c>
      <c r="L219" s="31">
        <v>7.2966304347826085</v>
      </c>
      <c r="M219" s="31">
        <v>0</v>
      </c>
      <c r="N219" s="36">
        <v>0</v>
      </c>
      <c r="O219" s="31">
        <v>9.7005434782608724</v>
      </c>
      <c r="P219" s="31">
        <v>0</v>
      </c>
      <c r="Q219" s="36">
        <v>0</v>
      </c>
      <c r="R219" s="31">
        <v>5.7391304347826084</v>
      </c>
      <c r="S219" s="31">
        <v>0</v>
      </c>
      <c r="T219" s="36">
        <v>0</v>
      </c>
      <c r="U219" s="31">
        <v>53.122391304347822</v>
      </c>
      <c r="V219" s="31">
        <v>0</v>
      </c>
      <c r="W219" s="36">
        <v>0</v>
      </c>
      <c r="X219" s="31">
        <v>5.9948913043478269</v>
      </c>
      <c r="Y219" s="31">
        <v>0</v>
      </c>
      <c r="Z219" s="36">
        <v>0</v>
      </c>
      <c r="AA219" s="31">
        <v>104.07521739130435</v>
      </c>
      <c r="AB219" s="31">
        <v>0</v>
      </c>
      <c r="AC219" s="36">
        <v>0</v>
      </c>
      <c r="AD219" s="31">
        <v>36.401413043478271</v>
      </c>
      <c r="AE219" s="31">
        <v>0</v>
      </c>
      <c r="AF219" s="36">
        <v>0</v>
      </c>
      <c r="AG219" s="31">
        <v>29.405326086956507</v>
      </c>
      <c r="AH219" s="31">
        <v>0</v>
      </c>
      <c r="AI219" s="36">
        <v>0</v>
      </c>
      <c r="AJ219" t="s">
        <v>12</v>
      </c>
      <c r="AK219" s="37">
        <v>7</v>
      </c>
      <c r="AT219"/>
    </row>
    <row r="220" spans="1:46" x14ac:dyDescent="0.25">
      <c r="A220" t="s">
        <v>1353</v>
      </c>
      <c r="B220" t="s">
        <v>641</v>
      </c>
      <c r="C220" t="s">
        <v>1021</v>
      </c>
      <c r="D220" t="s">
        <v>1292</v>
      </c>
      <c r="E220" s="31">
        <v>51.815217391304351</v>
      </c>
      <c r="F220" s="31">
        <v>141.41413043478261</v>
      </c>
      <c r="G220" s="31">
        <v>10.622282608695652</v>
      </c>
      <c r="H220" s="36">
        <v>7.5114718564807351E-2</v>
      </c>
      <c r="I220" s="31">
        <v>16.390869565217386</v>
      </c>
      <c r="J220" s="31">
        <v>3.3260869565217392</v>
      </c>
      <c r="K220" s="36">
        <v>0.20292315446033057</v>
      </c>
      <c r="L220" s="31">
        <v>11.521304347826083</v>
      </c>
      <c r="M220" s="31">
        <v>3.3260869565217392</v>
      </c>
      <c r="N220" s="36">
        <v>0.28869013925053788</v>
      </c>
      <c r="O220" s="31">
        <v>0</v>
      </c>
      <c r="P220" s="31">
        <v>0</v>
      </c>
      <c r="Q220" s="36" t="s">
        <v>1523</v>
      </c>
      <c r="R220" s="31">
        <v>4.8695652173913047</v>
      </c>
      <c r="S220" s="31">
        <v>0</v>
      </c>
      <c r="T220" s="36">
        <v>0</v>
      </c>
      <c r="U220" s="31">
        <v>27.576630434782604</v>
      </c>
      <c r="V220" s="31">
        <v>0.94021739130434778</v>
      </c>
      <c r="W220" s="36">
        <v>3.4094716304369249E-2</v>
      </c>
      <c r="X220" s="31">
        <v>8.8514130434782619</v>
      </c>
      <c r="Y220" s="31">
        <v>0</v>
      </c>
      <c r="Z220" s="36">
        <v>0</v>
      </c>
      <c r="AA220" s="31">
        <v>48.97076086956524</v>
      </c>
      <c r="AB220" s="31">
        <v>6.3559782608695654</v>
      </c>
      <c r="AC220" s="36">
        <v>0.12979129072139314</v>
      </c>
      <c r="AD220" s="31">
        <v>28.713152173913041</v>
      </c>
      <c r="AE220" s="31">
        <v>0</v>
      </c>
      <c r="AF220" s="36">
        <v>0</v>
      </c>
      <c r="AG220" s="31">
        <v>10.911304347826084</v>
      </c>
      <c r="AH220" s="31">
        <v>0</v>
      </c>
      <c r="AI220" s="36">
        <v>0</v>
      </c>
      <c r="AJ220" t="s">
        <v>150</v>
      </c>
      <c r="AK220" s="37">
        <v>7</v>
      </c>
      <c r="AT220"/>
    </row>
    <row r="221" spans="1:46" x14ac:dyDescent="0.25">
      <c r="A221" t="s">
        <v>1353</v>
      </c>
      <c r="B221" t="s">
        <v>694</v>
      </c>
      <c r="C221" t="s">
        <v>1071</v>
      </c>
      <c r="D221" t="s">
        <v>1232</v>
      </c>
      <c r="E221" s="31">
        <v>8.1847826086956523</v>
      </c>
      <c r="F221" s="31">
        <v>56.16728260869565</v>
      </c>
      <c r="G221" s="31">
        <v>0.14673913043478262</v>
      </c>
      <c r="H221" s="36">
        <v>2.6125374705605734E-3</v>
      </c>
      <c r="I221" s="31">
        <v>17.744891304347824</v>
      </c>
      <c r="J221" s="31">
        <v>0.14673913043478262</v>
      </c>
      <c r="K221" s="36">
        <v>8.2693733040127924E-3</v>
      </c>
      <c r="L221" s="31">
        <v>12.032934782608693</v>
      </c>
      <c r="M221" s="31">
        <v>0</v>
      </c>
      <c r="N221" s="36">
        <v>0</v>
      </c>
      <c r="O221" s="31">
        <v>0.14673913043478262</v>
      </c>
      <c r="P221" s="31">
        <v>0.14673913043478262</v>
      </c>
      <c r="Q221" s="36">
        <v>1</v>
      </c>
      <c r="R221" s="31">
        <v>5.5652173913043477</v>
      </c>
      <c r="S221" s="31">
        <v>0</v>
      </c>
      <c r="T221" s="36">
        <v>0</v>
      </c>
      <c r="U221" s="31">
        <v>13.906304347826083</v>
      </c>
      <c r="V221" s="31">
        <v>0</v>
      </c>
      <c r="W221" s="36">
        <v>0</v>
      </c>
      <c r="X221" s="31">
        <v>1.4782608695652173</v>
      </c>
      <c r="Y221" s="31">
        <v>0</v>
      </c>
      <c r="Z221" s="36">
        <v>0</v>
      </c>
      <c r="AA221" s="31">
        <v>12.077826086956525</v>
      </c>
      <c r="AB221" s="31">
        <v>0</v>
      </c>
      <c r="AC221" s="36">
        <v>0</v>
      </c>
      <c r="AD221" s="31">
        <v>0</v>
      </c>
      <c r="AE221" s="31">
        <v>0</v>
      </c>
      <c r="AF221" s="36" t="s">
        <v>1523</v>
      </c>
      <c r="AG221" s="31">
        <v>10.960000000000003</v>
      </c>
      <c r="AH221" s="31">
        <v>0</v>
      </c>
      <c r="AI221" s="36">
        <v>0</v>
      </c>
      <c r="AJ221" t="s">
        <v>203</v>
      </c>
      <c r="AK221" s="37">
        <v>7</v>
      </c>
      <c r="AT221"/>
    </row>
    <row r="222" spans="1:46" x14ac:dyDescent="0.25">
      <c r="A222" t="s">
        <v>1353</v>
      </c>
      <c r="B222" t="s">
        <v>775</v>
      </c>
      <c r="C222" t="s">
        <v>1023</v>
      </c>
      <c r="D222" t="s">
        <v>1242</v>
      </c>
      <c r="E222" s="31">
        <v>29.184782608695652</v>
      </c>
      <c r="F222" s="31">
        <v>190.50260869565219</v>
      </c>
      <c r="G222" s="31">
        <v>0</v>
      </c>
      <c r="H222" s="36">
        <v>0</v>
      </c>
      <c r="I222" s="31">
        <v>41.084239130434781</v>
      </c>
      <c r="J222" s="31">
        <v>0</v>
      </c>
      <c r="K222" s="36">
        <v>0</v>
      </c>
      <c r="L222" s="31">
        <v>19.900543478260868</v>
      </c>
      <c r="M222" s="31">
        <v>0</v>
      </c>
      <c r="N222" s="36">
        <v>0</v>
      </c>
      <c r="O222" s="31">
        <v>17.854130434782604</v>
      </c>
      <c r="P222" s="31">
        <v>0</v>
      </c>
      <c r="Q222" s="36">
        <v>0</v>
      </c>
      <c r="R222" s="31">
        <v>3.3295652173913082</v>
      </c>
      <c r="S222" s="31">
        <v>0</v>
      </c>
      <c r="T222" s="36">
        <v>0</v>
      </c>
      <c r="U222" s="31">
        <v>34.258695652173913</v>
      </c>
      <c r="V222" s="31">
        <v>0</v>
      </c>
      <c r="W222" s="36">
        <v>0</v>
      </c>
      <c r="X222" s="31">
        <v>4.5601086956521746</v>
      </c>
      <c r="Y222" s="31">
        <v>0</v>
      </c>
      <c r="Z222" s="36">
        <v>0</v>
      </c>
      <c r="AA222" s="31">
        <v>80.377717391304358</v>
      </c>
      <c r="AB222" s="31">
        <v>0</v>
      </c>
      <c r="AC222" s="36">
        <v>0</v>
      </c>
      <c r="AD222" s="31">
        <v>0</v>
      </c>
      <c r="AE222" s="31">
        <v>0</v>
      </c>
      <c r="AF222" s="36" t="s">
        <v>1523</v>
      </c>
      <c r="AG222" s="31">
        <v>30.221847826086954</v>
      </c>
      <c r="AH222" s="31">
        <v>0</v>
      </c>
      <c r="AI222" s="36">
        <v>0</v>
      </c>
      <c r="AJ222" t="s">
        <v>286</v>
      </c>
      <c r="AK222" s="37">
        <v>7</v>
      </c>
      <c r="AT222"/>
    </row>
    <row r="223" spans="1:46" x14ac:dyDescent="0.25">
      <c r="A223" t="s">
        <v>1353</v>
      </c>
      <c r="B223" t="s">
        <v>664</v>
      </c>
      <c r="C223" t="s">
        <v>1072</v>
      </c>
      <c r="D223" t="s">
        <v>1229</v>
      </c>
      <c r="E223" s="31">
        <v>153.47826086956522</v>
      </c>
      <c r="F223" s="31">
        <v>8</v>
      </c>
      <c r="G223" s="31">
        <v>0</v>
      </c>
      <c r="H223" s="36">
        <v>0</v>
      </c>
      <c r="I223" s="31">
        <v>8</v>
      </c>
      <c r="J223" s="31">
        <v>0</v>
      </c>
      <c r="K223" s="36">
        <v>0</v>
      </c>
      <c r="L223" s="31">
        <v>8</v>
      </c>
      <c r="M223" s="31">
        <v>0</v>
      </c>
      <c r="N223" s="36">
        <v>0</v>
      </c>
      <c r="O223" s="31">
        <v>0</v>
      </c>
      <c r="P223" s="31">
        <v>0</v>
      </c>
      <c r="Q223" s="36" t="s">
        <v>1523</v>
      </c>
      <c r="R223" s="31">
        <v>0</v>
      </c>
      <c r="S223" s="31">
        <v>0</v>
      </c>
      <c r="T223" s="36" t="s">
        <v>1523</v>
      </c>
      <c r="U223" s="31">
        <v>0</v>
      </c>
      <c r="V223" s="31">
        <v>0</v>
      </c>
      <c r="W223" s="36" t="s">
        <v>1523</v>
      </c>
      <c r="X223" s="31">
        <v>0</v>
      </c>
      <c r="Y223" s="31">
        <v>0</v>
      </c>
      <c r="Z223" s="36" t="s">
        <v>1523</v>
      </c>
      <c r="AA223" s="31">
        <v>0</v>
      </c>
      <c r="AB223" s="31">
        <v>0</v>
      </c>
      <c r="AC223" s="36" t="s">
        <v>1523</v>
      </c>
      <c r="AD223" s="31">
        <v>0</v>
      </c>
      <c r="AE223" s="31">
        <v>0</v>
      </c>
      <c r="AF223" s="36" t="s">
        <v>1523</v>
      </c>
      <c r="AG223" s="31">
        <v>0</v>
      </c>
      <c r="AH223" s="31">
        <v>0</v>
      </c>
      <c r="AI223" s="36" t="s">
        <v>1523</v>
      </c>
      <c r="AJ223" t="s">
        <v>173</v>
      </c>
      <c r="AK223" s="37">
        <v>7</v>
      </c>
      <c r="AT223"/>
    </row>
    <row r="224" spans="1:46" x14ac:dyDescent="0.25">
      <c r="A224" t="s">
        <v>1353</v>
      </c>
      <c r="B224" t="s">
        <v>517</v>
      </c>
      <c r="C224" t="s">
        <v>1074</v>
      </c>
      <c r="D224" t="s">
        <v>1286</v>
      </c>
      <c r="E224" s="31">
        <v>82.836956521739125</v>
      </c>
      <c r="F224" s="31">
        <v>207.79434782608698</v>
      </c>
      <c r="G224" s="31">
        <v>20.536630434782609</v>
      </c>
      <c r="H224" s="36">
        <v>9.8831516110200926E-2</v>
      </c>
      <c r="I224" s="31">
        <v>33.833260869565216</v>
      </c>
      <c r="J224" s="31">
        <v>1.763586956521739</v>
      </c>
      <c r="K224" s="36">
        <v>5.2125834495254861E-2</v>
      </c>
      <c r="L224" s="31">
        <v>17.542608695652174</v>
      </c>
      <c r="M224" s="31">
        <v>1.763586956521739</v>
      </c>
      <c r="N224" s="36">
        <v>0.10053162486368593</v>
      </c>
      <c r="O224" s="31">
        <v>10.877608695652171</v>
      </c>
      <c r="P224" s="31">
        <v>0</v>
      </c>
      <c r="Q224" s="36">
        <v>0</v>
      </c>
      <c r="R224" s="31">
        <v>5.4130434782608692</v>
      </c>
      <c r="S224" s="31">
        <v>0</v>
      </c>
      <c r="T224" s="36">
        <v>0</v>
      </c>
      <c r="U224" s="31">
        <v>56.068152173913049</v>
      </c>
      <c r="V224" s="31">
        <v>0.25815217391304346</v>
      </c>
      <c r="W224" s="36">
        <v>4.6042568535574905E-3</v>
      </c>
      <c r="X224" s="31">
        <v>0</v>
      </c>
      <c r="Y224" s="31">
        <v>0</v>
      </c>
      <c r="Z224" s="36" t="s">
        <v>1523</v>
      </c>
      <c r="AA224" s="31">
        <v>75.967608695652174</v>
      </c>
      <c r="AB224" s="31">
        <v>17.490434782608698</v>
      </c>
      <c r="AC224" s="36">
        <v>0.23023542642602257</v>
      </c>
      <c r="AD224" s="31">
        <v>6.2590217391304339</v>
      </c>
      <c r="AE224" s="31">
        <v>0</v>
      </c>
      <c r="AF224" s="36">
        <v>0</v>
      </c>
      <c r="AG224" s="31">
        <v>35.666304347826078</v>
      </c>
      <c r="AH224" s="31">
        <v>1.0244565217391304</v>
      </c>
      <c r="AI224" s="36">
        <v>2.8723371834333961E-2</v>
      </c>
      <c r="AJ224" t="s">
        <v>23</v>
      </c>
      <c r="AK224" s="37">
        <v>7</v>
      </c>
      <c r="AT224"/>
    </row>
    <row r="225" spans="1:46" x14ac:dyDescent="0.25">
      <c r="A225" t="s">
        <v>1353</v>
      </c>
      <c r="B225" t="s">
        <v>599</v>
      </c>
      <c r="C225" t="s">
        <v>1013</v>
      </c>
      <c r="D225" t="s">
        <v>1283</v>
      </c>
      <c r="E225" s="31">
        <v>53.195652173913047</v>
      </c>
      <c r="F225" s="31">
        <v>188.8125</v>
      </c>
      <c r="G225" s="31">
        <v>11.538043478260869</v>
      </c>
      <c r="H225" s="36">
        <v>6.1108472576025787E-2</v>
      </c>
      <c r="I225" s="31">
        <v>26.690217391304348</v>
      </c>
      <c r="J225" s="31">
        <v>0</v>
      </c>
      <c r="K225" s="36">
        <v>0</v>
      </c>
      <c r="L225" s="31">
        <v>15.883152173913043</v>
      </c>
      <c r="M225" s="31">
        <v>0</v>
      </c>
      <c r="N225" s="36">
        <v>0</v>
      </c>
      <c r="O225" s="31">
        <v>5.9429347826086953</v>
      </c>
      <c r="P225" s="31">
        <v>0</v>
      </c>
      <c r="Q225" s="36">
        <v>0</v>
      </c>
      <c r="R225" s="31">
        <v>4.8641304347826084</v>
      </c>
      <c r="S225" s="31">
        <v>0</v>
      </c>
      <c r="T225" s="36">
        <v>0</v>
      </c>
      <c r="U225" s="31">
        <v>34.630434782608695</v>
      </c>
      <c r="V225" s="31">
        <v>5.0842391304347823</v>
      </c>
      <c r="W225" s="36">
        <v>0.14681418706842433</v>
      </c>
      <c r="X225" s="31">
        <v>3.714673913043478</v>
      </c>
      <c r="Y225" s="31">
        <v>0</v>
      </c>
      <c r="Z225" s="36">
        <v>0</v>
      </c>
      <c r="AA225" s="31">
        <v>76.116847826086953</v>
      </c>
      <c r="AB225" s="31">
        <v>6.4538043478260869</v>
      </c>
      <c r="AC225" s="36">
        <v>8.4788118953268363E-2</v>
      </c>
      <c r="AD225" s="31">
        <v>22.510869565217391</v>
      </c>
      <c r="AE225" s="31">
        <v>0</v>
      </c>
      <c r="AF225" s="36">
        <v>0</v>
      </c>
      <c r="AG225" s="31">
        <v>25.149456521739129</v>
      </c>
      <c r="AH225" s="31">
        <v>0</v>
      </c>
      <c r="AI225" s="36">
        <v>0</v>
      </c>
      <c r="AJ225" t="s">
        <v>107</v>
      </c>
      <c r="AK225" s="37">
        <v>7</v>
      </c>
      <c r="AT225"/>
    </row>
    <row r="226" spans="1:46" x14ac:dyDescent="0.25">
      <c r="A226" t="s">
        <v>1353</v>
      </c>
      <c r="B226" t="s">
        <v>939</v>
      </c>
      <c r="C226" t="s">
        <v>1032</v>
      </c>
      <c r="D226" t="s">
        <v>1225</v>
      </c>
      <c r="E226" s="31">
        <v>103.46739130434783</v>
      </c>
      <c r="F226" s="31">
        <v>238.77380434782609</v>
      </c>
      <c r="G226" s="31">
        <v>3.3505434782608696</v>
      </c>
      <c r="H226" s="36">
        <v>1.4032290884723991E-2</v>
      </c>
      <c r="I226" s="31">
        <v>38.598913043478262</v>
      </c>
      <c r="J226" s="31">
        <v>3.222826086956522</v>
      </c>
      <c r="K226" s="36">
        <v>8.3495254991411111E-2</v>
      </c>
      <c r="L226" s="31">
        <v>23.637173913043476</v>
      </c>
      <c r="M226" s="31">
        <v>0</v>
      </c>
      <c r="N226" s="36">
        <v>0</v>
      </c>
      <c r="O226" s="31">
        <v>9.3965217391304368</v>
      </c>
      <c r="P226" s="31">
        <v>3.222826086956522</v>
      </c>
      <c r="Q226" s="36">
        <v>0.34298075143438828</v>
      </c>
      <c r="R226" s="31">
        <v>5.5652173913043477</v>
      </c>
      <c r="S226" s="31">
        <v>0</v>
      </c>
      <c r="T226" s="36">
        <v>0</v>
      </c>
      <c r="U226" s="31">
        <v>55.071956521739132</v>
      </c>
      <c r="V226" s="31">
        <v>0</v>
      </c>
      <c r="W226" s="36">
        <v>0</v>
      </c>
      <c r="X226" s="31">
        <v>0.12771739130434784</v>
      </c>
      <c r="Y226" s="31">
        <v>0.12771739130434784</v>
      </c>
      <c r="Z226" s="36">
        <v>1</v>
      </c>
      <c r="AA226" s="31">
        <v>108.17739130434784</v>
      </c>
      <c r="AB226" s="31">
        <v>0</v>
      </c>
      <c r="AC226" s="36">
        <v>0</v>
      </c>
      <c r="AD226" s="31">
        <v>5.2385869565217389</v>
      </c>
      <c r="AE226" s="31">
        <v>0</v>
      </c>
      <c r="AF226" s="36">
        <v>0</v>
      </c>
      <c r="AG226" s="31">
        <v>31.559239130434786</v>
      </c>
      <c r="AH226" s="31">
        <v>0</v>
      </c>
      <c r="AI226" s="36">
        <v>0</v>
      </c>
      <c r="AJ226" t="s">
        <v>453</v>
      </c>
      <c r="AK226" s="37">
        <v>7</v>
      </c>
      <c r="AT226"/>
    </row>
    <row r="227" spans="1:46" x14ac:dyDescent="0.25">
      <c r="A227" t="s">
        <v>1353</v>
      </c>
      <c r="B227" t="s">
        <v>588</v>
      </c>
      <c r="C227" t="s">
        <v>1091</v>
      </c>
      <c r="D227" t="s">
        <v>1290</v>
      </c>
      <c r="E227" s="31">
        <v>80.641304347826093</v>
      </c>
      <c r="F227" s="31">
        <v>278.52043478260867</v>
      </c>
      <c r="G227" s="31">
        <v>57.119239130434771</v>
      </c>
      <c r="H227" s="36">
        <v>0.20508096353869903</v>
      </c>
      <c r="I227" s="31">
        <v>35.739130434782609</v>
      </c>
      <c r="J227" s="31">
        <v>0</v>
      </c>
      <c r="K227" s="36">
        <v>0</v>
      </c>
      <c r="L227" s="31">
        <v>16.347826086956523</v>
      </c>
      <c r="M227" s="31">
        <v>0</v>
      </c>
      <c r="N227" s="36">
        <v>0</v>
      </c>
      <c r="O227" s="31">
        <v>14.260869565217391</v>
      </c>
      <c r="P227" s="31">
        <v>0</v>
      </c>
      <c r="Q227" s="36">
        <v>0</v>
      </c>
      <c r="R227" s="31">
        <v>5.1304347826086953</v>
      </c>
      <c r="S227" s="31">
        <v>0</v>
      </c>
      <c r="T227" s="36">
        <v>0</v>
      </c>
      <c r="U227" s="31">
        <v>77.375978260869573</v>
      </c>
      <c r="V227" s="31">
        <v>4.5602173913043478</v>
      </c>
      <c r="W227" s="36">
        <v>5.8935828584031381E-2</v>
      </c>
      <c r="X227" s="31">
        <v>14.872173913043483</v>
      </c>
      <c r="Y227" s="31">
        <v>0</v>
      </c>
      <c r="Z227" s="36">
        <v>0</v>
      </c>
      <c r="AA227" s="31">
        <v>136.69163043478261</v>
      </c>
      <c r="AB227" s="31">
        <v>51.527065217391289</v>
      </c>
      <c r="AC227" s="36">
        <v>0.37695845059054683</v>
      </c>
      <c r="AD227" s="31">
        <v>0</v>
      </c>
      <c r="AE227" s="31">
        <v>0</v>
      </c>
      <c r="AF227" s="36" t="s">
        <v>1523</v>
      </c>
      <c r="AG227" s="31">
        <v>13.841521739130433</v>
      </c>
      <c r="AH227" s="31">
        <v>1.0319565217391304</v>
      </c>
      <c r="AI227" s="36">
        <v>7.455513499081215E-2</v>
      </c>
      <c r="AJ227" t="s">
        <v>95</v>
      </c>
      <c r="AK227" s="37">
        <v>7</v>
      </c>
      <c r="AT227"/>
    </row>
    <row r="228" spans="1:46" x14ac:dyDescent="0.25">
      <c r="A228" t="s">
        <v>1353</v>
      </c>
      <c r="B228" t="s">
        <v>627</v>
      </c>
      <c r="C228" t="s">
        <v>1024</v>
      </c>
      <c r="D228" t="s">
        <v>1274</v>
      </c>
      <c r="E228" s="31">
        <v>89.152173913043484</v>
      </c>
      <c r="F228" s="31">
        <v>282.30130434782609</v>
      </c>
      <c r="G228" s="31">
        <v>37.238260869565217</v>
      </c>
      <c r="H228" s="36">
        <v>0.13190963093703459</v>
      </c>
      <c r="I228" s="31">
        <v>45.957391304347823</v>
      </c>
      <c r="J228" s="31">
        <v>11.433043478260869</v>
      </c>
      <c r="K228" s="36">
        <v>0.24877485761858811</v>
      </c>
      <c r="L228" s="31">
        <v>34.035652173913043</v>
      </c>
      <c r="M228" s="31">
        <v>11.433043478260869</v>
      </c>
      <c r="N228" s="36">
        <v>0.33591374773255661</v>
      </c>
      <c r="O228" s="31">
        <v>10.530434782608696</v>
      </c>
      <c r="P228" s="31">
        <v>0</v>
      </c>
      <c r="Q228" s="36">
        <v>0</v>
      </c>
      <c r="R228" s="31">
        <v>1.3913043478260869</v>
      </c>
      <c r="S228" s="31">
        <v>0</v>
      </c>
      <c r="T228" s="36">
        <v>0</v>
      </c>
      <c r="U228" s="31">
        <v>52.36728260869566</v>
      </c>
      <c r="V228" s="31">
        <v>7.1991304347826084</v>
      </c>
      <c r="W228" s="36">
        <v>0.13747382098431021</v>
      </c>
      <c r="X228" s="31">
        <v>4.4403260869565209</v>
      </c>
      <c r="Y228" s="31">
        <v>0</v>
      </c>
      <c r="Z228" s="36">
        <v>0</v>
      </c>
      <c r="AA228" s="31">
        <v>109.55000000000003</v>
      </c>
      <c r="AB228" s="31">
        <v>18.606086956521739</v>
      </c>
      <c r="AC228" s="36">
        <v>0.16984104935209252</v>
      </c>
      <c r="AD228" s="31">
        <v>31.672065217391289</v>
      </c>
      <c r="AE228" s="31">
        <v>0</v>
      </c>
      <c r="AF228" s="36">
        <v>0</v>
      </c>
      <c r="AG228" s="31">
        <v>38.314239130434778</v>
      </c>
      <c r="AH228" s="31">
        <v>0</v>
      </c>
      <c r="AI228" s="36">
        <v>0</v>
      </c>
      <c r="AJ228" t="s">
        <v>136</v>
      </c>
      <c r="AK228" s="37">
        <v>7</v>
      </c>
      <c r="AT228"/>
    </row>
    <row r="229" spans="1:46" x14ac:dyDescent="0.25">
      <c r="A229" t="s">
        <v>1353</v>
      </c>
      <c r="B229" t="s">
        <v>533</v>
      </c>
      <c r="C229" t="s">
        <v>1076</v>
      </c>
      <c r="D229" t="s">
        <v>1293</v>
      </c>
      <c r="E229" s="31">
        <v>94.195652173913047</v>
      </c>
      <c r="F229" s="31">
        <v>339.08891304347827</v>
      </c>
      <c r="G229" s="31">
        <v>57.740978260869575</v>
      </c>
      <c r="H229" s="36">
        <v>0.17028270769049289</v>
      </c>
      <c r="I229" s="31">
        <v>67.944456521739141</v>
      </c>
      <c r="J229" s="31">
        <v>8.9891304347826093</v>
      </c>
      <c r="K229" s="36">
        <v>0.13230116031477115</v>
      </c>
      <c r="L229" s="31">
        <v>46.595760869565233</v>
      </c>
      <c r="M229" s="31">
        <v>6.0543478260869579</v>
      </c>
      <c r="N229" s="36">
        <v>0.12993344701537973</v>
      </c>
      <c r="O229" s="31">
        <v>15.870434782608696</v>
      </c>
      <c r="P229" s="31">
        <v>2.9347826086956523</v>
      </c>
      <c r="Q229" s="36">
        <v>0.1849213741712783</v>
      </c>
      <c r="R229" s="31">
        <v>5.4782608695652177</v>
      </c>
      <c r="S229" s="31">
        <v>0</v>
      </c>
      <c r="T229" s="36">
        <v>0</v>
      </c>
      <c r="U229" s="31">
        <v>89.604565217391311</v>
      </c>
      <c r="V229" s="31">
        <v>23.799891304347831</v>
      </c>
      <c r="W229" s="36">
        <v>0.26561025374774677</v>
      </c>
      <c r="X229" s="31">
        <v>6.3323913043478237</v>
      </c>
      <c r="Y229" s="31">
        <v>0</v>
      </c>
      <c r="Z229" s="36">
        <v>0</v>
      </c>
      <c r="AA229" s="31">
        <v>166.83586956521737</v>
      </c>
      <c r="AB229" s="31">
        <v>17.565000000000001</v>
      </c>
      <c r="AC229" s="36">
        <v>0.10528311475089422</v>
      </c>
      <c r="AD229" s="31">
        <v>0.08</v>
      </c>
      <c r="AE229" s="31">
        <v>0</v>
      </c>
      <c r="AF229" s="36">
        <v>0</v>
      </c>
      <c r="AG229" s="31">
        <v>8.2916304347826095</v>
      </c>
      <c r="AH229" s="31">
        <v>7.3869565217391306</v>
      </c>
      <c r="AI229" s="36">
        <v>0.8908931216653776</v>
      </c>
      <c r="AJ229" t="s">
        <v>39</v>
      </c>
      <c r="AK229" s="37">
        <v>7</v>
      </c>
      <c r="AT229"/>
    </row>
    <row r="230" spans="1:46" x14ac:dyDescent="0.25">
      <c r="A230" t="s">
        <v>1353</v>
      </c>
      <c r="B230" t="s">
        <v>563</v>
      </c>
      <c r="C230" t="s">
        <v>1010</v>
      </c>
      <c r="D230" t="s">
        <v>1248</v>
      </c>
      <c r="E230" s="31">
        <v>56.25</v>
      </c>
      <c r="F230" s="31">
        <v>202.33152173913038</v>
      </c>
      <c r="G230" s="31">
        <v>32.819021739130434</v>
      </c>
      <c r="H230" s="36">
        <v>0.16220419565392574</v>
      </c>
      <c r="I230" s="31">
        <v>18.724999999999998</v>
      </c>
      <c r="J230" s="31">
        <v>2.0484782608695653</v>
      </c>
      <c r="K230" s="36">
        <v>0.10939803796366171</v>
      </c>
      <c r="L230" s="31">
        <v>8.075652173913042</v>
      </c>
      <c r="M230" s="31">
        <v>2.0484782608695653</v>
      </c>
      <c r="N230" s="36">
        <v>0.25366103154947783</v>
      </c>
      <c r="O230" s="31">
        <v>6.3884782608695652</v>
      </c>
      <c r="P230" s="31">
        <v>0</v>
      </c>
      <c r="Q230" s="36">
        <v>0</v>
      </c>
      <c r="R230" s="31">
        <v>4.2608695652173916</v>
      </c>
      <c r="S230" s="31">
        <v>0</v>
      </c>
      <c r="T230" s="36">
        <v>0</v>
      </c>
      <c r="U230" s="31">
        <v>42.413913043478274</v>
      </c>
      <c r="V230" s="31">
        <v>15.257826086956516</v>
      </c>
      <c r="W230" s="36">
        <v>0.35973634574380819</v>
      </c>
      <c r="X230" s="31">
        <v>7.816739130434784</v>
      </c>
      <c r="Y230" s="31">
        <v>0</v>
      </c>
      <c r="Z230" s="36">
        <v>0</v>
      </c>
      <c r="AA230" s="31">
        <v>105.48836956521735</v>
      </c>
      <c r="AB230" s="31">
        <v>10.935652173913045</v>
      </c>
      <c r="AC230" s="36">
        <v>0.10366689919453313</v>
      </c>
      <c r="AD230" s="31">
        <v>10.858043478260868</v>
      </c>
      <c r="AE230" s="31">
        <v>0</v>
      </c>
      <c r="AF230" s="36">
        <v>0</v>
      </c>
      <c r="AG230" s="31">
        <v>17.029456521739128</v>
      </c>
      <c r="AH230" s="31">
        <v>4.5770652173913051</v>
      </c>
      <c r="AI230" s="36">
        <v>0.26877341690548995</v>
      </c>
      <c r="AJ230" t="s">
        <v>69</v>
      </c>
      <c r="AK230" s="37">
        <v>7</v>
      </c>
      <c r="AT230"/>
    </row>
    <row r="231" spans="1:46" x14ac:dyDescent="0.25">
      <c r="A231" t="s">
        <v>1353</v>
      </c>
      <c r="B231" t="s">
        <v>596</v>
      </c>
      <c r="C231" t="s">
        <v>1113</v>
      </c>
      <c r="D231" t="s">
        <v>1232</v>
      </c>
      <c r="E231" s="31">
        <v>101.43478260869566</v>
      </c>
      <c r="F231" s="31">
        <v>339.74891304347824</v>
      </c>
      <c r="G231" s="31">
        <v>80.612717391304358</v>
      </c>
      <c r="H231" s="36">
        <v>0.23727145046373765</v>
      </c>
      <c r="I231" s="31">
        <v>34.125326086956527</v>
      </c>
      <c r="J231" s="31">
        <v>0</v>
      </c>
      <c r="K231" s="36">
        <v>0</v>
      </c>
      <c r="L231" s="31">
        <v>23.092717391304351</v>
      </c>
      <c r="M231" s="31">
        <v>0</v>
      </c>
      <c r="N231" s="36">
        <v>0</v>
      </c>
      <c r="O231" s="31">
        <v>5.3043478260869561</v>
      </c>
      <c r="P231" s="31">
        <v>0</v>
      </c>
      <c r="Q231" s="36">
        <v>0</v>
      </c>
      <c r="R231" s="31">
        <v>5.7282608695652177</v>
      </c>
      <c r="S231" s="31">
        <v>0</v>
      </c>
      <c r="T231" s="36">
        <v>0</v>
      </c>
      <c r="U231" s="31">
        <v>96.972065217391247</v>
      </c>
      <c r="V231" s="31">
        <v>21.4570652173913</v>
      </c>
      <c r="W231" s="36">
        <v>0.22127058106155637</v>
      </c>
      <c r="X231" s="31">
        <v>13.327608695652168</v>
      </c>
      <c r="Y231" s="31">
        <v>0</v>
      </c>
      <c r="Z231" s="36">
        <v>0</v>
      </c>
      <c r="AA231" s="31">
        <v>163.92076086956524</v>
      </c>
      <c r="AB231" s="31">
        <v>55.721195652173918</v>
      </c>
      <c r="AC231" s="36">
        <v>0.33992762940206395</v>
      </c>
      <c r="AD231" s="31">
        <v>0</v>
      </c>
      <c r="AE231" s="31">
        <v>0</v>
      </c>
      <c r="AF231" s="36" t="s">
        <v>1523</v>
      </c>
      <c r="AG231" s="31">
        <v>31.403152173913025</v>
      </c>
      <c r="AH231" s="31">
        <v>3.4344565217391301</v>
      </c>
      <c r="AI231" s="36">
        <v>0.10936661717011244</v>
      </c>
      <c r="AJ231" t="s">
        <v>103</v>
      </c>
      <c r="AK231" s="37">
        <v>7</v>
      </c>
      <c r="AT231"/>
    </row>
    <row r="232" spans="1:46" x14ac:dyDescent="0.25">
      <c r="A232" t="s">
        <v>1353</v>
      </c>
      <c r="B232" t="s">
        <v>759</v>
      </c>
      <c r="C232" t="s">
        <v>1061</v>
      </c>
      <c r="D232" t="s">
        <v>1307</v>
      </c>
      <c r="E232" s="31">
        <v>79.478260869565219</v>
      </c>
      <c r="F232" s="31">
        <v>322.62858695652164</v>
      </c>
      <c r="G232" s="31">
        <v>135.64826086956523</v>
      </c>
      <c r="H232" s="36">
        <v>0.42044712202717976</v>
      </c>
      <c r="I232" s="31">
        <v>34.287717391304348</v>
      </c>
      <c r="J232" s="31">
        <v>0</v>
      </c>
      <c r="K232" s="36">
        <v>0</v>
      </c>
      <c r="L232" s="31">
        <v>21.679021739130434</v>
      </c>
      <c r="M232" s="31">
        <v>0</v>
      </c>
      <c r="N232" s="36">
        <v>0</v>
      </c>
      <c r="O232" s="31">
        <v>9.304347826086957</v>
      </c>
      <c r="P232" s="31">
        <v>0</v>
      </c>
      <c r="Q232" s="36">
        <v>0</v>
      </c>
      <c r="R232" s="31">
        <v>3.3043478260869565</v>
      </c>
      <c r="S232" s="31">
        <v>0</v>
      </c>
      <c r="T232" s="36">
        <v>0</v>
      </c>
      <c r="U232" s="31">
        <v>80.249673913043452</v>
      </c>
      <c r="V232" s="31">
        <v>52.835000000000015</v>
      </c>
      <c r="W232" s="36">
        <v>0.65838273757038202</v>
      </c>
      <c r="X232" s="31">
        <v>11.787608695652176</v>
      </c>
      <c r="Y232" s="31">
        <v>0</v>
      </c>
      <c r="Z232" s="36">
        <v>0</v>
      </c>
      <c r="AA232" s="31">
        <v>165.52032608695646</v>
      </c>
      <c r="AB232" s="31">
        <v>74.509891304347818</v>
      </c>
      <c r="AC232" s="36">
        <v>0.45015553718281032</v>
      </c>
      <c r="AD232" s="31">
        <v>0</v>
      </c>
      <c r="AE232" s="31">
        <v>0</v>
      </c>
      <c r="AF232" s="36" t="s">
        <v>1523</v>
      </c>
      <c r="AG232" s="31">
        <v>30.783260869565225</v>
      </c>
      <c r="AH232" s="31">
        <v>8.3033695652173929</v>
      </c>
      <c r="AI232" s="36">
        <v>0.26973651688170447</v>
      </c>
      <c r="AJ232" t="s">
        <v>270</v>
      </c>
      <c r="AK232" s="37">
        <v>7</v>
      </c>
      <c r="AT232"/>
    </row>
    <row r="233" spans="1:46" x14ac:dyDescent="0.25">
      <c r="A233" t="s">
        <v>1353</v>
      </c>
      <c r="B233" t="s">
        <v>585</v>
      </c>
      <c r="C233" t="s">
        <v>1016</v>
      </c>
      <c r="D233" t="s">
        <v>1218</v>
      </c>
      <c r="E233" s="31">
        <v>63.728260869565219</v>
      </c>
      <c r="F233" s="31">
        <v>203.27239130434785</v>
      </c>
      <c r="G233" s="31">
        <v>28.507608695652173</v>
      </c>
      <c r="H233" s="36">
        <v>0.14024338727323477</v>
      </c>
      <c r="I233" s="31">
        <v>25.387500000000003</v>
      </c>
      <c r="J233" s="31">
        <v>0</v>
      </c>
      <c r="K233" s="36">
        <v>0</v>
      </c>
      <c r="L233" s="31">
        <v>9.4038043478260871</v>
      </c>
      <c r="M233" s="31">
        <v>0</v>
      </c>
      <c r="N233" s="36">
        <v>0</v>
      </c>
      <c r="O233" s="31">
        <v>10.25</v>
      </c>
      <c r="P233" s="31">
        <v>0</v>
      </c>
      <c r="Q233" s="36">
        <v>0</v>
      </c>
      <c r="R233" s="31">
        <v>5.7336956521739131</v>
      </c>
      <c r="S233" s="31">
        <v>0</v>
      </c>
      <c r="T233" s="36">
        <v>0</v>
      </c>
      <c r="U233" s="31">
        <v>60.607934782608702</v>
      </c>
      <c r="V233" s="31">
        <v>15.64586956521739</v>
      </c>
      <c r="W233" s="36">
        <v>0.25814886485303795</v>
      </c>
      <c r="X233" s="31">
        <v>2.7917391304347823</v>
      </c>
      <c r="Y233" s="31">
        <v>0</v>
      </c>
      <c r="Z233" s="36">
        <v>0</v>
      </c>
      <c r="AA233" s="31">
        <v>93.192826086956543</v>
      </c>
      <c r="AB233" s="31">
        <v>12.532826086956524</v>
      </c>
      <c r="AC233" s="36">
        <v>0.13448273448926606</v>
      </c>
      <c r="AD233" s="31">
        <v>15.669891304347827</v>
      </c>
      <c r="AE233" s="31">
        <v>0</v>
      </c>
      <c r="AF233" s="36">
        <v>0</v>
      </c>
      <c r="AG233" s="31">
        <v>5.6224999999999987</v>
      </c>
      <c r="AH233" s="31">
        <v>0.32891304347826089</v>
      </c>
      <c r="AI233" s="36">
        <v>5.8499429698223381E-2</v>
      </c>
      <c r="AJ233" t="s">
        <v>92</v>
      </c>
      <c r="AK233" s="37">
        <v>7</v>
      </c>
      <c r="AT233"/>
    </row>
    <row r="234" spans="1:46" x14ac:dyDescent="0.25">
      <c r="A234" t="s">
        <v>1353</v>
      </c>
      <c r="B234" t="s">
        <v>608</v>
      </c>
      <c r="C234" t="s">
        <v>1117</v>
      </c>
      <c r="D234" t="s">
        <v>1245</v>
      </c>
      <c r="E234" s="31">
        <v>56.532608695652172</v>
      </c>
      <c r="F234" s="31">
        <v>182.68206521739134</v>
      </c>
      <c r="G234" s="31">
        <v>16.682282608695655</v>
      </c>
      <c r="H234" s="36">
        <v>9.1318666607166754E-2</v>
      </c>
      <c r="I234" s="31">
        <v>26.870760869565228</v>
      </c>
      <c r="J234" s="31">
        <v>0</v>
      </c>
      <c r="K234" s="36">
        <v>0</v>
      </c>
      <c r="L234" s="31">
        <v>12.056739130434789</v>
      </c>
      <c r="M234" s="31">
        <v>0</v>
      </c>
      <c r="N234" s="36">
        <v>0</v>
      </c>
      <c r="O234" s="31">
        <v>9.6808695652173942</v>
      </c>
      <c r="P234" s="31">
        <v>0</v>
      </c>
      <c r="Q234" s="36">
        <v>0</v>
      </c>
      <c r="R234" s="31">
        <v>5.1331521739130439</v>
      </c>
      <c r="S234" s="31">
        <v>0</v>
      </c>
      <c r="T234" s="36">
        <v>0</v>
      </c>
      <c r="U234" s="31">
        <v>44.422717391304353</v>
      </c>
      <c r="V234" s="31">
        <v>4.7511956521739123</v>
      </c>
      <c r="W234" s="36">
        <v>0.10695418765858633</v>
      </c>
      <c r="X234" s="31">
        <v>5.2099999999999991</v>
      </c>
      <c r="Y234" s="31">
        <v>0</v>
      </c>
      <c r="Z234" s="36">
        <v>0</v>
      </c>
      <c r="AA234" s="31">
        <v>83.781086956521776</v>
      </c>
      <c r="AB234" s="31">
        <v>11.377934782608698</v>
      </c>
      <c r="AC234" s="36">
        <v>0.13580552838271578</v>
      </c>
      <c r="AD234" s="31">
        <v>3.0221739130434786</v>
      </c>
      <c r="AE234" s="31">
        <v>0</v>
      </c>
      <c r="AF234" s="36">
        <v>0</v>
      </c>
      <c r="AG234" s="31">
        <v>19.375326086956537</v>
      </c>
      <c r="AH234" s="31">
        <v>0.5531521739130435</v>
      </c>
      <c r="AI234" s="36">
        <v>2.8549309128037093E-2</v>
      </c>
      <c r="AJ234" t="s">
        <v>116</v>
      </c>
      <c r="AK234" s="37">
        <v>7</v>
      </c>
      <c r="AT234"/>
    </row>
    <row r="235" spans="1:46" x14ac:dyDescent="0.25">
      <c r="A235" t="s">
        <v>1353</v>
      </c>
      <c r="B235" t="s">
        <v>858</v>
      </c>
      <c r="C235" t="s">
        <v>1017</v>
      </c>
      <c r="D235" t="s">
        <v>1237</v>
      </c>
      <c r="E235" s="31">
        <v>47.336956521739133</v>
      </c>
      <c r="F235" s="31">
        <v>159.55402173913043</v>
      </c>
      <c r="G235" s="31">
        <v>0</v>
      </c>
      <c r="H235" s="36">
        <v>0</v>
      </c>
      <c r="I235" s="31">
        <v>30.665434782608699</v>
      </c>
      <c r="J235" s="31">
        <v>0</v>
      </c>
      <c r="K235" s="36">
        <v>0</v>
      </c>
      <c r="L235" s="31">
        <v>21.127717391304348</v>
      </c>
      <c r="M235" s="31">
        <v>0</v>
      </c>
      <c r="N235" s="36">
        <v>0</v>
      </c>
      <c r="O235" s="31">
        <v>4.6929347826086953</v>
      </c>
      <c r="P235" s="31">
        <v>0</v>
      </c>
      <c r="Q235" s="36">
        <v>0</v>
      </c>
      <c r="R235" s="31">
        <v>4.8447826086956542</v>
      </c>
      <c r="S235" s="31">
        <v>0</v>
      </c>
      <c r="T235" s="36">
        <v>0</v>
      </c>
      <c r="U235" s="31">
        <v>22.989130434782609</v>
      </c>
      <c r="V235" s="31">
        <v>0</v>
      </c>
      <c r="W235" s="36">
        <v>0</v>
      </c>
      <c r="X235" s="31">
        <v>5.1875</v>
      </c>
      <c r="Y235" s="31">
        <v>0</v>
      </c>
      <c r="Z235" s="36">
        <v>0</v>
      </c>
      <c r="AA235" s="31">
        <v>85.418478260869563</v>
      </c>
      <c r="AB235" s="31">
        <v>0</v>
      </c>
      <c r="AC235" s="36">
        <v>0</v>
      </c>
      <c r="AD235" s="31">
        <v>3.0788043478260869</v>
      </c>
      <c r="AE235" s="31">
        <v>0</v>
      </c>
      <c r="AF235" s="36">
        <v>0</v>
      </c>
      <c r="AG235" s="31">
        <v>12.214673913043478</v>
      </c>
      <c r="AH235" s="31">
        <v>0</v>
      </c>
      <c r="AI235" s="36">
        <v>0</v>
      </c>
      <c r="AJ235" t="s">
        <v>372</v>
      </c>
      <c r="AK235" s="37">
        <v>7</v>
      </c>
      <c r="AT235"/>
    </row>
    <row r="236" spans="1:46" x14ac:dyDescent="0.25">
      <c r="A236" t="s">
        <v>1353</v>
      </c>
      <c r="B236" t="s">
        <v>644</v>
      </c>
      <c r="C236" t="s">
        <v>981</v>
      </c>
      <c r="D236" t="s">
        <v>1249</v>
      </c>
      <c r="E236" s="31">
        <v>69.880434782608702</v>
      </c>
      <c r="F236" s="31">
        <v>178.54749999999996</v>
      </c>
      <c r="G236" s="31">
        <v>8.1521739130434784E-2</v>
      </c>
      <c r="H236" s="36">
        <v>4.5658292124188131E-4</v>
      </c>
      <c r="I236" s="31">
        <v>30.423586956521739</v>
      </c>
      <c r="J236" s="31">
        <v>0</v>
      </c>
      <c r="K236" s="36">
        <v>0</v>
      </c>
      <c r="L236" s="31">
        <v>21.597065217391307</v>
      </c>
      <c r="M236" s="31">
        <v>0</v>
      </c>
      <c r="N236" s="36">
        <v>0</v>
      </c>
      <c r="O236" s="31">
        <v>2.6545652173913044</v>
      </c>
      <c r="P236" s="31">
        <v>0</v>
      </c>
      <c r="Q236" s="36">
        <v>0</v>
      </c>
      <c r="R236" s="31">
        <v>6.1719565217391281</v>
      </c>
      <c r="S236" s="31">
        <v>0</v>
      </c>
      <c r="T236" s="36">
        <v>0</v>
      </c>
      <c r="U236" s="31">
        <v>34.952934782608693</v>
      </c>
      <c r="V236" s="31">
        <v>0</v>
      </c>
      <c r="W236" s="36">
        <v>0</v>
      </c>
      <c r="X236" s="31">
        <v>10.1720652173913</v>
      </c>
      <c r="Y236" s="31">
        <v>0</v>
      </c>
      <c r="Z236" s="36">
        <v>0</v>
      </c>
      <c r="AA236" s="31">
        <v>61.372282608695663</v>
      </c>
      <c r="AB236" s="31">
        <v>8.1521739130434784E-2</v>
      </c>
      <c r="AC236" s="36">
        <v>1.3283152534868273E-3</v>
      </c>
      <c r="AD236" s="31">
        <v>30.079347826086959</v>
      </c>
      <c r="AE236" s="31">
        <v>0</v>
      </c>
      <c r="AF236" s="36">
        <v>0</v>
      </c>
      <c r="AG236" s="31">
        <v>11.547282608695649</v>
      </c>
      <c r="AH236" s="31">
        <v>0</v>
      </c>
      <c r="AI236" s="36">
        <v>0</v>
      </c>
      <c r="AJ236" t="s">
        <v>153</v>
      </c>
      <c r="AK236" s="37">
        <v>7</v>
      </c>
      <c r="AT236"/>
    </row>
    <row r="237" spans="1:46" x14ac:dyDescent="0.25">
      <c r="A237" t="s">
        <v>1353</v>
      </c>
      <c r="B237" t="s">
        <v>937</v>
      </c>
      <c r="C237" t="s">
        <v>1209</v>
      </c>
      <c r="D237" t="s">
        <v>1225</v>
      </c>
      <c r="E237" s="31">
        <v>36.065217391304351</v>
      </c>
      <c r="F237" s="31">
        <v>152.07510869565215</v>
      </c>
      <c r="G237" s="31">
        <v>0</v>
      </c>
      <c r="H237" s="36">
        <v>0</v>
      </c>
      <c r="I237" s="31">
        <v>33.159999999999997</v>
      </c>
      <c r="J237" s="31">
        <v>0</v>
      </c>
      <c r="K237" s="36">
        <v>0</v>
      </c>
      <c r="L237" s="31">
        <v>17.790434782608695</v>
      </c>
      <c r="M237" s="31">
        <v>0</v>
      </c>
      <c r="N237" s="36">
        <v>0</v>
      </c>
      <c r="O237" s="31">
        <v>9.9782608695652169</v>
      </c>
      <c r="P237" s="31">
        <v>0</v>
      </c>
      <c r="Q237" s="36">
        <v>0</v>
      </c>
      <c r="R237" s="31">
        <v>5.3913043478260869</v>
      </c>
      <c r="S237" s="31">
        <v>0</v>
      </c>
      <c r="T237" s="36">
        <v>0</v>
      </c>
      <c r="U237" s="31">
        <v>30.506413043478258</v>
      </c>
      <c r="V237" s="31">
        <v>0</v>
      </c>
      <c r="W237" s="36">
        <v>0</v>
      </c>
      <c r="X237" s="31">
        <v>4</v>
      </c>
      <c r="Y237" s="31">
        <v>0</v>
      </c>
      <c r="Z237" s="36">
        <v>0</v>
      </c>
      <c r="AA237" s="31">
        <v>77.422282608695639</v>
      </c>
      <c r="AB237" s="31">
        <v>0</v>
      </c>
      <c r="AC237" s="36">
        <v>0</v>
      </c>
      <c r="AD237" s="31">
        <v>0</v>
      </c>
      <c r="AE237" s="31">
        <v>0</v>
      </c>
      <c r="AF237" s="36" t="s">
        <v>1523</v>
      </c>
      <c r="AG237" s="31">
        <v>6.9864130434782608</v>
      </c>
      <c r="AH237" s="31">
        <v>0</v>
      </c>
      <c r="AI237" s="36">
        <v>0</v>
      </c>
      <c r="AJ237" t="s">
        <v>451</v>
      </c>
      <c r="AK237" s="37">
        <v>7</v>
      </c>
      <c r="AT237"/>
    </row>
    <row r="238" spans="1:46" x14ac:dyDescent="0.25">
      <c r="A238" t="s">
        <v>1353</v>
      </c>
      <c r="B238" t="s">
        <v>603</v>
      </c>
      <c r="C238" t="s">
        <v>1047</v>
      </c>
      <c r="D238" t="s">
        <v>1281</v>
      </c>
      <c r="E238" s="31">
        <v>35.239130434782609</v>
      </c>
      <c r="F238" s="31">
        <v>124.18499999999997</v>
      </c>
      <c r="G238" s="31">
        <v>0</v>
      </c>
      <c r="H238" s="36">
        <v>0</v>
      </c>
      <c r="I238" s="31">
        <v>16.157608695652176</v>
      </c>
      <c r="J238" s="31">
        <v>0</v>
      </c>
      <c r="K238" s="36">
        <v>0</v>
      </c>
      <c r="L238" s="31">
        <v>11.336956521739131</v>
      </c>
      <c r="M238" s="31">
        <v>0</v>
      </c>
      <c r="N238" s="36">
        <v>0</v>
      </c>
      <c r="O238" s="31">
        <v>0</v>
      </c>
      <c r="P238" s="31">
        <v>0</v>
      </c>
      <c r="Q238" s="36" t="s">
        <v>1523</v>
      </c>
      <c r="R238" s="31">
        <v>4.8206521739130439</v>
      </c>
      <c r="S238" s="31">
        <v>0</v>
      </c>
      <c r="T238" s="36">
        <v>0</v>
      </c>
      <c r="U238" s="31">
        <v>40.010869565217391</v>
      </c>
      <c r="V238" s="31">
        <v>0</v>
      </c>
      <c r="W238" s="36">
        <v>0</v>
      </c>
      <c r="X238" s="31">
        <v>0</v>
      </c>
      <c r="Y238" s="31">
        <v>0</v>
      </c>
      <c r="Z238" s="36" t="s">
        <v>1523</v>
      </c>
      <c r="AA238" s="31">
        <v>43.505652173913042</v>
      </c>
      <c r="AB238" s="31">
        <v>0</v>
      </c>
      <c r="AC238" s="36">
        <v>0</v>
      </c>
      <c r="AD238" s="31">
        <v>11.317934782608695</v>
      </c>
      <c r="AE238" s="31">
        <v>0</v>
      </c>
      <c r="AF238" s="36">
        <v>0</v>
      </c>
      <c r="AG238" s="31">
        <v>13.192934782608695</v>
      </c>
      <c r="AH238" s="31">
        <v>0</v>
      </c>
      <c r="AI238" s="36">
        <v>0</v>
      </c>
      <c r="AJ238" t="s">
        <v>111</v>
      </c>
      <c r="AK238" s="37">
        <v>7</v>
      </c>
      <c r="AT238"/>
    </row>
    <row r="239" spans="1:46" x14ac:dyDescent="0.25">
      <c r="A239" t="s">
        <v>1353</v>
      </c>
      <c r="B239" t="s">
        <v>807</v>
      </c>
      <c r="C239" t="s">
        <v>986</v>
      </c>
      <c r="D239" t="s">
        <v>1244</v>
      </c>
      <c r="E239" s="31">
        <v>65.934782608695656</v>
      </c>
      <c r="F239" s="31">
        <v>262.48423913043479</v>
      </c>
      <c r="G239" s="31">
        <v>86.4375</v>
      </c>
      <c r="H239" s="36">
        <v>0.32930548625072725</v>
      </c>
      <c r="I239" s="31">
        <v>28.008152173913043</v>
      </c>
      <c r="J239" s="31">
        <v>4.054347826086957</v>
      </c>
      <c r="K239" s="36">
        <v>0.14475599107402737</v>
      </c>
      <c r="L239" s="31">
        <v>17.760869565217391</v>
      </c>
      <c r="M239" s="31">
        <v>0.14130434782608695</v>
      </c>
      <c r="N239" s="36">
        <v>7.9559363525091801E-3</v>
      </c>
      <c r="O239" s="31">
        <v>4.5081521739130439</v>
      </c>
      <c r="P239" s="31">
        <v>0</v>
      </c>
      <c r="Q239" s="36">
        <v>0</v>
      </c>
      <c r="R239" s="31">
        <v>5.7391304347826084</v>
      </c>
      <c r="S239" s="31">
        <v>3.9130434782608696</v>
      </c>
      <c r="T239" s="36">
        <v>0.68181818181818188</v>
      </c>
      <c r="U239" s="31">
        <v>96.158695652173918</v>
      </c>
      <c r="V239" s="31">
        <v>30.127717391304348</v>
      </c>
      <c r="W239" s="36">
        <v>0.31331245902380572</v>
      </c>
      <c r="X239" s="31">
        <v>1.3043478260869565</v>
      </c>
      <c r="Y239" s="31">
        <v>0</v>
      </c>
      <c r="Z239" s="36">
        <v>0</v>
      </c>
      <c r="AA239" s="31">
        <v>111.00217391304346</v>
      </c>
      <c r="AB239" s="31">
        <v>46.138586956521742</v>
      </c>
      <c r="AC239" s="36">
        <v>0.41565480503711255</v>
      </c>
      <c r="AD239" s="31">
        <v>8.320652173913043</v>
      </c>
      <c r="AE239" s="31">
        <v>0</v>
      </c>
      <c r="AF239" s="36">
        <v>0</v>
      </c>
      <c r="AG239" s="31">
        <v>17.690217391304348</v>
      </c>
      <c r="AH239" s="31">
        <v>6.1168478260869561</v>
      </c>
      <c r="AI239" s="36">
        <v>0.34577572964669739</v>
      </c>
      <c r="AJ239" t="s">
        <v>318</v>
      </c>
      <c r="AK239" s="37">
        <v>7</v>
      </c>
      <c r="AT239"/>
    </row>
    <row r="240" spans="1:46" x14ac:dyDescent="0.25">
      <c r="A240" t="s">
        <v>1353</v>
      </c>
      <c r="B240" t="s">
        <v>878</v>
      </c>
      <c r="C240" t="s">
        <v>1172</v>
      </c>
      <c r="D240" t="s">
        <v>1278</v>
      </c>
      <c r="E240" s="31">
        <v>63.065217391304351</v>
      </c>
      <c r="F240" s="31">
        <v>311.26684782608703</v>
      </c>
      <c r="G240" s="31">
        <v>122.51086956521738</v>
      </c>
      <c r="H240" s="36">
        <v>0.39358791474531657</v>
      </c>
      <c r="I240" s="31">
        <v>69.992391304347834</v>
      </c>
      <c r="J240" s="31">
        <v>28.016304347826082</v>
      </c>
      <c r="K240" s="36">
        <v>0.40027642756200199</v>
      </c>
      <c r="L240" s="31">
        <v>54.842391304347828</v>
      </c>
      <c r="M240" s="31">
        <v>23.217391304347824</v>
      </c>
      <c r="N240" s="36">
        <v>0.42334753740957282</v>
      </c>
      <c r="O240" s="31">
        <v>7.75</v>
      </c>
      <c r="P240" s="31">
        <v>1.1467391304347827</v>
      </c>
      <c r="Q240" s="36">
        <v>0.1479663394109397</v>
      </c>
      <c r="R240" s="31">
        <v>7.3999999999999995</v>
      </c>
      <c r="S240" s="31">
        <v>3.652173913043478</v>
      </c>
      <c r="T240" s="36">
        <v>0.49353701527614574</v>
      </c>
      <c r="U240" s="31">
        <v>88.855978260869563</v>
      </c>
      <c r="V240" s="31">
        <v>19.763586956521738</v>
      </c>
      <c r="W240" s="36">
        <v>0.22242270405822809</v>
      </c>
      <c r="X240" s="31">
        <v>0</v>
      </c>
      <c r="Y240" s="31">
        <v>0</v>
      </c>
      <c r="Z240" s="36" t="s">
        <v>1523</v>
      </c>
      <c r="AA240" s="31">
        <v>139.20923913043478</v>
      </c>
      <c r="AB240" s="31">
        <v>62.173913043478258</v>
      </c>
      <c r="AC240" s="36">
        <v>0.44662203049054244</v>
      </c>
      <c r="AD240" s="31">
        <v>0</v>
      </c>
      <c r="AE240" s="31">
        <v>0</v>
      </c>
      <c r="AF240" s="36" t="s">
        <v>1523</v>
      </c>
      <c r="AG240" s="31">
        <v>13.209239130434783</v>
      </c>
      <c r="AH240" s="31">
        <v>12.557065217391305</v>
      </c>
      <c r="AI240" s="36">
        <v>0.95062744291298085</v>
      </c>
      <c r="AJ240" t="s">
        <v>392</v>
      </c>
      <c r="AK240" s="37">
        <v>7</v>
      </c>
      <c r="AT240"/>
    </row>
    <row r="241" spans="1:46" x14ac:dyDescent="0.25">
      <c r="A241" t="s">
        <v>1353</v>
      </c>
      <c r="B241" t="s">
        <v>765</v>
      </c>
      <c r="C241" t="s">
        <v>1015</v>
      </c>
      <c r="D241" t="s">
        <v>1265</v>
      </c>
      <c r="E241" s="31">
        <v>32.065217391304351</v>
      </c>
      <c r="F241" s="31">
        <v>141.27380434782611</v>
      </c>
      <c r="G241" s="31">
        <v>0</v>
      </c>
      <c r="H241" s="36">
        <v>0</v>
      </c>
      <c r="I241" s="31">
        <v>11.183043478260871</v>
      </c>
      <c r="J241" s="31">
        <v>0</v>
      </c>
      <c r="K241" s="36">
        <v>0</v>
      </c>
      <c r="L241" s="31">
        <v>5.9982608695652173</v>
      </c>
      <c r="M241" s="31">
        <v>0</v>
      </c>
      <c r="N241" s="36">
        <v>0</v>
      </c>
      <c r="O241" s="31">
        <v>0</v>
      </c>
      <c r="P241" s="31">
        <v>0</v>
      </c>
      <c r="Q241" s="36" t="s">
        <v>1523</v>
      </c>
      <c r="R241" s="31">
        <v>5.1847826086956523</v>
      </c>
      <c r="S241" s="31">
        <v>0</v>
      </c>
      <c r="T241" s="36">
        <v>0</v>
      </c>
      <c r="U241" s="31">
        <v>28.336630434782627</v>
      </c>
      <c r="V241" s="31">
        <v>0</v>
      </c>
      <c r="W241" s="36">
        <v>0</v>
      </c>
      <c r="X241" s="31">
        <v>0</v>
      </c>
      <c r="Y241" s="31">
        <v>0</v>
      </c>
      <c r="Z241" s="36" t="s">
        <v>1523</v>
      </c>
      <c r="AA241" s="31">
        <v>72.171195652173921</v>
      </c>
      <c r="AB241" s="31">
        <v>0</v>
      </c>
      <c r="AC241" s="36">
        <v>0</v>
      </c>
      <c r="AD241" s="31">
        <v>8.1301086956521722</v>
      </c>
      <c r="AE241" s="31">
        <v>0</v>
      </c>
      <c r="AF241" s="36">
        <v>0</v>
      </c>
      <c r="AG241" s="31">
        <v>21.452826086956527</v>
      </c>
      <c r="AH241" s="31">
        <v>0</v>
      </c>
      <c r="AI241" s="36">
        <v>0</v>
      </c>
      <c r="AJ241" t="s">
        <v>276</v>
      </c>
      <c r="AK241" s="37">
        <v>7</v>
      </c>
      <c r="AT241"/>
    </row>
    <row r="242" spans="1:46" x14ac:dyDescent="0.25">
      <c r="A242" t="s">
        <v>1353</v>
      </c>
      <c r="B242" t="s">
        <v>538</v>
      </c>
      <c r="C242" t="s">
        <v>1009</v>
      </c>
      <c r="D242" t="s">
        <v>1223</v>
      </c>
      <c r="E242" s="31">
        <v>76.326086956521735</v>
      </c>
      <c r="F242" s="31">
        <v>440.32652173913033</v>
      </c>
      <c r="G242" s="31">
        <v>0</v>
      </c>
      <c r="H242" s="36">
        <v>0</v>
      </c>
      <c r="I242" s="31">
        <v>70.352608695652179</v>
      </c>
      <c r="J242" s="31">
        <v>0</v>
      </c>
      <c r="K242" s="36">
        <v>0</v>
      </c>
      <c r="L242" s="31">
        <v>38.189891304347832</v>
      </c>
      <c r="M242" s="31">
        <v>0</v>
      </c>
      <c r="N242" s="36">
        <v>0</v>
      </c>
      <c r="O242" s="31">
        <v>21.124782608695647</v>
      </c>
      <c r="P242" s="31">
        <v>0</v>
      </c>
      <c r="Q242" s="36">
        <v>0</v>
      </c>
      <c r="R242" s="31">
        <v>11.037934782608698</v>
      </c>
      <c r="S242" s="31">
        <v>0</v>
      </c>
      <c r="T242" s="36">
        <v>0</v>
      </c>
      <c r="U242" s="31">
        <v>69.751086956521732</v>
      </c>
      <c r="V242" s="31">
        <v>0</v>
      </c>
      <c r="W242" s="36">
        <v>0</v>
      </c>
      <c r="X242" s="31">
        <v>0</v>
      </c>
      <c r="Y242" s="31">
        <v>0</v>
      </c>
      <c r="Z242" s="36" t="s">
        <v>1523</v>
      </c>
      <c r="AA242" s="31">
        <v>188.34130434782605</v>
      </c>
      <c r="AB242" s="31">
        <v>0</v>
      </c>
      <c r="AC242" s="36">
        <v>0</v>
      </c>
      <c r="AD242" s="31">
        <v>3.2608695652173912E-2</v>
      </c>
      <c r="AE242" s="31">
        <v>0</v>
      </c>
      <c r="AF242" s="36">
        <v>0</v>
      </c>
      <c r="AG242" s="31">
        <v>111.84891304347822</v>
      </c>
      <c r="AH242" s="31">
        <v>0</v>
      </c>
      <c r="AI242" s="36">
        <v>0</v>
      </c>
      <c r="AJ242" t="s">
        <v>44</v>
      </c>
      <c r="AK242" s="37">
        <v>7</v>
      </c>
      <c r="AT242"/>
    </row>
    <row r="243" spans="1:46" x14ac:dyDescent="0.25">
      <c r="A243" t="s">
        <v>1353</v>
      </c>
      <c r="B243" t="s">
        <v>808</v>
      </c>
      <c r="C243" t="s">
        <v>1072</v>
      </c>
      <c r="D243" t="s">
        <v>1229</v>
      </c>
      <c r="E243" s="31">
        <v>49.586956521739133</v>
      </c>
      <c r="F243" s="31">
        <v>199.31663043478258</v>
      </c>
      <c r="G243" s="31">
        <v>0</v>
      </c>
      <c r="H243" s="36">
        <v>0</v>
      </c>
      <c r="I243" s="31">
        <v>16.547282608695653</v>
      </c>
      <c r="J243" s="31">
        <v>0</v>
      </c>
      <c r="K243" s="36">
        <v>0</v>
      </c>
      <c r="L243" s="31">
        <v>6.3380434782608699</v>
      </c>
      <c r="M243" s="31">
        <v>0</v>
      </c>
      <c r="N243" s="36">
        <v>0</v>
      </c>
      <c r="O243" s="31">
        <v>4.8913043478260869</v>
      </c>
      <c r="P243" s="31">
        <v>0</v>
      </c>
      <c r="Q243" s="36">
        <v>0</v>
      </c>
      <c r="R243" s="31">
        <v>5.3179347826086953</v>
      </c>
      <c r="S243" s="31">
        <v>0</v>
      </c>
      <c r="T243" s="36">
        <v>0</v>
      </c>
      <c r="U243" s="31">
        <v>49.214673913043477</v>
      </c>
      <c r="V243" s="31">
        <v>0</v>
      </c>
      <c r="W243" s="36">
        <v>0</v>
      </c>
      <c r="X243" s="31">
        <v>9.6614130434782606</v>
      </c>
      <c r="Y243" s="31">
        <v>0</v>
      </c>
      <c r="Z243" s="36">
        <v>0</v>
      </c>
      <c r="AA243" s="31">
        <v>107.56043478260867</v>
      </c>
      <c r="AB243" s="31">
        <v>0</v>
      </c>
      <c r="AC243" s="36">
        <v>0</v>
      </c>
      <c r="AD243" s="31">
        <v>0</v>
      </c>
      <c r="AE243" s="31">
        <v>0</v>
      </c>
      <c r="AF243" s="36" t="s">
        <v>1523</v>
      </c>
      <c r="AG243" s="31">
        <v>16.332826086956523</v>
      </c>
      <c r="AH243" s="31">
        <v>0</v>
      </c>
      <c r="AI243" s="36">
        <v>0</v>
      </c>
      <c r="AJ243" t="s">
        <v>319</v>
      </c>
      <c r="AK243" s="37">
        <v>7</v>
      </c>
      <c r="AT243"/>
    </row>
    <row r="244" spans="1:46" x14ac:dyDescent="0.25">
      <c r="A244" t="s">
        <v>1353</v>
      </c>
      <c r="B244" t="s">
        <v>754</v>
      </c>
      <c r="C244" t="s">
        <v>1159</v>
      </c>
      <c r="D244" t="s">
        <v>1290</v>
      </c>
      <c r="E244" s="31">
        <v>101.77173913043478</v>
      </c>
      <c r="F244" s="31">
        <v>442.72271739130463</v>
      </c>
      <c r="G244" s="31">
        <v>51.004673913043483</v>
      </c>
      <c r="H244" s="36">
        <v>0.11520681435455349</v>
      </c>
      <c r="I244" s="31">
        <v>89.476956521739169</v>
      </c>
      <c r="J244" s="31">
        <v>13.269021739130435</v>
      </c>
      <c r="K244" s="36">
        <v>0.14829540761041216</v>
      </c>
      <c r="L244" s="31">
        <v>47.873804347826088</v>
      </c>
      <c r="M244" s="31">
        <v>13.269021739130435</v>
      </c>
      <c r="N244" s="36">
        <v>0.27716664509727795</v>
      </c>
      <c r="O244" s="31">
        <v>39.52141304347829</v>
      </c>
      <c r="P244" s="31">
        <v>0</v>
      </c>
      <c r="Q244" s="36">
        <v>0</v>
      </c>
      <c r="R244" s="31">
        <v>2.081739130434785</v>
      </c>
      <c r="S244" s="31">
        <v>0</v>
      </c>
      <c r="T244" s="36">
        <v>0</v>
      </c>
      <c r="U244" s="31">
        <v>70.681521739130446</v>
      </c>
      <c r="V244" s="31">
        <v>2.3695652173913045E-2</v>
      </c>
      <c r="W244" s="36">
        <v>3.3524535961985019E-4</v>
      </c>
      <c r="X244" s="31">
        <v>9.2385869565217362</v>
      </c>
      <c r="Y244" s="31">
        <v>0</v>
      </c>
      <c r="Z244" s="36">
        <v>0</v>
      </c>
      <c r="AA244" s="31">
        <v>198.66293478260886</v>
      </c>
      <c r="AB244" s="31">
        <v>37.711956521739133</v>
      </c>
      <c r="AC244" s="36">
        <v>0.18982885037415884</v>
      </c>
      <c r="AD244" s="31">
        <v>0</v>
      </c>
      <c r="AE244" s="31">
        <v>0</v>
      </c>
      <c r="AF244" s="36" t="s">
        <v>1523</v>
      </c>
      <c r="AG244" s="31">
        <v>74.662717391304369</v>
      </c>
      <c r="AH244" s="31">
        <v>0</v>
      </c>
      <c r="AI244" s="36">
        <v>0</v>
      </c>
      <c r="AJ244" t="s">
        <v>264</v>
      </c>
      <c r="AK244" s="37">
        <v>7</v>
      </c>
      <c r="AT244"/>
    </row>
    <row r="245" spans="1:46" x14ac:dyDescent="0.25">
      <c r="A245" t="s">
        <v>1353</v>
      </c>
      <c r="B245" t="s">
        <v>486</v>
      </c>
      <c r="C245" t="s">
        <v>1076</v>
      </c>
      <c r="D245" t="s">
        <v>1293</v>
      </c>
      <c r="E245" s="31">
        <v>186.60869565217391</v>
      </c>
      <c r="F245" s="31">
        <v>746.34239130434776</v>
      </c>
      <c r="G245" s="31">
        <v>1.8461956521739131</v>
      </c>
      <c r="H245" s="36">
        <v>2.4736577657707517E-3</v>
      </c>
      <c r="I245" s="31">
        <v>153.9160869565217</v>
      </c>
      <c r="J245" s="31">
        <v>0</v>
      </c>
      <c r="K245" s="36">
        <v>0</v>
      </c>
      <c r="L245" s="31">
        <v>117.93826086956517</v>
      </c>
      <c r="M245" s="31">
        <v>0</v>
      </c>
      <c r="N245" s="36">
        <v>0</v>
      </c>
      <c r="O245" s="31">
        <v>30.412608695652171</v>
      </c>
      <c r="P245" s="31">
        <v>0</v>
      </c>
      <c r="Q245" s="36">
        <v>0</v>
      </c>
      <c r="R245" s="31">
        <v>5.5652173913043477</v>
      </c>
      <c r="S245" s="31">
        <v>0</v>
      </c>
      <c r="T245" s="36">
        <v>0</v>
      </c>
      <c r="U245" s="31">
        <v>143.66847826086956</v>
      </c>
      <c r="V245" s="31">
        <v>0.9411956521739131</v>
      </c>
      <c r="W245" s="36">
        <v>6.5511632305655385E-3</v>
      </c>
      <c r="X245" s="31">
        <v>4.9190217391304341</v>
      </c>
      <c r="Y245" s="31">
        <v>0</v>
      </c>
      <c r="Z245" s="36">
        <v>0</v>
      </c>
      <c r="AA245" s="31">
        <v>394.2721739130435</v>
      </c>
      <c r="AB245" s="31">
        <v>0.90500000000000003</v>
      </c>
      <c r="AC245" s="36">
        <v>2.2953686815331718E-3</v>
      </c>
      <c r="AD245" s="31">
        <v>11.232608695652175</v>
      </c>
      <c r="AE245" s="31">
        <v>0</v>
      </c>
      <c r="AF245" s="36">
        <v>0</v>
      </c>
      <c r="AG245" s="31">
        <v>38.334021739130414</v>
      </c>
      <c r="AH245" s="31">
        <v>0</v>
      </c>
      <c r="AI245" s="36">
        <v>0</v>
      </c>
      <c r="AJ245" t="s">
        <v>106</v>
      </c>
      <c r="AK245" s="37">
        <v>7</v>
      </c>
      <c r="AT245"/>
    </row>
    <row r="246" spans="1:46" x14ac:dyDescent="0.25">
      <c r="A246" t="s">
        <v>1353</v>
      </c>
      <c r="B246" t="s">
        <v>862</v>
      </c>
      <c r="C246" t="s">
        <v>1044</v>
      </c>
      <c r="D246" t="s">
        <v>1247</v>
      </c>
      <c r="E246" s="31">
        <v>59.858695652173914</v>
      </c>
      <c r="F246" s="31">
        <v>352.26380434782607</v>
      </c>
      <c r="G246" s="31">
        <v>64.098913043478248</v>
      </c>
      <c r="H246" s="36">
        <v>0.18196281381264717</v>
      </c>
      <c r="I246" s="31">
        <v>67.320543478260859</v>
      </c>
      <c r="J246" s="31">
        <v>8.6956521739130432E-2</v>
      </c>
      <c r="K246" s="36">
        <v>1.2916788434307637E-3</v>
      </c>
      <c r="L246" s="31">
        <v>63.320543478260859</v>
      </c>
      <c r="M246" s="31">
        <v>8.6956521739130432E-2</v>
      </c>
      <c r="N246" s="36">
        <v>1.3732750378079785E-3</v>
      </c>
      <c r="O246" s="31">
        <v>0</v>
      </c>
      <c r="P246" s="31">
        <v>0</v>
      </c>
      <c r="Q246" s="36" t="s">
        <v>1523</v>
      </c>
      <c r="R246" s="31">
        <v>4</v>
      </c>
      <c r="S246" s="31">
        <v>0</v>
      </c>
      <c r="T246" s="36">
        <v>0</v>
      </c>
      <c r="U246" s="31">
        <v>88.503260869565182</v>
      </c>
      <c r="V246" s="31">
        <v>5.159782608695652</v>
      </c>
      <c r="W246" s="36">
        <v>5.8300480208294973E-2</v>
      </c>
      <c r="X246" s="31">
        <v>20.071956521739128</v>
      </c>
      <c r="Y246" s="31">
        <v>0</v>
      </c>
      <c r="Z246" s="36">
        <v>0</v>
      </c>
      <c r="AA246" s="31">
        <v>146.56728260869565</v>
      </c>
      <c r="AB246" s="31">
        <v>56.533695652173897</v>
      </c>
      <c r="AC246" s="36">
        <v>0.38571838575398287</v>
      </c>
      <c r="AD246" s="31">
        <v>4.0665217391304358</v>
      </c>
      <c r="AE246" s="31">
        <v>0</v>
      </c>
      <c r="AF246" s="36">
        <v>0</v>
      </c>
      <c r="AG246" s="31">
        <v>25.734239130434784</v>
      </c>
      <c r="AH246" s="31">
        <v>2.3184782608695653</v>
      </c>
      <c r="AI246" s="36">
        <v>9.0093134252708498E-2</v>
      </c>
      <c r="AJ246" t="s">
        <v>376</v>
      </c>
      <c r="AK246" s="37">
        <v>7</v>
      </c>
      <c r="AT246"/>
    </row>
    <row r="247" spans="1:46" x14ac:dyDescent="0.25">
      <c r="A247" t="s">
        <v>1353</v>
      </c>
      <c r="B247" t="s">
        <v>864</v>
      </c>
      <c r="C247" t="s">
        <v>1074</v>
      </c>
      <c r="D247" t="s">
        <v>1286</v>
      </c>
      <c r="E247" s="31">
        <v>28.086956521739129</v>
      </c>
      <c r="F247" s="31">
        <v>146.31880434782607</v>
      </c>
      <c r="G247" s="31">
        <v>45.747391304347829</v>
      </c>
      <c r="H247" s="36">
        <v>0.31265558455219511</v>
      </c>
      <c r="I247" s="31">
        <v>25.068804347826074</v>
      </c>
      <c r="J247" s="31">
        <v>0.86956521739130432</v>
      </c>
      <c r="K247" s="36">
        <v>3.4687143643797741E-2</v>
      </c>
      <c r="L247" s="31">
        <v>19.854021739130431</v>
      </c>
      <c r="M247" s="31">
        <v>0.86956521739130432</v>
      </c>
      <c r="N247" s="36">
        <v>4.3797938212058678E-2</v>
      </c>
      <c r="O247" s="31">
        <v>3.4253260869565163</v>
      </c>
      <c r="P247" s="31">
        <v>0</v>
      </c>
      <c r="Q247" s="36">
        <v>0</v>
      </c>
      <c r="R247" s="31">
        <v>1.7894565217391278</v>
      </c>
      <c r="S247" s="31">
        <v>0</v>
      </c>
      <c r="T247" s="36">
        <v>0</v>
      </c>
      <c r="U247" s="31">
        <v>30.588586956521731</v>
      </c>
      <c r="V247" s="31">
        <v>9.5691304347826058</v>
      </c>
      <c r="W247" s="36">
        <v>0.31283335998436473</v>
      </c>
      <c r="X247" s="31">
        <v>1.0069565217391294</v>
      </c>
      <c r="Y247" s="31">
        <v>0</v>
      </c>
      <c r="Z247" s="36">
        <v>0</v>
      </c>
      <c r="AA247" s="31">
        <v>89.200652173913056</v>
      </c>
      <c r="AB247" s="31">
        <v>35.308695652173917</v>
      </c>
      <c r="AC247" s="36">
        <v>0.39583450111253815</v>
      </c>
      <c r="AD247" s="31">
        <v>0</v>
      </c>
      <c r="AE247" s="31">
        <v>0</v>
      </c>
      <c r="AF247" s="36" t="s">
        <v>1523</v>
      </c>
      <c r="AG247" s="31">
        <v>0.45380434782608697</v>
      </c>
      <c r="AH247" s="31">
        <v>0</v>
      </c>
      <c r="AI247" s="36">
        <v>0</v>
      </c>
      <c r="AJ247" t="s">
        <v>378</v>
      </c>
      <c r="AK247" s="37">
        <v>7</v>
      </c>
      <c r="AT247"/>
    </row>
    <row r="248" spans="1:46" x14ac:dyDescent="0.25">
      <c r="A248" t="s">
        <v>1353</v>
      </c>
      <c r="B248" t="s">
        <v>896</v>
      </c>
      <c r="C248" t="s">
        <v>1111</v>
      </c>
      <c r="D248" t="s">
        <v>1290</v>
      </c>
      <c r="E248" s="31">
        <v>45.097826086956523</v>
      </c>
      <c r="F248" s="31">
        <v>294.21706521739139</v>
      </c>
      <c r="G248" s="31">
        <v>0</v>
      </c>
      <c r="H248" s="36">
        <v>0</v>
      </c>
      <c r="I248" s="31">
        <v>62.245869565217397</v>
      </c>
      <c r="J248" s="31">
        <v>0</v>
      </c>
      <c r="K248" s="36">
        <v>0</v>
      </c>
      <c r="L248" s="31">
        <v>40.498586956521748</v>
      </c>
      <c r="M248" s="31">
        <v>0</v>
      </c>
      <c r="N248" s="36">
        <v>0</v>
      </c>
      <c r="O248" s="31">
        <v>19.021739130434785</v>
      </c>
      <c r="P248" s="31">
        <v>0</v>
      </c>
      <c r="Q248" s="36">
        <v>0</v>
      </c>
      <c r="R248" s="31">
        <v>2.7255434782608696</v>
      </c>
      <c r="S248" s="31">
        <v>0</v>
      </c>
      <c r="T248" s="36">
        <v>0</v>
      </c>
      <c r="U248" s="31">
        <v>52.356956521739129</v>
      </c>
      <c r="V248" s="31">
        <v>0</v>
      </c>
      <c r="W248" s="36">
        <v>0</v>
      </c>
      <c r="X248" s="31">
        <v>9.6141304347826093</v>
      </c>
      <c r="Y248" s="31">
        <v>0</v>
      </c>
      <c r="Z248" s="36">
        <v>0</v>
      </c>
      <c r="AA248" s="31">
        <v>145.10630434782615</v>
      </c>
      <c r="AB248" s="31">
        <v>0</v>
      </c>
      <c r="AC248" s="36">
        <v>0</v>
      </c>
      <c r="AD248" s="31">
        <v>0</v>
      </c>
      <c r="AE248" s="31">
        <v>0</v>
      </c>
      <c r="AF248" s="36" t="s">
        <v>1523</v>
      </c>
      <c r="AG248" s="31">
        <v>24.893804347826098</v>
      </c>
      <c r="AH248" s="31">
        <v>0</v>
      </c>
      <c r="AI248" s="36">
        <v>0</v>
      </c>
      <c r="AJ248" t="s">
        <v>410</v>
      </c>
      <c r="AK248" s="37">
        <v>7</v>
      </c>
      <c r="AT248"/>
    </row>
    <row r="249" spans="1:46" x14ac:dyDescent="0.25">
      <c r="A249" t="s">
        <v>1353</v>
      </c>
      <c r="B249" t="s">
        <v>519</v>
      </c>
      <c r="C249" t="s">
        <v>1009</v>
      </c>
      <c r="D249" t="s">
        <v>1223</v>
      </c>
      <c r="E249" s="31">
        <v>36.152173913043477</v>
      </c>
      <c r="F249" s="31">
        <v>118.38184782608695</v>
      </c>
      <c r="G249" s="31">
        <v>0</v>
      </c>
      <c r="H249" s="36">
        <v>0</v>
      </c>
      <c r="I249" s="31">
        <v>33.032608695652172</v>
      </c>
      <c r="J249" s="31">
        <v>0</v>
      </c>
      <c r="K249" s="36">
        <v>0</v>
      </c>
      <c r="L249" s="31">
        <v>23.453804347826086</v>
      </c>
      <c r="M249" s="31">
        <v>0</v>
      </c>
      <c r="N249" s="36">
        <v>0</v>
      </c>
      <c r="O249" s="31">
        <v>4.4483695652173916</v>
      </c>
      <c r="P249" s="31">
        <v>0</v>
      </c>
      <c r="Q249" s="36">
        <v>0</v>
      </c>
      <c r="R249" s="31">
        <v>5.1304347826086953</v>
      </c>
      <c r="S249" s="31">
        <v>0</v>
      </c>
      <c r="T249" s="36">
        <v>0</v>
      </c>
      <c r="U249" s="31">
        <v>22.211956521739129</v>
      </c>
      <c r="V249" s="31">
        <v>0</v>
      </c>
      <c r="W249" s="36">
        <v>0</v>
      </c>
      <c r="X249" s="31">
        <v>0</v>
      </c>
      <c r="Y249" s="31">
        <v>0</v>
      </c>
      <c r="Z249" s="36" t="s">
        <v>1523</v>
      </c>
      <c r="AA249" s="31">
        <v>42.995978260869563</v>
      </c>
      <c r="AB249" s="31">
        <v>0</v>
      </c>
      <c r="AC249" s="36">
        <v>0</v>
      </c>
      <c r="AD249" s="31">
        <v>5.7989130434782608</v>
      </c>
      <c r="AE249" s="31">
        <v>0</v>
      </c>
      <c r="AF249" s="36">
        <v>0</v>
      </c>
      <c r="AG249" s="31">
        <v>14.342391304347826</v>
      </c>
      <c r="AH249" s="31">
        <v>0</v>
      </c>
      <c r="AI249" s="36">
        <v>0</v>
      </c>
      <c r="AJ249" t="s">
        <v>25</v>
      </c>
      <c r="AK249" s="37">
        <v>7</v>
      </c>
      <c r="AT249"/>
    </row>
    <row r="250" spans="1:46" x14ac:dyDescent="0.25">
      <c r="A250" t="s">
        <v>1353</v>
      </c>
      <c r="B250" t="s">
        <v>729</v>
      </c>
      <c r="C250" t="s">
        <v>1142</v>
      </c>
      <c r="D250" t="s">
        <v>1222</v>
      </c>
      <c r="E250" s="31">
        <v>63.282608695652172</v>
      </c>
      <c r="F250" s="31">
        <v>225.64217391304348</v>
      </c>
      <c r="G250" s="31">
        <v>0</v>
      </c>
      <c r="H250" s="36">
        <v>0</v>
      </c>
      <c r="I250" s="31">
        <v>49.721521739130438</v>
      </c>
      <c r="J250" s="31">
        <v>0</v>
      </c>
      <c r="K250" s="36">
        <v>0</v>
      </c>
      <c r="L250" s="31">
        <v>34.465000000000011</v>
      </c>
      <c r="M250" s="31">
        <v>0</v>
      </c>
      <c r="N250" s="36">
        <v>0</v>
      </c>
      <c r="O250" s="31">
        <v>10.70869565217391</v>
      </c>
      <c r="P250" s="31">
        <v>0</v>
      </c>
      <c r="Q250" s="36">
        <v>0</v>
      </c>
      <c r="R250" s="31">
        <v>4.5478260869565199</v>
      </c>
      <c r="S250" s="31">
        <v>0</v>
      </c>
      <c r="T250" s="36">
        <v>0</v>
      </c>
      <c r="U250" s="31">
        <v>31.264239130434781</v>
      </c>
      <c r="V250" s="31">
        <v>0</v>
      </c>
      <c r="W250" s="36">
        <v>0</v>
      </c>
      <c r="X250" s="31">
        <v>0</v>
      </c>
      <c r="Y250" s="31">
        <v>0</v>
      </c>
      <c r="Z250" s="36" t="s">
        <v>1523</v>
      </c>
      <c r="AA250" s="31">
        <v>123.14250000000001</v>
      </c>
      <c r="AB250" s="31">
        <v>0</v>
      </c>
      <c r="AC250" s="36">
        <v>0</v>
      </c>
      <c r="AD250" s="31">
        <v>7.3239130434782558</v>
      </c>
      <c r="AE250" s="31">
        <v>0</v>
      </c>
      <c r="AF250" s="36">
        <v>0</v>
      </c>
      <c r="AG250" s="31">
        <v>14.189999999999992</v>
      </c>
      <c r="AH250" s="31">
        <v>0</v>
      </c>
      <c r="AI250" s="36">
        <v>0</v>
      </c>
      <c r="AJ250" t="s">
        <v>239</v>
      </c>
      <c r="AK250" s="37">
        <v>7</v>
      </c>
      <c r="AT250"/>
    </row>
    <row r="251" spans="1:46" x14ac:dyDescent="0.25">
      <c r="A251" t="s">
        <v>1353</v>
      </c>
      <c r="B251" t="s">
        <v>835</v>
      </c>
      <c r="C251" t="s">
        <v>996</v>
      </c>
      <c r="D251" t="s">
        <v>1240</v>
      </c>
      <c r="E251" s="31">
        <v>77.728260869565219</v>
      </c>
      <c r="F251" s="31">
        <v>215.40597826086955</v>
      </c>
      <c r="G251" s="31">
        <v>0.4652173913043478</v>
      </c>
      <c r="H251" s="36">
        <v>2.1597236764754118E-3</v>
      </c>
      <c r="I251" s="31">
        <v>36.063913043478259</v>
      </c>
      <c r="J251" s="31">
        <v>0.4652173913043478</v>
      </c>
      <c r="K251" s="36">
        <v>1.2899803488974888E-2</v>
      </c>
      <c r="L251" s="31">
        <v>20.928586956521734</v>
      </c>
      <c r="M251" s="31">
        <v>0</v>
      </c>
      <c r="N251" s="36">
        <v>0</v>
      </c>
      <c r="O251" s="31">
        <v>11.917934782608697</v>
      </c>
      <c r="P251" s="31">
        <v>0.4652173913043478</v>
      </c>
      <c r="Q251" s="36">
        <v>3.9035067718546215E-2</v>
      </c>
      <c r="R251" s="31">
        <v>3.2173913043478262</v>
      </c>
      <c r="S251" s="31">
        <v>0</v>
      </c>
      <c r="T251" s="36">
        <v>0</v>
      </c>
      <c r="U251" s="31">
        <v>48.616304347826087</v>
      </c>
      <c r="V251" s="31">
        <v>0</v>
      </c>
      <c r="W251" s="36">
        <v>0</v>
      </c>
      <c r="X251" s="31">
        <v>4.0869565217391308</v>
      </c>
      <c r="Y251" s="31">
        <v>0</v>
      </c>
      <c r="Z251" s="36">
        <v>0</v>
      </c>
      <c r="AA251" s="31">
        <v>109.79217391304347</v>
      </c>
      <c r="AB251" s="31">
        <v>0</v>
      </c>
      <c r="AC251" s="36">
        <v>0</v>
      </c>
      <c r="AD251" s="31">
        <v>16.846630434782611</v>
      </c>
      <c r="AE251" s="31">
        <v>0</v>
      </c>
      <c r="AF251" s="36">
        <v>0</v>
      </c>
      <c r="AG251" s="31">
        <v>0</v>
      </c>
      <c r="AH251" s="31">
        <v>0</v>
      </c>
      <c r="AI251" s="36" t="s">
        <v>1523</v>
      </c>
      <c r="AJ251" t="s">
        <v>347</v>
      </c>
      <c r="AK251" s="37">
        <v>7</v>
      </c>
      <c r="AT251"/>
    </row>
    <row r="252" spans="1:46" x14ac:dyDescent="0.25">
      <c r="A252" t="s">
        <v>1353</v>
      </c>
      <c r="B252" t="s">
        <v>895</v>
      </c>
      <c r="C252" t="s">
        <v>996</v>
      </c>
      <c r="D252" t="s">
        <v>1240</v>
      </c>
      <c r="E252" s="31">
        <v>90.956521739130437</v>
      </c>
      <c r="F252" s="31">
        <v>420.23282608695661</v>
      </c>
      <c r="G252" s="31">
        <v>0</v>
      </c>
      <c r="H252" s="36">
        <v>0</v>
      </c>
      <c r="I252" s="31">
        <v>71.241956521739127</v>
      </c>
      <c r="J252" s="31">
        <v>0</v>
      </c>
      <c r="K252" s="36">
        <v>0</v>
      </c>
      <c r="L252" s="31">
        <v>48.969239130434772</v>
      </c>
      <c r="M252" s="31">
        <v>0</v>
      </c>
      <c r="N252" s="36">
        <v>0</v>
      </c>
      <c r="O252" s="31">
        <v>16.707500000000003</v>
      </c>
      <c r="P252" s="31">
        <v>0</v>
      </c>
      <c r="Q252" s="36">
        <v>0</v>
      </c>
      <c r="R252" s="31">
        <v>5.5652173913043477</v>
      </c>
      <c r="S252" s="31">
        <v>0</v>
      </c>
      <c r="T252" s="36">
        <v>0</v>
      </c>
      <c r="U252" s="31">
        <v>74.194239130434795</v>
      </c>
      <c r="V252" s="31">
        <v>0</v>
      </c>
      <c r="W252" s="36">
        <v>0</v>
      </c>
      <c r="X252" s="31">
        <v>11.030434782608694</v>
      </c>
      <c r="Y252" s="31">
        <v>0</v>
      </c>
      <c r="Z252" s="36">
        <v>0</v>
      </c>
      <c r="AA252" s="31">
        <v>243.91163043478267</v>
      </c>
      <c r="AB252" s="31">
        <v>0</v>
      </c>
      <c r="AC252" s="36">
        <v>0</v>
      </c>
      <c r="AD252" s="31">
        <v>0</v>
      </c>
      <c r="AE252" s="31">
        <v>0</v>
      </c>
      <c r="AF252" s="36" t="s">
        <v>1523</v>
      </c>
      <c r="AG252" s="31">
        <v>19.854565217391315</v>
      </c>
      <c r="AH252" s="31">
        <v>0</v>
      </c>
      <c r="AI252" s="36">
        <v>0</v>
      </c>
      <c r="AJ252" t="s">
        <v>409</v>
      </c>
      <c r="AK252" s="37">
        <v>7</v>
      </c>
      <c r="AT252"/>
    </row>
    <row r="253" spans="1:46" x14ac:dyDescent="0.25">
      <c r="A253" t="s">
        <v>1353</v>
      </c>
      <c r="B253" t="s">
        <v>916</v>
      </c>
      <c r="C253" t="s">
        <v>1205</v>
      </c>
      <c r="D253" t="s">
        <v>1290</v>
      </c>
      <c r="E253" s="31">
        <v>44.782608695652172</v>
      </c>
      <c r="F253" s="31">
        <v>224.18608695652179</v>
      </c>
      <c r="G253" s="31">
        <v>35.773043478260853</v>
      </c>
      <c r="H253" s="36">
        <v>0.15956852614675684</v>
      </c>
      <c r="I253" s="31">
        <v>14.302173913043479</v>
      </c>
      <c r="J253" s="31">
        <v>0</v>
      </c>
      <c r="K253" s="36">
        <v>0</v>
      </c>
      <c r="L253" s="31">
        <v>9.2630434782608706</v>
      </c>
      <c r="M253" s="31">
        <v>0</v>
      </c>
      <c r="N253" s="36">
        <v>0</v>
      </c>
      <c r="O253" s="31">
        <v>3.2217391304347829</v>
      </c>
      <c r="P253" s="31">
        <v>0</v>
      </c>
      <c r="Q253" s="36">
        <v>0</v>
      </c>
      <c r="R253" s="31">
        <v>1.8173913043478265</v>
      </c>
      <c r="S253" s="31">
        <v>0</v>
      </c>
      <c r="T253" s="36">
        <v>0</v>
      </c>
      <c r="U253" s="31">
        <v>36.220652173913017</v>
      </c>
      <c r="V253" s="31">
        <v>4.0032608695652154</v>
      </c>
      <c r="W253" s="36">
        <v>0.11052426252138166</v>
      </c>
      <c r="X253" s="31">
        <v>16.869565217391308</v>
      </c>
      <c r="Y253" s="31">
        <v>0</v>
      </c>
      <c r="Z253" s="36">
        <v>0</v>
      </c>
      <c r="AA253" s="31">
        <v>130.03065217391313</v>
      </c>
      <c r="AB253" s="31">
        <v>31.769782608695639</v>
      </c>
      <c r="AC253" s="36">
        <v>0.24432533466189385</v>
      </c>
      <c r="AD253" s="31">
        <v>0</v>
      </c>
      <c r="AE253" s="31">
        <v>0</v>
      </c>
      <c r="AF253" s="36" t="s">
        <v>1523</v>
      </c>
      <c r="AG253" s="31">
        <v>26.763043478260872</v>
      </c>
      <c r="AH253" s="31">
        <v>0</v>
      </c>
      <c r="AI253" s="36">
        <v>0</v>
      </c>
      <c r="AJ253" t="s">
        <v>430</v>
      </c>
      <c r="AK253" s="37">
        <v>7</v>
      </c>
      <c r="AT253"/>
    </row>
    <row r="254" spans="1:46" x14ac:dyDescent="0.25">
      <c r="A254" t="s">
        <v>1353</v>
      </c>
      <c r="B254" t="s">
        <v>650</v>
      </c>
      <c r="C254" t="s">
        <v>1084</v>
      </c>
      <c r="D254" t="s">
        <v>1231</v>
      </c>
      <c r="E254" s="31">
        <v>55.630434782608695</v>
      </c>
      <c r="F254" s="31">
        <v>177.84760869565216</v>
      </c>
      <c r="G254" s="31">
        <v>0</v>
      </c>
      <c r="H254" s="36">
        <v>0</v>
      </c>
      <c r="I254" s="31">
        <v>21.095108695652176</v>
      </c>
      <c r="J254" s="31">
        <v>0</v>
      </c>
      <c r="K254" s="36">
        <v>0</v>
      </c>
      <c r="L254" s="31">
        <v>10.736413043478262</v>
      </c>
      <c r="M254" s="31">
        <v>0</v>
      </c>
      <c r="N254" s="36">
        <v>0</v>
      </c>
      <c r="O254" s="31">
        <v>4.6195652173913047</v>
      </c>
      <c r="P254" s="31">
        <v>0</v>
      </c>
      <c r="Q254" s="36">
        <v>0</v>
      </c>
      <c r="R254" s="31">
        <v>5.7391304347826084</v>
      </c>
      <c r="S254" s="31">
        <v>0</v>
      </c>
      <c r="T254" s="36">
        <v>0</v>
      </c>
      <c r="U254" s="31">
        <v>49.453804347826086</v>
      </c>
      <c r="V254" s="31">
        <v>0</v>
      </c>
      <c r="W254" s="36">
        <v>0</v>
      </c>
      <c r="X254" s="31">
        <v>5.4375</v>
      </c>
      <c r="Y254" s="31">
        <v>0</v>
      </c>
      <c r="Z254" s="36">
        <v>0</v>
      </c>
      <c r="AA254" s="31">
        <v>65.956304347826077</v>
      </c>
      <c r="AB254" s="31">
        <v>0</v>
      </c>
      <c r="AC254" s="36">
        <v>0</v>
      </c>
      <c r="AD254" s="31">
        <v>20.277173913043477</v>
      </c>
      <c r="AE254" s="31">
        <v>0</v>
      </c>
      <c r="AF254" s="36">
        <v>0</v>
      </c>
      <c r="AG254" s="31">
        <v>15.627717391304348</v>
      </c>
      <c r="AH254" s="31">
        <v>0</v>
      </c>
      <c r="AI254" s="36">
        <v>0</v>
      </c>
      <c r="AJ254" t="s">
        <v>159</v>
      </c>
      <c r="AK254" s="37">
        <v>7</v>
      </c>
      <c r="AT254"/>
    </row>
    <row r="255" spans="1:46" x14ac:dyDescent="0.25">
      <c r="A255" t="s">
        <v>1353</v>
      </c>
      <c r="B255" t="s">
        <v>842</v>
      </c>
      <c r="C255" t="s">
        <v>1188</v>
      </c>
      <c r="D255" t="s">
        <v>1234</v>
      </c>
      <c r="E255" s="31">
        <v>46.663043478260867</v>
      </c>
      <c r="F255" s="31">
        <v>155.23369565217391</v>
      </c>
      <c r="G255" s="31">
        <v>0</v>
      </c>
      <c r="H255" s="36">
        <v>0</v>
      </c>
      <c r="I255" s="31">
        <v>17.269021739130437</v>
      </c>
      <c r="J255" s="31">
        <v>0</v>
      </c>
      <c r="K255" s="36">
        <v>0</v>
      </c>
      <c r="L255" s="31">
        <v>12.619565217391305</v>
      </c>
      <c r="M255" s="31">
        <v>0</v>
      </c>
      <c r="N255" s="36">
        <v>0</v>
      </c>
      <c r="O255" s="31">
        <v>0.20923913043478262</v>
      </c>
      <c r="P255" s="31">
        <v>0</v>
      </c>
      <c r="Q255" s="36">
        <v>0</v>
      </c>
      <c r="R255" s="31">
        <v>4.4402173913043477</v>
      </c>
      <c r="S255" s="31">
        <v>0</v>
      </c>
      <c r="T255" s="36">
        <v>0</v>
      </c>
      <c r="U255" s="31">
        <v>36.850543478260867</v>
      </c>
      <c r="V255" s="31">
        <v>0</v>
      </c>
      <c r="W255" s="36">
        <v>0</v>
      </c>
      <c r="X255" s="31">
        <v>4.3423913043478262</v>
      </c>
      <c r="Y255" s="31">
        <v>0</v>
      </c>
      <c r="Z255" s="36">
        <v>0</v>
      </c>
      <c r="AA255" s="31">
        <v>84.442934782608702</v>
      </c>
      <c r="AB255" s="31">
        <v>0</v>
      </c>
      <c r="AC255" s="36">
        <v>0</v>
      </c>
      <c r="AD255" s="31">
        <v>0.36141304347826086</v>
      </c>
      <c r="AE255" s="31">
        <v>0</v>
      </c>
      <c r="AF255" s="36">
        <v>0</v>
      </c>
      <c r="AG255" s="31">
        <v>11.967391304347826</v>
      </c>
      <c r="AH255" s="31">
        <v>0</v>
      </c>
      <c r="AI255" s="36">
        <v>0</v>
      </c>
      <c r="AJ255" t="s">
        <v>354</v>
      </c>
      <c r="AK255" s="37">
        <v>7</v>
      </c>
      <c r="AT255"/>
    </row>
    <row r="256" spans="1:46" x14ac:dyDescent="0.25">
      <c r="A256" t="s">
        <v>1353</v>
      </c>
      <c r="B256" t="s">
        <v>728</v>
      </c>
      <c r="C256" t="s">
        <v>996</v>
      </c>
      <c r="D256" t="s">
        <v>1240</v>
      </c>
      <c r="E256" s="31">
        <v>79.195652173913047</v>
      </c>
      <c r="F256" s="31">
        <v>216.18576086956514</v>
      </c>
      <c r="G256" s="31">
        <v>0.27173913043478259</v>
      </c>
      <c r="H256" s="36">
        <v>1.2569705300745286E-3</v>
      </c>
      <c r="I256" s="31">
        <v>27.07467391304348</v>
      </c>
      <c r="J256" s="31">
        <v>0.27173913043478259</v>
      </c>
      <c r="K256" s="36">
        <v>1.0036653859896341E-2</v>
      </c>
      <c r="L256" s="31">
        <v>11.307717391304349</v>
      </c>
      <c r="M256" s="31">
        <v>0</v>
      </c>
      <c r="N256" s="36">
        <v>0</v>
      </c>
      <c r="O256" s="31">
        <v>10.375652173913045</v>
      </c>
      <c r="P256" s="31">
        <v>0.27173913043478259</v>
      </c>
      <c r="Q256" s="36">
        <v>2.6190077103586989E-2</v>
      </c>
      <c r="R256" s="31">
        <v>5.3913043478260869</v>
      </c>
      <c r="S256" s="31">
        <v>0</v>
      </c>
      <c r="T256" s="36">
        <v>0</v>
      </c>
      <c r="U256" s="31">
        <v>59.809999999999974</v>
      </c>
      <c r="V256" s="31">
        <v>0</v>
      </c>
      <c r="W256" s="36">
        <v>0</v>
      </c>
      <c r="X256" s="31">
        <v>4.4128260869565228</v>
      </c>
      <c r="Y256" s="31">
        <v>0</v>
      </c>
      <c r="Z256" s="36">
        <v>0</v>
      </c>
      <c r="AA256" s="31">
        <v>124.17663043478255</v>
      </c>
      <c r="AB256" s="31">
        <v>0</v>
      </c>
      <c r="AC256" s="36">
        <v>0</v>
      </c>
      <c r="AD256" s="31">
        <v>0.71163043478260868</v>
      </c>
      <c r="AE256" s="31">
        <v>0</v>
      </c>
      <c r="AF256" s="36">
        <v>0</v>
      </c>
      <c r="AG256" s="31">
        <v>0</v>
      </c>
      <c r="AH256" s="31">
        <v>0</v>
      </c>
      <c r="AI256" s="36" t="s">
        <v>1523</v>
      </c>
      <c r="AJ256" t="s">
        <v>238</v>
      </c>
      <c r="AK256" s="37">
        <v>7</v>
      </c>
      <c r="AT256"/>
    </row>
    <row r="257" spans="1:46" x14ac:dyDescent="0.25">
      <c r="A257" t="s">
        <v>1353</v>
      </c>
      <c r="B257" t="s">
        <v>670</v>
      </c>
      <c r="C257" t="s">
        <v>996</v>
      </c>
      <c r="D257" t="s">
        <v>1240</v>
      </c>
      <c r="E257" s="31">
        <v>74.206521739130437</v>
      </c>
      <c r="F257" s="31">
        <v>273.34793478260872</v>
      </c>
      <c r="G257" s="31">
        <v>20.040108695652169</v>
      </c>
      <c r="H257" s="36">
        <v>7.3313554432338751E-2</v>
      </c>
      <c r="I257" s="31">
        <v>39.123478260869561</v>
      </c>
      <c r="J257" s="31">
        <v>0</v>
      </c>
      <c r="K257" s="36">
        <v>0</v>
      </c>
      <c r="L257" s="31">
        <v>29.297391304347823</v>
      </c>
      <c r="M257" s="31">
        <v>0</v>
      </c>
      <c r="N257" s="36">
        <v>0</v>
      </c>
      <c r="O257" s="31">
        <v>4.3478260869565215</v>
      </c>
      <c r="P257" s="31">
        <v>0</v>
      </c>
      <c r="Q257" s="36">
        <v>0</v>
      </c>
      <c r="R257" s="31">
        <v>5.4782608695652177</v>
      </c>
      <c r="S257" s="31">
        <v>0</v>
      </c>
      <c r="T257" s="36">
        <v>0</v>
      </c>
      <c r="U257" s="31">
        <v>44.467391304347821</v>
      </c>
      <c r="V257" s="31">
        <v>2.1554347826086953</v>
      </c>
      <c r="W257" s="36">
        <v>4.847225617208506E-2</v>
      </c>
      <c r="X257" s="31">
        <v>1.3913043478260869</v>
      </c>
      <c r="Y257" s="31">
        <v>0</v>
      </c>
      <c r="Z257" s="36">
        <v>0</v>
      </c>
      <c r="AA257" s="31">
        <v>147.48869565217396</v>
      </c>
      <c r="AB257" s="31">
        <v>16.740652173913041</v>
      </c>
      <c r="AC257" s="36">
        <v>0.11350464589769586</v>
      </c>
      <c r="AD257" s="31">
        <v>0</v>
      </c>
      <c r="AE257" s="31">
        <v>0</v>
      </c>
      <c r="AF257" s="36" t="s">
        <v>1523</v>
      </c>
      <c r="AG257" s="31">
        <v>40.877065217391305</v>
      </c>
      <c r="AH257" s="31">
        <v>1.1440217391304348</v>
      </c>
      <c r="AI257" s="36">
        <v>2.7986885385394702E-2</v>
      </c>
      <c r="AJ257" t="s">
        <v>179</v>
      </c>
      <c r="AK257" s="37">
        <v>7</v>
      </c>
      <c r="AT257"/>
    </row>
    <row r="258" spans="1:46" x14ac:dyDescent="0.25">
      <c r="A258" t="s">
        <v>1353</v>
      </c>
      <c r="B258" t="s">
        <v>552</v>
      </c>
      <c r="C258" t="s">
        <v>1025</v>
      </c>
      <c r="D258" t="s">
        <v>1304</v>
      </c>
      <c r="E258" s="31">
        <v>57.108695652173914</v>
      </c>
      <c r="F258" s="31">
        <v>133.29489130434786</v>
      </c>
      <c r="G258" s="31">
        <v>0.34782608695652173</v>
      </c>
      <c r="H258" s="36">
        <v>2.6094479957400754E-3</v>
      </c>
      <c r="I258" s="31">
        <v>10.687826086956523</v>
      </c>
      <c r="J258" s="31">
        <v>0.34782608695652173</v>
      </c>
      <c r="K258" s="36">
        <v>3.2544137987145061E-2</v>
      </c>
      <c r="L258" s="31">
        <v>5.4432608695652185</v>
      </c>
      <c r="M258" s="31">
        <v>0.34782608695652173</v>
      </c>
      <c r="N258" s="36">
        <v>6.3900315507807809E-2</v>
      </c>
      <c r="O258" s="31">
        <v>0</v>
      </c>
      <c r="P258" s="31">
        <v>0</v>
      </c>
      <c r="Q258" s="36" t="s">
        <v>1523</v>
      </c>
      <c r="R258" s="31">
        <v>5.2445652173913047</v>
      </c>
      <c r="S258" s="31">
        <v>0</v>
      </c>
      <c r="T258" s="36">
        <v>0</v>
      </c>
      <c r="U258" s="31">
        <v>43.561086956521756</v>
      </c>
      <c r="V258" s="31">
        <v>0</v>
      </c>
      <c r="W258" s="36">
        <v>0</v>
      </c>
      <c r="X258" s="31">
        <v>3.3393478260869567</v>
      </c>
      <c r="Y258" s="31">
        <v>0</v>
      </c>
      <c r="Z258" s="36">
        <v>0</v>
      </c>
      <c r="AA258" s="31">
        <v>60.086847826086952</v>
      </c>
      <c r="AB258" s="31">
        <v>0</v>
      </c>
      <c r="AC258" s="36">
        <v>0</v>
      </c>
      <c r="AD258" s="31">
        <v>1.1764130434782611</v>
      </c>
      <c r="AE258" s="31">
        <v>0</v>
      </c>
      <c r="AF258" s="36">
        <v>0</v>
      </c>
      <c r="AG258" s="31">
        <v>14.443369565217395</v>
      </c>
      <c r="AH258" s="31">
        <v>0</v>
      </c>
      <c r="AI258" s="36">
        <v>0</v>
      </c>
      <c r="AJ258" t="s">
        <v>58</v>
      </c>
      <c r="AK258" s="37">
        <v>7</v>
      </c>
      <c r="AT258"/>
    </row>
    <row r="259" spans="1:46" x14ac:dyDescent="0.25">
      <c r="A259" t="s">
        <v>1353</v>
      </c>
      <c r="B259" t="s">
        <v>653</v>
      </c>
      <c r="C259" t="s">
        <v>1084</v>
      </c>
      <c r="D259" t="s">
        <v>1231</v>
      </c>
      <c r="E259" s="31">
        <v>46.076086956521742</v>
      </c>
      <c r="F259" s="31">
        <v>160.41652173913047</v>
      </c>
      <c r="G259" s="31">
        <v>8.6956521739130432E-2</v>
      </c>
      <c r="H259" s="36">
        <v>5.4206711875064357E-4</v>
      </c>
      <c r="I259" s="31">
        <v>13.410543478260873</v>
      </c>
      <c r="J259" s="31">
        <v>8.6956521739130432E-2</v>
      </c>
      <c r="K259" s="36">
        <v>6.4841907324703933E-3</v>
      </c>
      <c r="L259" s="31">
        <v>12.26380434782609</v>
      </c>
      <c r="M259" s="31">
        <v>8.6956521739130432E-2</v>
      </c>
      <c r="N259" s="36">
        <v>7.0905013870793321E-3</v>
      </c>
      <c r="O259" s="31">
        <v>0</v>
      </c>
      <c r="P259" s="31">
        <v>0</v>
      </c>
      <c r="Q259" s="36" t="s">
        <v>1523</v>
      </c>
      <c r="R259" s="31">
        <v>1.1467391304347827</v>
      </c>
      <c r="S259" s="31">
        <v>0</v>
      </c>
      <c r="T259" s="36">
        <v>0</v>
      </c>
      <c r="U259" s="31">
        <v>20.783369565217402</v>
      </c>
      <c r="V259" s="31">
        <v>0</v>
      </c>
      <c r="W259" s="36">
        <v>0</v>
      </c>
      <c r="X259" s="31">
        <v>5.4420652173913044</v>
      </c>
      <c r="Y259" s="31">
        <v>0</v>
      </c>
      <c r="Z259" s="36">
        <v>0</v>
      </c>
      <c r="AA259" s="31">
        <v>63.138586956521749</v>
      </c>
      <c r="AB259" s="31">
        <v>0</v>
      </c>
      <c r="AC259" s="36">
        <v>0</v>
      </c>
      <c r="AD259" s="31">
        <v>35.771521739130442</v>
      </c>
      <c r="AE259" s="31">
        <v>0</v>
      </c>
      <c r="AF259" s="36">
        <v>0</v>
      </c>
      <c r="AG259" s="31">
        <v>21.870434782608694</v>
      </c>
      <c r="AH259" s="31">
        <v>0</v>
      </c>
      <c r="AI259" s="36">
        <v>0</v>
      </c>
      <c r="AJ259" t="s">
        <v>162</v>
      </c>
      <c r="AK259" s="37">
        <v>7</v>
      </c>
      <c r="AT259"/>
    </row>
    <row r="260" spans="1:46" x14ac:dyDescent="0.25">
      <c r="A260" t="s">
        <v>1353</v>
      </c>
      <c r="B260" t="s">
        <v>546</v>
      </c>
      <c r="C260" t="s">
        <v>1091</v>
      </c>
      <c r="D260" t="s">
        <v>1290</v>
      </c>
      <c r="E260" s="31">
        <v>61.652173913043477</v>
      </c>
      <c r="F260" s="31">
        <v>152.63586956521738</v>
      </c>
      <c r="G260" s="31">
        <v>0</v>
      </c>
      <c r="H260" s="36">
        <v>0</v>
      </c>
      <c r="I260" s="31">
        <v>24.413043478260867</v>
      </c>
      <c r="J260" s="31">
        <v>0</v>
      </c>
      <c r="K260" s="36">
        <v>0</v>
      </c>
      <c r="L260" s="31">
        <v>23.380434782608695</v>
      </c>
      <c r="M260" s="31">
        <v>0</v>
      </c>
      <c r="N260" s="36">
        <v>0</v>
      </c>
      <c r="O260" s="31">
        <v>0</v>
      </c>
      <c r="P260" s="31">
        <v>0</v>
      </c>
      <c r="Q260" s="36" t="s">
        <v>1523</v>
      </c>
      <c r="R260" s="31">
        <v>1.0326086956521738</v>
      </c>
      <c r="S260" s="31">
        <v>0</v>
      </c>
      <c r="T260" s="36">
        <v>0</v>
      </c>
      <c r="U260" s="31">
        <v>33.361413043478258</v>
      </c>
      <c r="V260" s="31">
        <v>0</v>
      </c>
      <c r="W260" s="36">
        <v>0</v>
      </c>
      <c r="X260" s="31">
        <v>0</v>
      </c>
      <c r="Y260" s="31">
        <v>0</v>
      </c>
      <c r="Z260" s="36" t="s">
        <v>1523</v>
      </c>
      <c r="AA260" s="31">
        <v>84.8125</v>
      </c>
      <c r="AB260" s="31">
        <v>0</v>
      </c>
      <c r="AC260" s="36">
        <v>0</v>
      </c>
      <c r="AD260" s="31">
        <v>0</v>
      </c>
      <c r="AE260" s="31">
        <v>0</v>
      </c>
      <c r="AF260" s="36" t="s">
        <v>1523</v>
      </c>
      <c r="AG260" s="31">
        <v>10.048913043478262</v>
      </c>
      <c r="AH260" s="31">
        <v>0</v>
      </c>
      <c r="AI260" s="36">
        <v>0</v>
      </c>
      <c r="AJ260" t="s">
        <v>52</v>
      </c>
      <c r="AK260" s="37">
        <v>7</v>
      </c>
      <c r="AT260"/>
    </row>
    <row r="261" spans="1:46" x14ac:dyDescent="0.25">
      <c r="A261" t="s">
        <v>1353</v>
      </c>
      <c r="B261" t="s">
        <v>737</v>
      </c>
      <c r="C261" t="s">
        <v>1145</v>
      </c>
      <c r="D261" t="s">
        <v>1275</v>
      </c>
      <c r="E261" s="31">
        <v>54.195652173913047</v>
      </c>
      <c r="F261" s="31">
        <v>153.49891304347827</v>
      </c>
      <c r="G261" s="31">
        <v>5.434782608695652E-3</v>
      </c>
      <c r="H261" s="36">
        <v>3.5406000608983207E-5</v>
      </c>
      <c r="I261" s="31">
        <v>19.482608695652175</v>
      </c>
      <c r="J261" s="31">
        <v>5.434782608695652E-3</v>
      </c>
      <c r="K261" s="36">
        <v>2.7895559027002898E-4</v>
      </c>
      <c r="L261" s="31">
        <v>19.482608695652175</v>
      </c>
      <c r="M261" s="31">
        <v>5.434782608695652E-3</v>
      </c>
      <c r="N261" s="36">
        <v>2.7895559027002898E-4</v>
      </c>
      <c r="O261" s="31">
        <v>0</v>
      </c>
      <c r="P261" s="31">
        <v>0</v>
      </c>
      <c r="Q261" s="36" t="s">
        <v>1523</v>
      </c>
      <c r="R261" s="31">
        <v>0</v>
      </c>
      <c r="S261" s="31">
        <v>0</v>
      </c>
      <c r="T261" s="36" t="s">
        <v>1523</v>
      </c>
      <c r="U261" s="31">
        <v>34.1875</v>
      </c>
      <c r="V261" s="31">
        <v>0</v>
      </c>
      <c r="W261" s="36">
        <v>0</v>
      </c>
      <c r="X261" s="31">
        <v>0</v>
      </c>
      <c r="Y261" s="31">
        <v>0</v>
      </c>
      <c r="Z261" s="36" t="s">
        <v>1523</v>
      </c>
      <c r="AA261" s="31">
        <v>83.5625</v>
      </c>
      <c r="AB261" s="31">
        <v>0</v>
      </c>
      <c r="AC261" s="36">
        <v>0</v>
      </c>
      <c r="AD261" s="31">
        <v>0</v>
      </c>
      <c r="AE261" s="31">
        <v>0</v>
      </c>
      <c r="AF261" s="36" t="s">
        <v>1523</v>
      </c>
      <c r="AG261" s="31">
        <v>16.266304347826086</v>
      </c>
      <c r="AH261" s="31">
        <v>0</v>
      </c>
      <c r="AI261" s="36">
        <v>0</v>
      </c>
      <c r="AJ261" t="s">
        <v>247</v>
      </c>
      <c r="AK261" s="37">
        <v>7</v>
      </c>
      <c r="AT261"/>
    </row>
    <row r="262" spans="1:46" x14ac:dyDescent="0.25">
      <c r="A262" t="s">
        <v>1353</v>
      </c>
      <c r="B262" t="s">
        <v>516</v>
      </c>
      <c r="C262" t="s">
        <v>1060</v>
      </c>
      <c r="D262" t="s">
        <v>1290</v>
      </c>
      <c r="E262" s="31">
        <v>127.57608695652173</v>
      </c>
      <c r="F262" s="31">
        <v>426.80217391304353</v>
      </c>
      <c r="G262" s="31">
        <v>67.887500000000017</v>
      </c>
      <c r="H262" s="36">
        <v>0.15906081118938112</v>
      </c>
      <c r="I262" s="31">
        <v>30.870326086956524</v>
      </c>
      <c r="J262" s="31">
        <v>3.4151086956521737</v>
      </c>
      <c r="K262" s="36">
        <v>0.11062755495463138</v>
      </c>
      <c r="L262" s="31">
        <v>19.565978260869564</v>
      </c>
      <c r="M262" s="31">
        <v>3.4151086956521737</v>
      </c>
      <c r="N262" s="36">
        <v>0.17454321220841412</v>
      </c>
      <c r="O262" s="31">
        <v>6.0869565217391308</v>
      </c>
      <c r="P262" s="31">
        <v>0</v>
      </c>
      <c r="Q262" s="36">
        <v>0</v>
      </c>
      <c r="R262" s="31">
        <v>5.2173913043478262</v>
      </c>
      <c r="S262" s="31">
        <v>0</v>
      </c>
      <c r="T262" s="36">
        <v>0</v>
      </c>
      <c r="U262" s="31">
        <v>84.789130434782649</v>
      </c>
      <c r="V262" s="31">
        <v>22.533804347826095</v>
      </c>
      <c r="W262" s="36">
        <v>0.26576289003409992</v>
      </c>
      <c r="X262" s="31">
        <v>8.0461956521739122</v>
      </c>
      <c r="Y262" s="31">
        <v>0</v>
      </c>
      <c r="Z262" s="36">
        <v>0</v>
      </c>
      <c r="AA262" s="31">
        <v>266.24206521739131</v>
      </c>
      <c r="AB262" s="31">
        <v>41.772826086956528</v>
      </c>
      <c r="AC262" s="36">
        <v>0.15689791939094327</v>
      </c>
      <c r="AD262" s="31">
        <v>0</v>
      </c>
      <c r="AE262" s="31">
        <v>0</v>
      </c>
      <c r="AF262" s="36" t="s">
        <v>1523</v>
      </c>
      <c r="AG262" s="31">
        <v>36.854456521739124</v>
      </c>
      <c r="AH262" s="31">
        <v>0.16576086956521738</v>
      </c>
      <c r="AI262" s="36">
        <v>4.4977157502632276E-3</v>
      </c>
      <c r="AJ262" t="s">
        <v>22</v>
      </c>
      <c r="AK262" s="37">
        <v>7</v>
      </c>
      <c r="AT262"/>
    </row>
    <row r="263" spans="1:46" x14ac:dyDescent="0.25">
      <c r="A263" t="s">
        <v>1353</v>
      </c>
      <c r="B263" t="s">
        <v>509</v>
      </c>
      <c r="C263" t="s">
        <v>989</v>
      </c>
      <c r="D263" t="s">
        <v>1290</v>
      </c>
      <c r="E263" s="31">
        <v>69.826086956521735</v>
      </c>
      <c r="F263" s="31">
        <v>245.77293478260867</v>
      </c>
      <c r="G263" s="31">
        <v>1.5353260869565217</v>
      </c>
      <c r="H263" s="36">
        <v>6.2469290539031485E-3</v>
      </c>
      <c r="I263" s="31">
        <v>22.085217391304347</v>
      </c>
      <c r="J263" s="31">
        <v>1.0815217391304348</v>
      </c>
      <c r="K263" s="36">
        <v>4.8970391369399166E-2</v>
      </c>
      <c r="L263" s="31">
        <v>9.9265217391304343</v>
      </c>
      <c r="M263" s="31">
        <v>1.0815217391304348</v>
      </c>
      <c r="N263" s="36">
        <v>0.10895273969602734</v>
      </c>
      <c r="O263" s="31">
        <v>4.6576086956521738</v>
      </c>
      <c r="P263" s="31">
        <v>0</v>
      </c>
      <c r="Q263" s="36">
        <v>0</v>
      </c>
      <c r="R263" s="31">
        <v>7.5010869565217382</v>
      </c>
      <c r="S263" s="31">
        <v>0</v>
      </c>
      <c r="T263" s="36">
        <v>0</v>
      </c>
      <c r="U263" s="31">
        <v>47.216956521739121</v>
      </c>
      <c r="V263" s="31">
        <v>0.45380434782608697</v>
      </c>
      <c r="W263" s="36">
        <v>9.6110461422296723E-3</v>
      </c>
      <c r="X263" s="31">
        <v>0</v>
      </c>
      <c r="Y263" s="31">
        <v>0</v>
      </c>
      <c r="Z263" s="36" t="s">
        <v>1523</v>
      </c>
      <c r="AA263" s="31">
        <v>67.000652173913053</v>
      </c>
      <c r="AB263" s="31">
        <v>0</v>
      </c>
      <c r="AC263" s="36">
        <v>0</v>
      </c>
      <c r="AD263" s="31">
        <v>79.494565217391269</v>
      </c>
      <c r="AE263" s="31">
        <v>0</v>
      </c>
      <c r="AF263" s="36">
        <v>0</v>
      </c>
      <c r="AG263" s="31">
        <v>29.975543478260871</v>
      </c>
      <c r="AH263" s="31">
        <v>0</v>
      </c>
      <c r="AI263" s="36">
        <v>0</v>
      </c>
      <c r="AJ263" t="s">
        <v>15</v>
      </c>
      <c r="AK263" s="37">
        <v>7</v>
      </c>
      <c r="AT263"/>
    </row>
    <row r="264" spans="1:46" x14ac:dyDescent="0.25">
      <c r="A264" t="s">
        <v>1353</v>
      </c>
      <c r="B264" t="s">
        <v>595</v>
      </c>
      <c r="C264" t="s">
        <v>970</v>
      </c>
      <c r="D264" t="s">
        <v>1308</v>
      </c>
      <c r="E264" s="31">
        <v>48.826086956521742</v>
      </c>
      <c r="F264" s="31">
        <v>143.87641304347827</v>
      </c>
      <c r="G264" s="31">
        <v>9.7744565217391308</v>
      </c>
      <c r="H264" s="36">
        <v>6.7936476278327634E-2</v>
      </c>
      <c r="I264" s="31">
        <v>20.027717391304343</v>
      </c>
      <c r="J264" s="31">
        <v>0</v>
      </c>
      <c r="K264" s="36">
        <v>0</v>
      </c>
      <c r="L264" s="31">
        <v>13.970652173913038</v>
      </c>
      <c r="M264" s="31">
        <v>0</v>
      </c>
      <c r="N264" s="36">
        <v>0</v>
      </c>
      <c r="O264" s="31">
        <v>1.451086956521739</v>
      </c>
      <c r="P264" s="31">
        <v>0</v>
      </c>
      <c r="Q264" s="36">
        <v>0</v>
      </c>
      <c r="R264" s="31">
        <v>4.6059782608695654</v>
      </c>
      <c r="S264" s="31">
        <v>0</v>
      </c>
      <c r="T264" s="36">
        <v>0</v>
      </c>
      <c r="U264" s="31">
        <v>33.457934782608696</v>
      </c>
      <c r="V264" s="31">
        <v>0</v>
      </c>
      <c r="W264" s="36">
        <v>0</v>
      </c>
      <c r="X264" s="31">
        <v>10.998913043478263</v>
      </c>
      <c r="Y264" s="31">
        <v>0</v>
      </c>
      <c r="Z264" s="36">
        <v>0</v>
      </c>
      <c r="AA264" s="31">
        <v>46.013043478260876</v>
      </c>
      <c r="AB264" s="31">
        <v>3.660326086956522</v>
      </c>
      <c r="AC264" s="36">
        <v>7.9549749598412545E-2</v>
      </c>
      <c r="AD264" s="31">
        <v>20.3129347826087</v>
      </c>
      <c r="AE264" s="31">
        <v>0</v>
      </c>
      <c r="AF264" s="36">
        <v>0</v>
      </c>
      <c r="AG264" s="31">
        <v>13.06586956521739</v>
      </c>
      <c r="AH264" s="31">
        <v>6.1141304347826084</v>
      </c>
      <c r="AI264" s="36">
        <v>0.46794669151290286</v>
      </c>
      <c r="AJ264" t="s">
        <v>102</v>
      </c>
      <c r="AK264" s="37">
        <v>7</v>
      </c>
      <c r="AT264"/>
    </row>
    <row r="265" spans="1:46" x14ac:dyDescent="0.25">
      <c r="A265" t="s">
        <v>1353</v>
      </c>
      <c r="B265" t="s">
        <v>496</v>
      </c>
      <c r="C265" t="s">
        <v>1035</v>
      </c>
      <c r="D265" t="s">
        <v>1290</v>
      </c>
      <c r="E265" s="31">
        <v>112.53260869565217</v>
      </c>
      <c r="F265" s="31">
        <v>494.98336956521734</v>
      </c>
      <c r="G265" s="31">
        <v>61.894021739130437</v>
      </c>
      <c r="H265" s="36">
        <v>0.1250426287927548</v>
      </c>
      <c r="I265" s="31">
        <v>130.31391304347827</v>
      </c>
      <c r="J265" s="31">
        <v>53.336956521739133</v>
      </c>
      <c r="K265" s="36">
        <v>0.40929594757808901</v>
      </c>
      <c r="L265" s="31">
        <v>98.038478260869539</v>
      </c>
      <c r="M265" s="31">
        <v>53.336956521739133</v>
      </c>
      <c r="N265" s="36">
        <v>0.54404104865658354</v>
      </c>
      <c r="O265" s="31">
        <v>27.971086956521756</v>
      </c>
      <c r="P265" s="31">
        <v>0</v>
      </c>
      <c r="Q265" s="36">
        <v>0</v>
      </c>
      <c r="R265" s="31">
        <v>4.3043478260869561</v>
      </c>
      <c r="S265" s="31">
        <v>0</v>
      </c>
      <c r="T265" s="36">
        <v>0</v>
      </c>
      <c r="U265" s="31">
        <v>59.942282608695649</v>
      </c>
      <c r="V265" s="31">
        <v>8.2201086956521738</v>
      </c>
      <c r="W265" s="36">
        <v>0.13713372827847078</v>
      </c>
      <c r="X265" s="31">
        <v>20.440000000000008</v>
      </c>
      <c r="Y265" s="31">
        <v>0</v>
      </c>
      <c r="Z265" s="36">
        <v>0</v>
      </c>
      <c r="AA265" s="31">
        <v>210.30249999999995</v>
      </c>
      <c r="AB265" s="31">
        <v>0.33695652173913043</v>
      </c>
      <c r="AC265" s="36">
        <v>1.6022468669613082E-3</v>
      </c>
      <c r="AD265" s="31">
        <v>0</v>
      </c>
      <c r="AE265" s="31">
        <v>0</v>
      </c>
      <c r="AF265" s="36" t="s">
        <v>1523</v>
      </c>
      <c r="AG265" s="31">
        <v>73.984673913043466</v>
      </c>
      <c r="AH265" s="31">
        <v>0</v>
      </c>
      <c r="AI265" s="36">
        <v>0</v>
      </c>
      <c r="AJ265" t="s">
        <v>2</v>
      </c>
      <c r="AK265" s="37">
        <v>7</v>
      </c>
      <c r="AT265"/>
    </row>
    <row r="266" spans="1:46" x14ac:dyDescent="0.25">
      <c r="A266" t="s">
        <v>1353</v>
      </c>
      <c r="B266" t="s">
        <v>626</v>
      </c>
      <c r="C266" t="s">
        <v>1038</v>
      </c>
      <c r="D266" t="s">
        <v>1232</v>
      </c>
      <c r="E266" s="31">
        <v>45.347826086956523</v>
      </c>
      <c r="F266" s="31">
        <v>133.69293478260869</v>
      </c>
      <c r="G266" s="31">
        <v>0</v>
      </c>
      <c r="H266" s="36">
        <v>0</v>
      </c>
      <c r="I266" s="31">
        <v>24.067934782608695</v>
      </c>
      <c r="J266" s="31">
        <v>0</v>
      </c>
      <c r="K266" s="36">
        <v>0</v>
      </c>
      <c r="L266" s="31">
        <v>20.399456521739129</v>
      </c>
      <c r="M266" s="31">
        <v>0</v>
      </c>
      <c r="N266" s="36">
        <v>0</v>
      </c>
      <c r="O266" s="31">
        <v>0</v>
      </c>
      <c r="P266" s="31">
        <v>0</v>
      </c>
      <c r="Q266" s="36" t="s">
        <v>1523</v>
      </c>
      <c r="R266" s="31">
        <v>3.6684782608695654</v>
      </c>
      <c r="S266" s="31">
        <v>0</v>
      </c>
      <c r="T266" s="36">
        <v>0</v>
      </c>
      <c r="U266" s="31">
        <v>19.755434782608695</v>
      </c>
      <c r="V266" s="31">
        <v>0</v>
      </c>
      <c r="W266" s="36">
        <v>0</v>
      </c>
      <c r="X266" s="31">
        <v>3.9347826086956523</v>
      </c>
      <c r="Y266" s="31">
        <v>0</v>
      </c>
      <c r="Z266" s="36">
        <v>0</v>
      </c>
      <c r="AA266" s="31">
        <v>57.282608695652172</v>
      </c>
      <c r="AB266" s="31">
        <v>0</v>
      </c>
      <c r="AC266" s="36">
        <v>0</v>
      </c>
      <c r="AD266" s="31">
        <v>2.7635869565217392</v>
      </c>
      <c r="AE266" s="31">
        <v>0</v>
      </c>
      <c r="AF266" s="36">
        <v>0</v>
      </c>
      <c r="AG266" s="31">
        <v>25.888586956521738</v>
      </c>
      <c r="AH266" s="31">
        <v>0</v>
      </c>
      <c r="AI266" s="36">
        <v>0</v>
      </c>
      <c r="AJ266" t="s">
        <v>135</v>
      </c>
      <c r="AK266" s="37">
        <v>7</v>
      </c>
      <c r="AT266"/>
    </row>
    <row r="267" spans="1:46" x14ac:dyDescent="0.25">
      <c r="A267" t="s">
        <v>1353</v>
      </c>
      <c r="B267" t="s">
        <v>955</v>
      </c>
      <c r="C267" t="s">
        <v>1155</v>
      </c>
      <c r="D267" t="s">
        <v>1286</v>
      </c>
      <c r="E267" s="31">
        <v>55.076086956521742</v>
      </c>
      <c r="F267" s="31">
        <v>216.97456521739124</v>
      </c>
      <c r="G267" s="31">
        <v>0</v>
      </c>
      <c r="H267" s="36">
        <v>0</v>
      </c>
      <c r="I267" s="31">
        <v>26.41804347826087</v>
      </c>
      <c r="J267" s="31">
        <v>0</v>
      </c>
      <c r="K267" s="36">
        <v>0</v>
      </c>
      <c r="L267" s="31">
        <v>26.41804347826087</v>
      </c>
      <c r="M267" s="31">
        <v>0</v>
      </c>
      <c r="N267" s="36">
        <v>0</v>
      </c>
      <c r="O267" s="31">
        <v>0</v>
      </c>
      <c r="P267" s="31">
        <v>0</v>
      </c>
      <c r="Q267" s="36" t="s">
        <v>1523</v>
      </c>
      <c r="R267" s="31">
        <v>0</v>
      </c>
      <c r="S267" s="31">
        <v>0</v>
      </c>
      <c r="T267" s="36" t="s">
        <v>1523</v>
      </c>
      <c r="U267" s="31">
        <v>48.035652173913043</v>
      </c>
      <c r="V267" s="31">
        <v>0</v>
      </c>
      <c r="W267" s="36">
        <v>0</v>
      </c>
      <c r="X267" s="31">
        <v>0</v>
      </c>
      <c r="Y267" s="31">
        <v>0</v>
      </c>
      <c r="Z267" s="36" t="s">
        <v>1523</v>
      </c>
      <c r="AA267" s="31">
        <v>102.2569565217391</v>
      </c>
      <c r="AB267" s="31">
        <v>0</v>
      </c>
      <c r="AC267" s="36">
        <v>0</v>
      </c>
      <c r="AD267" s="31">
        <v>0</v>
      </c>
      <c r="AE267" s="31">
        <v>0</v>
      </c>
      <c r="AF267" s="36" t="s">
        <v>1523</v>
      </c>
      <c r="AG267" s="31">
        <v>40.263913043478247</v>
      </c>
      <c r="AH267" s="31">
        <v>0</v>
      </c>
      <c r="AI267" s="36">
        <v>0</v>
      </c>
      <c r="AJ267" t="s">
        <v>470</v>
      </c>
      <c r="AK267" s="37">
        <v>7</v>
      </c>
      <c r="AT267"/>
    </row>
    <row r="268" spans="1:46" x14ac:dyDescent="0.25">
      <c r="A268" t="s">
        <v>1353</v>
      </c>
      <c r="B268" t="s">
        <v>950</v>
      </c>
      <c r="C268" t="s">
        <v>1042</v>
      </c>
      <c r="D268" t="s">
        <v>1225</v>
      </c>
      <c r="E268" s="31">
        <v>53.510869565217391</v>
      </c>
      <c r="F268" s="31">
        <v>307.18326086956517</v>
      </c>
      <c r="G268" s="31">
        <v>60.678913043478268</v>
      </c>
      <c r="H268" s="36">
        <v>0.19753326685741346</v>
      </c>
      <c r="I268" s="31">
        <v>30.303586956521738</v>
      </c>
      <c r="J268" s="31">
        <v>1.0788043478260869</v>
      </c>
      <c r="K268" s="36">
        <v>3.5599889523768531E-2</v>
      </c>
      <c r="L268" s="31">
        <v>21.826086956521735</v>
      </c>
      <c r="M268" s="31">
        <v>1.0788043478260869</v>
      </c>
      <c r="N268" s="36">
        <v>4.9427290836653391E-2</v>
      </c>
      <c r="O268" s="31">
        <v>7.5306521739130456</v>
      </c>
      <c r="P268" s="31">
        <v>0</v>
      </c>
      <c r="Q268" s="36">
        <v>0</v>
      </c>
      <c r="R268" s="31">
        <v>0.9468478260869565</v>
      </c>
      <c r="S268" s="31">
        <v>0</v>
      </c>
      <c r="T268" s="36">
        <v>0</v>
      </c>
      <c r="U268" s="31">
        <v>74.755326086956487</v>
      </c>
      <c r="V268" s="31">
        <v>4.3727173913043478</v>
      </c>
      <c r="W268" s="36">
        <v>5.8493723727697199E-2</v>
      </c>
      <c r="X268" s="31">
        <v>10.644021739130435</v>
      </c>
      <c r="Y268" s="31">
        <v>0</v>
      </c>
      <c r="Z268" s="36">
        <v>0</v>
      </c>
      <c r="AA268" s="31">
        <v>166.92902173913041</v>
      </c>
      <c r="AB268" s="31">
        <v>52.582717391304357</v>
      </c>
      <c r="AC268" s="36">
        <v>0.31500045254849929</v>
      </c>
      <c r="AD268" s="31">
        <v>0</v>
      </c>
      <c r="AE268" s="31">
        <v>0</v>
      </c>
      <c r="AF268" s="36" t="s">
        <v>1523</v>
      </c>
      <c r="AG268" s="31">
        <v>24.55130434782609</v>
      </c>
      <c r="AH268" s="31">
        <v>2.6446739130434782</v>
      </c>
      <c r="AI268" s="36">
        <v>0.10772030176383082</v>
      </c>
      <c r="AJ268" t="s">
        <v>464</v>
      </c>
      <c r="AK268" s="37">
        <v>7</v>
      </c>
      <c r="AT268"/>
    </row>
    <row r="269" spans="1:46" x14ac:dyDescent="0.25">
      <c r="A269" t="s">
        <v>1353</v>
      </c>
      <c r="B269" t="s">
        <v>652</v>
      </c>
      <c r="C269" t="s">
        <v>1029</v>
      </c>
      <c r="D269" t="s">
        <v>1316</v>
      </c>
      <c r="E269" s="31">
        <v>64.565217391304344</v>
      </c>
      <c r="F269" s="31">
        <v>191.45554347826084</v>
      </c>
      <c r="G269" s="31">
        <v>0</v>
      </c>
      <c r="H269" s="36">
        <v>0</v>
      </c>
      <c r="I269" s="31">
        <v>25.871086956521744</v>
      </c>
      <c r="J269" s="31">
        <v>0</v>
      </c>
      <c r="K269" s="36">
        <v>0</v>
      </c>
      <c r="L269" s="31">
        <v>12.205543478260873</v>
      </c>
      <c r="M269" s="31">
        <v>0</v>
      </c>
      <c r="N269" s="36">
        <v>0</v>
      </c>
      <c r="O269" s="31">
        <v>8.3285869565217396</v>
      </c>
      <c r="P269" s="31">
        <v>0</v>
      </c>
      <c r="Q269" s="36">
        <v>0</v>
      </c>
      <c r="R269" s="31">
        <v>5.3369565217391308</v>
      </c>
      <c r="S269" s="31">
        <v>0</v>
      </c>
      <c r="T269" s="36">
        <v>0</v>
      </c>
      <c r="U269" s="31">
        <v>50.49858695652172</v>
      </c>
      <c r="V269" s="31">
        <v>0</v>
      </c>
      <c r="W269" s="36">
        <v>0</v>
      </c>
      <c r="X269" s="31">
        <v>0</v>
      </c>
      <c r="Y269" s="31">
        <v>0</v>
      </c>
      <c r="Z269" s="36" t="s">
        <v>1523</v>
      </c>
      <c r="AA269" s="31">
        <v>103.13673913043478</v>
      </c>
      <c r="AB269" s="31">
        <v>0</v>
      </c>
      <c r="AC269" s="36">
        <v>0</v>
      </c>
      <c r="AD269" s="31">
        <v>4.7719565217391295</v>
      </c>
      <c r="AE269" s="31">
        <v>0</v>
      </c>
      <c r="AF269" s="36">
        <v>0</v>
      </c>
      <c r="AG269" s="31">
        <v>7.1771739130434806</v>
      </c>
      <c r="AH269" s="31">
        <v>0</v>
      </c>
      <c r="AI269" s="36">
        <v>0</v>
      </c>
      <c r="AJ269" t="s">
        <v>161</v>
      </c>
      <c r="AK269" s="37">
        <v>7</v>
      </c>
      <c r="AT269"/>
    </row>
    <row r="270" spans="1:46" x14ac:dyDescent="0.25">
      <c r="A270" t="s">
        <v>1353</v>
      </c>
      <c r="B270" t="s">
        <v>932</v>
      </c>
      <c r="C270" t="s">
        <v>1061</v>
      </c>
      <c r="D270" t="s">
        <v>1290</v>
      </c>
      <c r="E270" s="31">
        <v>50.891304347826086</v>
      </c>
      <c r="F270" s="31">
        <v>271.84967391304349</v>
      </c>
      <c r="G270" s="31">
        <v>0</v>
      </c>
      <c r="H270" s="36">
        <v>0</v>
      </c>
      <c r="I270" s="31">
        <v>27.387717391304346</v>
      </c>
      <c r="J270" s="31">
        <v>0</v>
      </c>
      <c r="K270" s="36">
        <v>0</v>
      </c>
      <c r="L270" s="31">
        <v>16.807065217391305</v>
      </c>
      <c r="M270" s="31">
        <v>0</v>
      </c>
      <c r="N270" s="36">
        <v>0</v>
      </c>
      <c r="O270" s="31">
        <v>5.4366304347826091</v>
      </c>
      <c r="P270" s="31">
        <v>0</v>
      </c>
      <c r="Q270" s="36">
        <v>0</v>
      </c>
      <c r="R270" s="31">
        <v>5.1440217391304346</v>
      </c>
      <c r="S270" s="31">
        <v>0</v>
      </c>
      <c r="T270" s="36">
        <v>0</v>
      </c>
      <c r="U270" s="31">
        <v>59.758152173913047</v>
      </c>
      <c r="V270" s="31">
        <v>0</v>
      </c>
      <c r="W270" s="36">
        <v>0</v>
      </c>
      <c r="X270" s="31">
        <v>9.4646739130434785</v>
      </c>
      <c r="Y270" s="31">
        <v>0</v>
      </c>
      <c r="Z270" s="36">
        <v>0</v>
      </c>
      <c r="AA270" s="31">
        <v>154.15217391304347</v>
      </c>
      <c r="AB270" s="31">
        <v>0</v>
      </c>
      <c r="AC270" s="36">
        <v>0</v>
      </c>
      <c r="AD270" s="31">
        <v>0</v>
      </c>
      <c r="AE270" s="31">
        <v>0</v>
      </c>
      <c r="AF270" s="36" t="s">
        <v>1523</v>
      </c>
      <c r="AG270" s="31">
        <v>21.086956521739118</v>
      </c>
      <c r="AH270" s="31">
        <v>0</v>
      </c>
      <c r="AI270" s="36">
        <v>0</v>
      </c>
      <c r="AJ270" t="s">
        <v>446</v>
      </c>
      <c r="AK270" s="37">
        <v>7</v>
      </c>
      <c r="AT270"/>
    </row>
    <row r="271" spans="1:46" x14ac:dyDescent="0.25">
      <c r="A271" t="s">
        <v>1353</v>
      </c>
      <c r="B271" t="s">
        <v>777</v>
      </c>
      <c r="C271" t="s">
        <v>1024</v>
      </c>
      <c r="D271" t="s">
        <v>1274</v>
      </c>
      <c r="E271" s="31">
        <v>25</v>
      </c>
      <c r="F271" s="31">
        <v>122.04586956521742</v>
      </c>
      <c r="G271" s="31">
        <v>0</v>
      </c>
      <c r="H271" s="36">
        <v>0</v>
      </c>
      <c r="I271" s="31">
        <v>22.330978260869571</v>
      </c>
      <c r="J271" s="31">
        <v>0</v>
      </c>
      <c r="K271" s="36">
        <v>0</v>
      </c>
      <c r="L271" s="31">
        <v>15.8679347826087</v>
      </c>
      <c r="M271" s="31">
        <v>0</v>
      </c>
      <c r="N271" s="36">
        <v>0</v>
      </c>
      <c r="O271" s="31">
        <v>1.4566304347826087</v>
      </c>
      <c r="P271" s="31">
        <v>0</v>
      </c>
      <c r="Q271" s="36">
        <v>0</v>
      </c>
      <c r="R271" s="31">
        <v>5.0064130434782621</v>
      </c>
      <c r="S271" s="31">
        <v>0</v>
      </c>
      <c r="T271" s="36">
        <v>0</v>
      </c>
      <c r="U271" s="31">
        <v>8.3051086956521747</v>
      </c>
      <c r="V271" s="31">
        <v>0</v>
      </c>
      <c r="W271" s="36">
        <v>0</v>
      </c>
      <c r="X271" s="31">
        <v>7.7082608695652173</v>
      </c>
      <c r="Y271" s="31">
        <v>0</v>
      </c>
      <c r="Z271" s="36">
        <v>0</v>
      </c>
      <c r="AA271" s="31">
        <v>54.848260869565237</v>
      </c>
      <c r="AB271" s="31">
        <v>0</v>
      </c>
      <c r="AC271" s="36">
        <v>0</v>
      </c>
      <c r="AD271" s="31">
        <v>12.646195652173907</v>
      </c>
      <c r="AE271" s="31">
        <v>0</v>
      </c>
      <c r="AF271" s="36">
        <v>0</v>
      </c>
      <c r="AG271" s="31">
        <v>16.207065217391314</v>
      </c>
      <c r="AH271" s="31">
        <v>0</v>
      </c>
      <c r="AI271" s="36">
        <v>0</v>
      </c>
      <c r="AJ271" t="s">
        <v>288</v>
      </c>
      <c r="AK271" s="37">
        <v>7</v>
      </c>
      <c r="AT271"/>
    </row>
    <row r="272" spans="1:46" x14ac:dyDescent="0.25">
      <c r="A272" t="s">
        <v>1353</v>
      </c>
      <c r="B272" t="s">
        <v>601</v>
      </c>
      <c r="C272" t="s">
        <v>1110</v>
      </c>
      <c r="D272" t="s">
        <v>1269</v>
      </c>
      <c r="E272" s="31">
        <v>91.5</v>
      </c>
      <c r="F272" s="31">
        <v>235.19869565217391</v>
      </c>
      <c r="G272" s="31">
        <v>0.27173913043478259</v>
      </c>
      <c r="H272" s="36">
        <v>1.155359853001255E-3</v>
      </c>
      <c r="I272" s="31">
        <v>32.432608695652185</v>
      </c>
      <c r="J272" s="31">
        <v>0.27173913043478259</v>
      </c>
      <c r="K272" s="36">
        <v>8.3785776526576813E-3</v>
      </c>
      <c r="L272" s="31">
        <v>25.291304347826099</v>
      </c>
      <c r="M272" s="31">
        <v>0</v>
      </c>
      <c r="N272" s="36">
        <v>0</v>
      </c>
      <c r="O272" s="31">
        <v>1.6630434782608696</v>
      </c>
      <c r="P272" s="31">
        <v>0.27173913043478259</v>
      </c>
      <c r="Q272" s="36">
        <v>0.16339869281045749</v>
      </c>
      <c r="R272" s="31">
        <v>5.4782608695652177</v>
      </c>
      <c r="S272" s="31">
        <v>0</v>
      </c>
      <c r="T272" s="36">
        <v>0</v>
      </c>
      <c r="U272" s="31">
        <v>62.992173913043473</v>
      </c>
      <c r="V272" s="31">
        <v>0</v>
      </c>
      <c r="W272" s="36">
        <v>0</v>
      </c>
      <c r="X272" s="31">
        <v>5.5925000000000002</v>
      </c>
      <c r="Y272" s="31">
        <v>0</v>
      </c>
      <c r="Z272" s="36">
        <v>0</v>
      </c>
      <c r="AA272" s="31">
        <v>70.266956521739118</v>
      </c>
      <c r="AB272" s="31">
        <v>0</v>
      </c>
      <c r="AC272" s="36">
        <v>0</v>
      </c>
      <c r="AD272" s="31">
        <v>13.842282608695648</v>
      </c>
      <c r="AE272" s="31">
        <v>0</v>
      </c>
      <c r="AF272" s="36">
        <v>0</v>
      </c>
      <c r="AG272" s="31">
        <v>50.072173913043464</v>
      </c>
      <c r="AH272" s="31">
        <v>0</v>
      </c>
      <c r="AI272" s="36">
        <v>0</v>
      </c>
      <c r="AJ272" t="s">
        <v>109</v>
      </c>
      <c r="AK272" s="37">
        <v>7</v>
      </c>
      <c r="AT272"/>
    </row>
    <row r="273" spans="1:46" x14ac:dyDescent="0.25">
      <c r="A273" t="s">
        <v>1353</v>
      </c>
      <c r="B273" t="s">
        <v>730</v>
      </c>
      <c r="C273" t="s">
        <v>975</v>
      </c>
      <c r="D273" t="s">
        <v>1305</v>
      </c>
      <c r="E273" s="31">
        <v>76.304347826086953</v>
      </c>
      <c r="F273" s="31">
        <v>263.7</v>
      </c>
      <c r="G273" s="31">
        <v>0</v>
      </c>
      <c r="H273" s="36">
        <v>0</v>
      </c>
      <c r="I273" s="31">
        <v>23.073913043478267</v>
      </c>
      <c r="J273" s="31">
        <v>0</v>
      </c>
      <c r="K273" s="36">
        <v>0</v>
      </c>
      <c r="L273" s="31">
        <v>14.954347826086961</v>
      </c>
      <c r="M273" s="31">
        <v>0</v>
      </c>
      <c r="N273" s="36">
        <v>0</v>
      </c>
      <c r="O273" s="31">
        <v>2.7543478260869567</v>
      </c>
      <c r="P273" s="31">
        <v>0</v>
      </c>
      <c r="Q273" s="36">
        <v>0</v>
      </c>
      <c r="R273" s="31">
        <v>5.3652173913043475</v>
      </c>
      <c r="S273" s="31">
        <v>0</v>
      </c>
      <c r="T273" s="36">
        <v>0</v>
      </c>
      <c r="U273" s="31">
        <v>38.081521739130423</v>
      </c>
      <c r="V273" s="31">
        <v>0</v>
      </c>
      <c r="W273" s="36">
        <v>0</v>
      </c>
      <c r="X273" s="31">
        <v>23.146739130434778</v>
      </c>
      <c r="Y273" s="31">
        <v>0</v>
      </c>
      <c r="Z273" s="36">
        <v>0</v>
      </c>
      <c r="AA273" s="31">
        <v>134.63695652173911</v>
      </c>
      <c r="AB273" s="31">
        <v>0</v>
      </c>
      <c r="AC273" s="36">
        <v>0</v>
      </c>
      <c r="AD273" s="31">
        <v>17.385869565217391</v>
      </c>
      <c r="AE273" s="31">
        <v>0</v>
      </c>
      <c r="AF273" s="36">
        <v>0</v>
      </c>
      <c r="AG273" s="31">
        <v>27.374999999999989</v>
      </c>
      <c r="AH273" s="31">
        <v>0</v>
      </c>
      <c r="AI273" s="36">
        <v>0</v>
      </c>
      <c r="AJ273" t="s">
        <v>240</v>
      </c>
      <c r="AK273" s="37">
        <v>7</v>
      </c>
      <c r="AT273"/>
    </row>
    <row r="274" spans="1:46" x14ac:dyDescent="0.25">
      <c r="A274" t="s">
        <v>1353</v>
      </c>
      <c r="B274" t="s">
        <v>558</v>
      </c>
      <c r="C274" t="s">
        <v>1096</v>
      </c>
      <c r="D274" t="s">
        <v>1253</v>
      </c>
      <c r="E274" s="31">
        <v>61</v>
      </c>
      <c r="F274" s="31">
        <v>157.38021739130437</v>
      </c>
      <c r="G274" s="31">
        <v>0</v>
      </c>
      <c r="H274" s="36">
        <v>0</v>
      </c>
      <c r="I274" s="31">
        <v>22.004673913043479</v>
      </c>
      <c r="J274" s="31">
        <v>0</v>
      </c>
      <c r="K274" s="36">
        <v>0</v>
      </c>
      <c r="L274" s="31">
        <v>7.078804347826086</v>
      </c>
      <c r="M274" s="31">
        <v>0</v>
      </c>
      <c r="N274" s="36">
        <v>0</v>
      </c>
      <c r="O274" s="31">
        <v>9.3660869565217393</v>
      </c>
      <c r="P274" s="31">
        <v>0</v>
      </c>
      <c r="Q274" s="36">
        <v>0</v>
      </c>
      <c r="R274" s="31">
        <v>5.5597826086956532</v>
      </c>
      <c r="S274" s="31">
        <v>0</v>
      </c>
      <c r="T274" s="36">
        <v>0</v>
      </c>
      <c r="U274" s="31">
        <v>30.589130434782611</v>
      </c>
      <c r="V274" s="31">
        <v>0</v>
      </c>
      <c r="W274" s="36">
        <v>0</v>
      </c>
      <c r="X274" s="31">
        <v>4.2581521739130439</v>
      </c>
      <c r="Y274" s="31">
        <v>0</v>
      </c>
      <c r="Z274" s="36">
        <v>0</v>
      </c>
      <c r="AA274" s="31">
        <v>77.248369565217402</v>
      </c>
      <c r="AB274" s="31">
        <v>0</v>
      </c>
      <c r="AC274" s="36">
        <v>0</v>
      </c>
      <c r="AD274" s="31">
        <v>0</v>
      </c>
      <c r="AE274" s="31">
        <v>0</v>
      </c>
      <c r="AF274" s="36" t="s">
        <v>1523</v>
      </c>
      <c r="AG274" s="31">
        <v>23.279891304347821</v>
      </c>
      <c r="AH274" s="31">
        <v>0</v>
      </c>
      <c r="AI274" s="36">
        <v>0</v>
      </c>
      <c r="AJ274" t="s">
        <v>64</v>
      </c>
      <c r="AK274" s="37">
        <v>7</v>
      </c>
      <c r="AT274"/>
    </row>
    <row r="275" spans="1:46" x14ac:dyDescent="0.25">
      <c r="A275" t="s">
        <v>1353</v>
      </c>
      <c r="B275" t="s">
        <v>682</v>
      </c>
      <c r="C275" t="s">
        <v>1039</v>
      </c>
      <c r="D275" t="s">
        <v>1287</v>
      </c>
      <c r="E275" s="31">
        <v>40.673913043478258</v>
      </c>
      <c r="F275" s="31">
        <v>146.40217391304347</v>
      </c>
      <c r="G275" s="31">
        <v>0</v>
      </c>
      <c r="H275" s="36">
        <v>0</v>
      </c>
      <c r="I275" s="31">
        <v>35.315217391304351</v>
      </c>
      <c r="J275" s="31">
        <v>0</v>
      </c>
      <c r="K275" s="36">
        <v>0</v>
      </c>
      <c r="L275" s="31">
        <v>18.505434782608699</v>
      </c>
      <c r="M275" s="31">
        <v>0</v>
      </c>
      <c r="N275" s="36">
        <v>0</v>
      </c>
      <c r="O275" s="31">
        <v>11.194565217391306</v>
      </c>
      <c r="P275" s="31">
        <v>0</v>
      </c>
      <c r="Q275" s="36">
        <v>0</v>
      </c>
      <c r="R275" s="31">
        <v>5.6152173913043484</v>
      </c>
      <c r="S275" s="31">
        <v>0</v>
      </c>
      <c r="T275" s="36">
        <v>0</v>
      </c>
      <c r="U275" s="31">
        <v>15.484782608695649</v>
      </c>
      <c r="V275" s="31">
        <v>0</v>
      </c>
      <c r="W275" s="36">
        <v>0</v>
      </c>
      <c r="X275" s="31">
        <v>6.2695652173913059</v>
      </c>
      <c r="Y275" s="31">
        <v>0</v>
      </c>
      <c r="Z275" s="36">
        <v>0</v>
      </c>
      <c r="AA275" s="31">
        <v>49.739130434782616</v>
      </c>
      <c r="AB275" s="31">
        <v>0</v>
      </c>
      <c r="AC275" s="36">
        <v>0</v>
      </c>
      <c r="AD275" s="31">
        <v>7.7293478260869533</v>
      </c>
      <c r="AE275" s="31">
        <v>0</v>
      </c>
      <c r="AF275" s="36">
        <v>0</v>
      </c>
      <c r="AG275" s="31">
        <v>31.864130434782595</v>
      </c>
      <c r="AH275" s="31">
        <v>0</v>
      </c>
      <c r="AI275" s="36">
        <v>0</v>
      </c>
      <c r="AJ275" t="s">
        <v>191</v>
      </c>
      <c r="AK275" s="37">
        <v>7</v>
      </c>
      <c r="AT275"/>
    </row>
    <row r="276" spans="1:46" x14ac:dyDescent="0.25">
      <c r="A276" t="s">
        <v>1353</v>
      </c>
      <c r="B276" t="s">
        <v>723</v>
      </c>
      <c r="C276" t="s">
        <v>1016</v>
      </c>
      <c r="D276" t="s">
        <v>1238</v>
      </c>
      <c r="E276" s="31">
        <v>44.097826086956523</v>
      </c>
      <c r="F276" s="31">
        <v>153.30706521739128</v>
      </c>
      <c r="G276" s="31">
        <v>0</v>
      </c>
      <c r="H276" s="36">
        <v>0</v>
      </c>
      <c r="I276" s="31">
        <v>14.426630434782608</v>
      </c>
      <c r="J276" s="31">
        <v>0</v>
      </c>
      <c r="K276" s="36">
        <v>0</v>
      </c>
      <c r="L276" s="31">
        <v>11.201086956521738</v>
      </c>
      <c r="M276" s="31">
        <v>0</v>
      </c>
      <c r="N276" s="36">
        <v>0</v>
      </c>
      <c r="O276" s="31">
        <v>0</v>
      </c>
      <c r="P276" s="31">
        <v>0</v>
      </c>
      <c r="Q276" s="36" t="s">
        <v>1523</v>
      </c>
      <c r="R276" s="31">
        <v>3.2255434782608696</v>
      </c>
      <c r="S276" s="31">
        <v>0</v>
      </c>
      <c r="T276" s="36">
        <v>0</v>
      </c>
      <c r="U276" s="31">
        <v>30.396739130434781</v>
      </c>
      <c r="V276" s="31">
        <v>0</v>
      </c>
      <c r="W276" s="36">
        <v>0</v>
      </c>
      <c r="X276" s="31">
        <v>5.5760869565217392</v>
      </c>
      <c r="Y276" s="31">
        <v>0</v>
      </c>
      <c r="Z276" s="36">
        <v>0</v>
      </c>
      <c r="AA276" s="31">
        <v>71.334239130434781</v>
      </c>
      <c r="AB276" s="31">
        <v>0</v>
      </c>
      <c r="AC276" s="36">
        <v>0</v>
      </c>
      <c r="AD276" s="31">
        <v>17.567934782608695</v>
      </c>
      <c r="AE276" s="31">
        <v>0</v>
      </c>
      <c r="AF276" s="36">
        <v>0</v>
      </c>
      <c r="AG276" s="31">
        <v>14.005434782608695</v>
      </c>
      <c r="AH276" s="31">
        <v>0</v>
      </c>
      <c r="AI276" s="36">
        <v>0</v>
      </c>
      <c r="AJ276" t="s">
        <v>233</v>
      </c>
      <c r="AK276" s="37">
        <v>7</v>
      </c>
      <c r="AT276"/>
    </row>
    <row r="277" spans="1:46" x14ac:dyDescent="0.25">
      <c r="A277" t="s">
        <v>1353</v>
      </c>
      <c r="B277" t="s">
        <v>794</v>
      </c>
      <c r="C277" t="s">
        <v>1174</v>
      </c>
      <c r="D277" t="s">
        <v>1247</v>
      </c>
      <c r="E277" s="31">
        <v>46.673913043478258</v>
      </c>
      <c r="F277" s="31">
        <v>177.50239130434781</v>
      </c>
      <c r="G277" s="31">
        <v>0.34782608695652173</v>
      </c>
      <c r="H277" s="36">
        <v>1.9595571890642012E-3</v>
      </c>
      <c r="I277" s="31">
        <v>13.664673913043476</v>
      </c>
      <c r="J277" s="31">
        <v>0</v>
      </c>
      <c r="K277" s="36">
        <v>0</v>
      </c>
      <c r="L277" s="31">
        <v>8.5342391304347807</v>
      </c>
      <c r="M277" s="31">
        <v>0</v>
      </c>
      <c r="N277" s="36">
        <v>0</v>
      </c>
      <c r="O277" s="31">
        <v>0</v>
      </c>
      <c r="P277" s="31">
        <v>0</v>
      </c>
      <c r="Q277" s="36" t="s">
        <v>1523</v>
      </c>
      <c r="R277" s="31">
        <v>5.1304347826086953</v>
      </c>
      <c r="S277" s="31">
        <v>0</v>
      </c>
      <c r="T277" s="36">
        <v>0</v>
      </c>
      <c r="U277" s="31">
        <v>77.609239130434773</v>
      </c>
      <c r="V277" s="31">
        <v>0.34782608695652173</v>
      </c>
      <c r="W277" s="36">
        <v>4.4817613322035562E-3</v>
      </c>
      <c r="X277" s="31">
        <v>0</v>
      </c>
      <c r="Y277" s="31">
        <v>0</v>
      </c>
      <c r="Z277" s="36" t="s">
        <v>1523</v>
      </c>
      <c r="AA277" s="31">
        <v>85.301847826086956</v>
      </c>
      <c r="AB277" s="31">
        <v>0</v>
      </c>
      <c r="AC277" s="36">
        <v>0</v>
      </c>
      <c r="AD277" s="31">
        <v>0.92663043478260865</v>
      </c>
      <c r="AE277" s="31">
        <v>0</v>
      </c>
      <c r="AF277" s="36">
        <v>0</v>
      </c>
      <c r="AG277" s="31">
        <v>0</v>
      </c>
      <c r="AH277" s="31">
        <v>0</v>
      </c>
      <c r="AI277" s="36" t="s">
        <v>1523</v>
      </c>
      <c r="AJ277" t="s">
        <v>305</v>
      </c>
      <c r="AK277" s="37">
        <v>7</v>
      </c>
      <c r="AT277"/>
    </row>
    <row r="278" spans="1:46" x14ac:dyDescent="0.25">
      <c r="A278" t="s">
        <v>1353</v>
      </c>
      <c r="B278" t="s">
        <v>547</v>
      </c>
      <c r="C278" t="s">
        <v>1036</v>
      </c>
      <c r="D278" t="s">
        <v>1272</v>
      </c>
      <c r="E278" s="31">
        <v>95.358695652173907</v>
      </c>
      <c r="F278" s="31">
        <v>9.1195652173913047</v>
      </c>
      <c r="G278" s="31">
        <v>0</v>
      </c>
      <c r="H278" s="36">
        <v>0</v>
      </c>
      <c r="I278" s="31">
        <v>9.1195652173913047</v>
      </c>
      <c r="J278" s="31">
        <v>0</v>
      </c>
      <c r="K278" s="36">
        <v>0</v>
      </c>
      <c r="L278" s="31">
        <v>9.1195652173913047</v>
      </c>
      <c r="M278" s="31">
        <v>0</v>
      </c>
      <c r="N278" s="36">
        <v>0</v>
      </c>
      <c r="O278" s="31">
        <v>0</v>
      </c>
      <c r="P278" s="31">
        <v>0</v>
      </c>
      <c r="Q278" s="36" t="s">
        <v>1523</v>
      </c>
      <c r="R278" s="31">
        <v>0</v>
      </c>
      <c r="S278" s="31">
        <v>0</v>
      </c>
      <c r="T278" s="36" t="s">
        <v>1523</v>
      </c>
      <c r="U278" s="31">
        <v>0</v>
      </c>
      <c r="V278" s="31">
        <v>0</v>
      </c>
      <c r="W278" s="36" t="s">
        <v>1523</v>
      </c>
      <c r="X278" s="31">
        <v>0</v>
      </c>
      <c r="Y278" s="31">
        <v>0</v>
      </c>
      <c r="Z278" s="36" t="s">
        <v>1523</v>
      </c>
      <c r="AA278" s="31">
        <v>0</v>
      </c>
      <c r="AB278" s="31">
        <v>0</v>
      </c>
      <c r="AC278" s="36" t="s">
        <v>1523</v>
      </c>
      <c r="AD278" s="31">
        <v>0</v>
      </c>
      <c r="AE278" s="31">
        <v>0</v>
      </c>
      <c r="AF278" s="36" t="s">
        <v>1523</v>
      </c>
      <c r="AG278" s="31">
        <v>0</v>
      </c>
      <c r="AH278" s="31">
        <v>0</v>
      </c>
      <c r="AI278" s="36" t="s">
        <v>1523</v>
      </c>
      <c r="AJ278" t="s">
        <v>53</v>
      </c>
      <c r="AK278" s="37">
        <v>7</v>
      </c>
      <c r="AT278"/>
    </row>
    <row r="279" spans="1:46" x14ac:dyDescent="0.25">
      <c r="A279" t="s">
        <v>1353</v>
      </c>
      <c r="B279" t="s">
        <v>824</v>
      </c>
      <c r="C279" t="s">
        <v>972</v>
      </c>
      <c r="D279" t="s">
        <v>1243</v>
      </c>
      <c r="E279" s="31">
        <v>54.086956521739133</v>
      </c>
      <c r="F279" s="31">
        <v>201.92065217391306</v>
      </c>
      <c r="G279" s="31">
        <v>0</v>
      </c>
      <c r="H279" s="36">
        <v>0</v>
      </c>
      <c r="I279" s="31">
        <v>19.698369565217391</v>
      </c>
      <c r="J279" s="31">
        <v>0</v>
      </c>
      <c r="K279" s="36">
        <v>0</v>
      </c>
      <c r="L279" s="31">
        <v>13.690217391304348</v>
      </c>
      <c r="M279" s="31">
        <v>0</v>
      </c>
      <c r="N279" s="36">
        <v>0</v>
      </c>
      <c r="O279" s="31">
        <v>0</v>
      </c>
      <c r="P279" s="31">
        <v>0</v>
      </c>
      <c r="Q279" s="36" t="s">
        <v>1523</v>
      </c>
      <c r="R279" s="31">
        <v>6.0081521739130439</v>
      </c>
      <c r="S279" s="31">
        <v>0</v>
      </c>
      <c r="T279" s="36">
        <v>0</v>
      </c>
      <c r="U279" s="31">
        <v>53.60173913043478</v>
      </c>
      <c r="V279" s="31">
        <v>0</v>
      </c>
      <c r="W279" s="36">
        <v>0</v>
      </c>
      <c r="X279" s="31">
        <v>0</v>
      </c>
      <c r="Y279" s="31">
        <v>0</v>
      </c>
      <c r="Z279" s="36" t="s">
        <v>1523</v>
      </c>
      <c r="AA279" s="31">
        <v>128.62054347826088</v>
      </c>
      <c r="AB279" s="31">
        <v>0</v>
      </c>
      <c r="AC279" s="36">
        <v>0</v>
      </c>
      <c r="AD279" s="31">
        <v>0</v>
      </c>
      <c r="AE279" s="31">
        <v>0</v>
      </c>
      <c r="AF279" s="36" t="s">
        <v>1523</v>
      </c>
      <c r="AG279" s="31">
        <v>0</v>
      </c>
      <c r="AH279" s="31">
        <v>0</v>
      </c>
      <c r="AI279" s="36" t="s">
        <v>1523</v>
      </c>
      <c r="AJ279" t="s">
        <v>335</v>
      </c>
      <c r="AK279" s="37">
        <v>7</v>
      </c>
      <c r="AT279"/>
    </row>
    <row r="280" spans="1:46" x14ac:dyDescent="0.25">
      <c r="A280" t="s">
        <v>1353</v>
      </c>
      <c r="B280" t="s">
        <v>717</v>
      </c>
      <c r="C280" t="s">
        <v>1132</v>
      </c>
      <c r="D280" t="s">
        <v>1252</v>
      </c>
      <c r="E280" s="31">
        <v>4.1521739130434785</v>
      </c>
      <c r="F280" s="31">
        <v>45.459130434782601</v>
      </c>
      <c r="G280" s="31">
        <v>1.7744565217391304</v>
      </c>
      <c r="H280" s="36">
        <v>3.9034106124947399E-2</v>
      </c>
      <c r="I280" s="31">
        <v>16.031195652173913</v>
      </c>
      <c r="J280" s="31">
        <v>1.7744565217391304</v>
      </c>
      <c r="K280" s="36">
        <v>0.11068772162970295</v>
      </c>
      <c r="L280" s="31">
        <v>12.74858695652174</v>
      </c>
      <c r="M280" s="31">
        <v>1.7744565217391304</v>
      </c>
      <c r="N280" s="36">
        <v>0.13918848636251246</v>
      </c>
      <c r="O280" s="31">
        <v>0</v>
      </c>
      <c r="P280" s="31">
        <v>0</v>
      </c>
      <c r="Q280" s="36" t="s">
        <v>1523</v>
      </c>
      <c r="R280" s="31">
        <v>3.2826086956521738</v>
      </c>
      <c r="S280" s="31">
        <v>0</v>
      </c>
      <c r="T280" s="36">
        <v>0</v>
      </c>
      <c r="U280" s="31">
        <v>11.783804347826086</v>
      </c>
      <c r="V280" s="31">
        <v>0</v>
      </c>
      <c r="W280" s="36">
        <v>0</v>
      </c>
      <c r="X280" s="31">
        <v>0</v>
      </c>
      <c r="Y280" s="31">
        <v>0</v>
      </c>
      <c r="Z280" s="36" t="s">
        <v>1523</v>
      </c>
      <c r="AA280" s="31">
        <v>17.485434782608696</v>
      </c>
      <c r="AB280" s="31">
        <v>0</v>
      </c>
      <c r="AC280" s="36">
        <v>0</v>
      </c>
      <c r="AD280" s="31">
        <v>0.15869565217391307</v>
      </c>
      <c r="AE280" s="31">
        <v>0</v>
      </c>
      <c r="AF280" s="36">
        <v>0</v>
      </c>
      <c r="AG280" s="31">
        <v>0</v>
      </c>
      <c r="AH280" s="31">
        <v>0</v>
      </c>
      <c r="AI280" s="36" t="s">
        <v>1523</v>
      </c>
      <c r="AJ280" t="s">
        <v>227</v>
      </c>
      <c r="AK280" s="37">
        <v>7</v>
      </c>
      <c r="AT280"/>
    </row>
    <row r="281" spans="1:46" x14ac:dyDescent="0.25">
      <c r="A281" t="s">
        <v>1353</v>
      </c>
      <c r="B281" t="s">
        <v>781</v>
      </c>
      <c r="C281" t="s">
        <v>1120</v>
      </c>
      <c r="D281" t="s">
        <v>1314</v>
      </c>
      <c r="E281" s="31">
        <v>22.880434782608695</v>
      </c>
      <c r="F281" s="31">
        <v>72.587500000000006</v>
      </c>
      <c r="G281" s="31">
        <v>33.2575</v>
      </c>
      <c r="H281" s="36">
        <v>0.45817117272257618</v>
      </c>
      <c r="I281" s="31">
        <v>11.414130434782608</v>
      </c>
      <c r="J281" s="31">
        <v>8.2255434782608692</v>
      </c>
      <c r="K281" s="36">
        <v>0.72064565279497195</v>
      </c>
      <c r="L281" s="31">
        <v>7.2547826086956517</v>
      </c>
      <c r="M281" s="31">
        <v>6.8016304347826084</v>
      </c>
      <c r="N281" s="36">
        <v>0.93753745655040155</v>
      </c>
      <c r="O281" s="31">
        <v>2.6443478260869564</v>
      </c>
      <c r="P281" s="31">
        <v>0</v>
      </c>
      <c r="Q281" s="36">
        <v>0</v>
      </c>
      <c r="R281" s="31">
        <v>1.5149999999999999</v>
      </c>
      <c r="S281" s="31">
        <v>1.423913043478261</v>
      </c>
      <c r="T281" s="36">
        <v>0.93987659635528786</v>
      </c>
      <c r="U281" s="31">
        <v>12.554565217391303</v>
      </c>
      <c r="V281" s="31">
        <v>10.020760869565217</v>
      </c>
      <c r="W281" s="36">
        <v>0.79817665494969792</v>
      </c>
      <c r="X281" s="31">
        <v>0.61423913043478262</v>
      </c>
      <c r="Y281" s="31">
        <v>0</v>
      </c>
      <c r="Z281" s="36">
        <v>0</v>
      </c>
      <c r="AA281" s="31">
        <v>26.739456521739129</v>
      </c>
      <c r="AB281" s="31">
        <v>10.799130434782608</v>
      </c>
      <c r="AC281" s="36">
        <v>0.40386499351633925</v>
      </c>
      <c r="AD281" s="31">
        <v>4.9275000000000002</v>
      </c>
      <c r="AE281" s="31">
        <v>0</v>
      </c>
      <c r="AF281" s="36">
        <v>0</v>
      </c>
      <c r="AG281" s="31">
        <v>16.337608695652172</v>
      </c>
      <c r="AH281" s="31">
        <v>4.212065217391304</v>
      </c>
      <c r="AI281" s="36">
        <v>0.25781405931898926</v>
      </c>
      <c r="AJ281" t="s">
        <v>292</v>
      </c>
      <c r="AK281" s="37">
        <v>7</v>
      </c>
      <c r="AT281"/>
    </row>
    <row r="282" spans="1:46" x14ac:dyDescent="0.25">
      <c r="A282" t="s">
        <v>1353</v>
      </c>
      <c r="B282" t="s">
        <v>736</v>
      </c>
      <c r="C282" t="s">
        <v>1153</v>
      </c>
      <c r="D282" t="s">
        <v>1229</v>
      </c>
      <c r="E282" s="31">
        <v>55.717391304347828</v>
      </c>
      <c r="F282" s="31">
        <v>180.23923913043478</v>
      </c>
      <c r="G282" s="31">
        <v>0</v>
      </c>
      <c r="H282" s="36">
        <v>0</v>
      </c>
      <c r="I282" s="31">
        <v>21.905760869565221</v>
      </c>
      <c r="J282" s="31">
        <v>0</v>
      </c>
      <c r="K282" s="36">
        <v>0</v>
      </c>
      <c r="L282" s="31">
        <v>10.883913043478264</v>
      </c>
      <c r="M282" s="31">
        <v>0</v>
      </c>
      <c r="N282" s="36">
        <v>0</v>
      </c>
      <c r="O282" s="31">
        <v>4.4746739130434774</v>
      </c>
      <c r="P282" s="31">
        <v>0</v>
      </c>
      <c r="Q282" s="36">
        <v>0</v>
      </c>
      <c r="R282" s="31">
        <v>6.547173913043479</v>
      </c>
      <c r="S282" s="31">
        <v>0</v>
      </c>
      <c r="T282" s="36">
        <v>0</v>
      </c>
      <c r="U282" s="31">
        <v>40.152391304347837</v>
      </c>
      <c r="V282" s="31">
        <v>0</v>
      </c>
      <c r="W282" s="36">
        <v>0</v>
      </c>
      <c r="X282" s="31">
        <v>10.350978260869564</v>
      </c>
      <c r="Y282" s="31">
        <v>0</v>
      </c>
      <c r="Z282" s="36">
        <v>0</v>
      </c>
      <c r="AA282" s="31">
        <v>107.57467391304347</v>
      </c>
      <c r="AB282" s="31">
        <v>0</v>
      </c>
      <c r="AC282" s="36">
        <v>0</v>
      </c>
      <c r="AD282" s="31">
        <v>0</v>
      </c>
      <c r="AE282" s="31">
        <v>0</v>
      </c>
      <c r="AF282" s="36" t="s">
        <v>1523</v>
      </c>
      <c r="AG282" s="31">
        <v>0.25543478260869568</v>
      </c>
      <c r="AH282" s="31">
        <v>0</v>
      </c>
      <c r="AI282" s="36">
        <v>0</v>
      </c>
      <c r="AJ282" t="s">
        <v>246</v>
      </c>
      <c r="AK282" s="37">
        <v>7</v>
      </c>
      <c r="AT282"/>
    </row>
    <row r="283" spans="1:46" x14ac:dyDescent="0.25">
      <c r="A283" t="s">
        <v>1353</v>
      </c>
      <c r="B283" t="s">
        <v>746</v>
      </c>
      <c r="C283" t="s">
        <v>985</v>
      </c>
      <c r="D283" t="s">
        <v>1235</v>
      </c>
      <c r="E283" s="31">
        <v>72</v>
      </c>
      <c r="F283" s="31">
        <v>204.91032608695656</v>
      </c>
      <c r="G283" s="31">
        <v>34.820652173913047</v>
      </c>
      <c r="H283" s="36">
        <v>0.16993117349848155</v>
      </c>
      <c r="I283" s="31">
        <v>25.717391304347824</v>
      </c>
      <c r="J283" s="31">
        <v>0</v>
      </c>
      <c r="K283" s="36">
        <v>0</v>
      </c>
      <c r="L283" s="31">
        <v>18.046195652173914</v>
      </c>
      <c r="M283" s="31">
        <v>0</v>
      </c>
      <c r="N283" s="36">
        <v>0</v>
      </c>
      <c r="O283" s="31">
        <v>5.5951086956521738</v>
      </c>
      <c r="P283" s="31">
        <v>0</v>
      </c>
      <c r="Q283" s="36">
        <v>0</v>
      </c>
      <c r="R283" s="31">
        <v>2.0760869565217392</v>
      </c>
      <c r="S283" s="31">
        <v>0</v>
      </c>
      <c r="T283" s="36">
        <v>0</v>
      </c>
      <c r="U283" s="31">
        <v>63.421195652173914</v>
      </c>
      <c r="V283" s="31">
        <v>19.182065217391305</v>
      </c>
      <c r="W283" s="36">
        <v>0.30245511804276104</v>
      </c>
      <c r="X283" s="31">
        <v>15.236413043478262</v>
      </c>
      <c r="Y283" s="31">
        <v>0</v>
      </c>
      <c r="Z283" s="36">
        <v>0</v>
      </c>
      <c r="AA283" s="31">
        <v>65.152173913043484</v>
      </c>
      <c r="AB283" s="31">
        <v>9.4510869565217384</v>
      </c>
      <c r="AC283" s="36">
        <v>0.14506172839506171</v>
      </c>
      <c r="AD283" s="31">
        <v>0</v>
      </c>
      <c r="AE283" s="31">
        <v>0</v>
      </c>
      <c r="AF283" s="36" t="s">
        <v>1523</v>
      </c>
      <c r="AG283" s="31">
        <v>35.383152173913047</v>
      </c>
      <c r="AH283" s="31">
        <v>6.1875</v>
      </c>
      <c r="AI283" s="36">
        <v>0.17487136164657091</v>
      </c>
      <c r="AJ283" t="s">
        <v>256</v>
      </c>
      <c r="AK283" s="37">
        <v>7</v>
      </c>
      <c r="AT283"/>
    </row>
    <row r="284" spans="1:46" x14ac:dyDescent="0.25">
      <c r="A284" t="s">
        <v>1353</v>
      </c>
      <c r="B284" t="s">
        <v>739</v>
      </c>
      <c r="C284" t="s">
        <v>1038</v>
      </c>
      <c r="D284" t="s">
        <v>1232</v>
      </c>
      <c r="E284" s="31">
        <v>86.239130434782609</v>
      </c>
      <c r="F284" s="31">
        <v>313.83967391304344</v>
      </c>
      <c r="G284" s="31">
        <v>0</v>
      </c>
      <c r="H284" s="36">
        <v>0</v>
      </c>
      <c r="I284" s="31">
        <v>43</v>
      </c>
      <c r="J284" s="31">
        <v>0</v>
      </c>
      <c r="K284" s="36">
        <v>0</v>
      </c>
      <c r="L284" s="31">
        <v>31.706521739130434</v>
      </c>
      <c r="M284" s="31">
        <v>0</v>
      </c>
      <c r="N284" s="36">
        <v>0</v>
      </c>
      <c r="O284" s="31">
        <v>5.7282608695652177</v>
      </c>
      <c r="P284" s="31">
        <v>0</v>
      </c>
      <c r="Q284" s="36">
        <v>0</v>
      </c>
      <c r="R284" s="31">
        <v>5.5652173913043477</v>
      </c>
      <c r="S284" s="31">
        <v>0</v>
      </c>
      <c r="T284" s="36">
        <v>0</v>
      </c>
      <c r="U284" s="31">
        <v>90.956521739130437</v>
      </c>
      <c r="V284" s="31">
        <v>0</v>
      </c>
      <c r="W284" s="36">
        <v>0</v>
      </c>
      <c r="X284" s="31">
        <v>0</v>
      </c>
      <c r="Y284" s="31">
        <v>0</v>
      </c>
      <c r="Z284" s="36" t="s">
        <v>1523</v>
      </c>
      <c r="AA284" s="31">
        <v>163.96467391304347</v>
      </c>
      <c r="AB284" s="31">
        <v>0</v>
      </c>
      <c r="AC284" s="36">
        <v>0</v>
      </c>
      <c r="AD284" s="31">
        <v>0</v>
      </c>
      <c r="AE284" s="31">
        <v>0</v>
      </c>
      <c r="AF284" s="36" t="s">
        <v>1523</v>
      </c>
      <c r="AG284" s="31">
        <v>15.918478260869565</v>
      </c>
      <c r="AH284" s="31">
        <v>0</v>
      </c>
      <c r="AI284" s="36">
        <v>0</v>
      </c>
      <c r="AJ284" t="s">
        <v>249</v>
      </c>
      <c r="AK284" s="37">
        <v>7</v>
      </c>
      <c r="AT284"/>
    </row>
    <row r="285" spans="1:46" x14ac:dyDescent="0.25">
      <c r="A285" t="s">
        <v>1353</v>
      </c>
      <c r="B285" t="s">
        <v>827</v>
      </c>
      <c r="C285" t="s">
        <v>977</v>
      </c>
      <c r="D285" t="s">
        <v>1293</v>
      </c>
      <c r="E285" s="31">
        <v>34.565217391304351</v>
      </c>
      <c r="F285" s="31">
        <v>102.6136956521739</v>
      </c>
      <c r="G285" s="31">
        <v>0</v>
      </c>
      <c r="H285" s="36">
        <v>0</v>
      </c>
      <c r="I285" s="31">
        <v>27.374239130434777</v>
      </c>
      <c r="J285" s="31">
        <v>0</v>
      </c>
      <c r="K285" s="36">
        <v>0</v>
      </c>
      <c r="L285" s="31">
        <v>22.189456521739125</v>
      </c>
      <c r="M285" s="31">
        <v>0</v>
      </c>
      <c r="N285" s="36">
        <v>0</v>
      </c>
      <c r="O285" s="31">
        <v>0</v>
      </c>
      <c r="P285" s="31">
        <v>0</v>
      </c>
      <c r="Q285" s="36" t="s">
        <v>1523</v>
      </c>
      <c r="R285" s="31">
        <v>5.1847826086956523</v>
      </c>
      <c r="S285" s="31">
        <v>0</v>
      </c>
      <c r="T285" s="36">
        <v>0</v>
      </c>
      <c r="U285" s="31">
        <v>10.264239130434783</v>
      </c>
      <c r="V285" s="31">
        <v>0</v>
      </c>
      <c r="W285" s="36">
        <v>0</v>
      </c>
      <c r="X285" s="31">
        <v>0</v>
      </c>
      <c r="Y285" s="31">
        <v>0</v>
      </c>
      <c r="Z285" s="36" t="s">
        <v>1523</v>
      </c>
      <c r="AA285" s="31">
        <v>52.229239130434777</v>
      </c>
      <c r="AB285" s="31">
        <v>0</v>
      </c>
      <c r="AC285" s="36">
        <v>0</v>
      </c>
      <c r="AD285" s="31">
        <v>0.47413043478260875</v>
      </c>
      <c r="AE285" s="31">
        <v>0</v>
      </c>
      <c r="AF285" s="36">
        <v>0</v>
      </c>
      <c r="AG285" s="31">
        <v>12.271847826086958</v>
      </c>
      <c r="AH285" s="31">
        <v>0</v>
      </c>
      <c r="AI285" s="36">
        <v>0</v>
      </c>
      <c r="AJ285" t="s">
        <v>338</v>
      </c>
      <c r="AK285" s="37">
        <v>7</v>
      </c>
      <c r="AT285"/>
    </row>
    <row r="286" spans="1:46" x14ac:dyDescent="0.25">
      <c r="A286" t="s">
        <v>1353</v>
      </c>
      <c r="B286" t="s">
        <v>501</v>
      </c>
      <c r="C286" t="s">
        <v>1039</v>
      </c>
      <c r="D286" t="s">
        <v>1287</v>
      </c>
      <c r="E286" s="31">
        <v>53.239130434782609</v>
      </c>
      <c r="F286" s="31">
        <v>197.36684782608694</v>
      </c>
      <c r="G286" s="31">
        <v>10.567934782608695</v>
      </c>
      <c r="H286" s="36">
        <v>5.3544629703570101E-2</v>
      </c>
      <c r="I286" s="31">
        <v>39.733695652173914</v>
      </c>
      <c r="J286" s="31">
        <v>8.6956521739130432E-2</v>
      </c>
      <c r="K286" s="36">
        <v>2.1884831076460129E-3</v>
      </c>
      <c r="L286" s="31">
        <v>28.543478260869566</v>
      </c>
      <c r="M286" s="31">
        <v>8.6956521739130432E-2</v>
      </c>
      <c r="N286" s="36">
        <v>3.0464584920030461E-3</v>
      </c>
      <c r="O286" s="31">
        <v>7.7119565217391308</v>
      </c>
      <c r="P286" s="31">
        <v>0</v>
      </c>
      <c r="Q286" s="36">
        <v>0</v>
      </c>
      <c r="R286" s="31">
        <v>3.4782608695652173</v>
      </c>
      <c r="S286" s="31">
        <v>0</v>
      </c>
      <c r="T286" s="36">
        <v>0</v>
      </c>
      <c r="U286" s="31">
        <v>40.230978260869563</v>
      </c>
      <c r="V286" s="31">
        <v>0</v>
      </c>
      <c r="W286" s="36">
        <v>0</v>
      </c>
      <c r="X286" s="31">
        <v>5.4157608695652177</v>
      </c>
      <c r="Y286" s="31">
        <v>0</v>
      </c>
      <c r="Z286" s="36">
        <v>0</v>
      </c>
      <c r="AA286" s="31">
        <v>89.595108695652172</v>
      </c>
      <c r="AB286" s="31">
        <v>10.157608695652174</v>
      </c>
      <c r="AC286" s="36">
        <v>0.113372357526311</v>
      </c>
      <c r="AD286" s="31">
        <v>5.8804347826086953</v>
      </c>
      <c r="AE286" s="31">
        <v>0</v>
      </c>
      <c r="AF286" s="36">
        <v>0</v>
      </c>
      <c r="AG286" s="31">
        <v>16.510869565217391</v>
      </c>
      <c r="AH286" s="31">
        <v>0.3233695652173913</v>
      </c>
      <c r="AI286" s="36">
        <v>1.95852534562212E-2</v>
      </c>
      <c r="AJ286" t="s">
        <v>7</v>
      </c>
      <c r="AK286" s="37">
        <v>7</v>
      </c>
      <c r="AT286"/>
    </row>
    <row r="287" spans="1:46" x14ac:dyDescent="0.25">
      <c r="A287" t="s">
        <v>1353</v>
      </c>
      <c r="B287" t="s">
        <v>899</v>
      </c>
      <c r="C287" t="s">
        <v>1015</v>
      </c>
      <c r="D287" t="s">
        <v>1265</v>
      </c>
      <c r="E287" s="31">
        <v>44.391304347826086</v>
      </c>
      <c r="F287" s="31">
        <v>163.82065217391303</v>
      </c>
      <c r="G287" s="31">
        <v>0</v>
      </c>
      <c r="H287" s="36">
        <v>0</v>
      </c>
      <c r="I287" s="31">
        <v>45.885869565217391</v>
      </c>
      <c r="J287" s="31">
        <v>0</v>
      </c>
      <c r="K287" s="36">
        <v>0</v>
      </c>
      <c r="L287" s="31">
        <v>30.320652173913043</v>
      </c>
      <c r="M287" s="31">
        <v>0</v>
      </c>
      <c r="N287" s="36">
        <v>0</v>
      </c>
      <c r="O287" s="31">
        <v>10</v>
      </c>
      <c r="P287" s="31">
        <v>0</v>
      </c>
      <c r="Q287" s="36">
        <v>0</v>
      </c>
      <c r="R287" s="31">
        <v>5.5652173913043477</v>
      </c>
      <c r="S287" s="31">
        <v>0</v>
      </c>
      <c r="T287" s="36">
        <v>0</v>
      </c>
      <c r="U287" s="31">
        <v>30.600543478260871</v>
      </c>
      <c r="V287" s="31">
        <v>0</v>
      </c>
      <c r="W287" s="36">
        <v>0</v>
      </c>
      <c r="X287" s="31">
        <v>0</v>
      </c>
      <c r="Y287" s="31">
        <v>0</v>
      </c>
      <c r="Z287" s="36" t="s">
        <v>1523</v>
      </c>
      <c r="AA287" s="31">
        <v>38.277173913043477</v>
      </c>
      <c r="AB287" s="31">
        <v>0</v>
      </c>
      <c r="AC287" s="36">
        <v>0</v>
      </c>
      <c r="AD287" s="31">
        <v>17.548913043478262</v>
      </c>
      <c r="AE287" s="31">
        <v>0</v>
      </c>
      <c r="AF287" s="36">
        <v>0</v>
      </c>
      <c r="AG287" s="31">
        <v>31.508152173913043</v>
      </c>
      <c r="AH287" s="31">
        <v>0</v>
      </c>
      <c r="AI287" s="36">
        <v>0</v>
      </c>
      <c r="AJ287" t="s">
        <v>413</v>
      </c>
      <c r="AK287" s="37">
        <v>7</v>
      </c>
      <c r="AT287"/>
    </row>
    <row r="288" spans="1:46" x14ac:dyDescent="0.25">
      <c r="A288" t="s">
        <v>1353</v>
      </c>
      <c r="B288" t="s">
        <v>877</v>
      </c>
      <c r="C288" t="s">
        <v>1074</v>
      </c>
      <c r="D288" t="s">
        <v>1286</v>
      </c>
      <c r="E288" s="31">
        <v>68.271739130434781</v>
      </c>
      <c r="F288" s="31">
        <v>348.258152173913</v>
      </c>
      <c r="G288" s="31">
        <v>0</v>
      </c>
      <c r="H288" s="36">
        <v>0</v>
      </c>
      <c r="I288" s="31">
        <v>18.320652173913043</v>
      </c>
      <c r="J288" s="31">
        <v>0</v>
      </c>
      <c r="K288" s="36">
        <v>0</v>
      </c>
      <c r="L288" s="31">
        <v>8.4945652173913047</v>
      </c>
      <c r="M288" s="31">
        <v>0</v>
      </c>
      <c r="N288" s="36">
        <v>0</v>
      </c>
      <c r="O288" s="31">
        <v>4.7826086956521738</v>
      </c>
      <c r="P288" s="31">
        <v>0</v>
      </c>
      <c r="Q288" s="36">
        <v>0</v>
      </c>
      <c r="R288" s="31">
        <v>5.0434782608695654</v>
      </c>
      <c r="S288" s="31">
        <v>0</v>
      </c>
      <c r="T288" s="36">
        <v>0</v>
      </c>
      <c r="U288" s="31">
        <v>84.592391304347828</v>
      </c>
      <c r="V288" s="31">
        <v>0</v>
      </c>
      <c r="W288" s="36">
        <v>0</v>
      </c>
      <c r="X288" s="31">
        <v>0</v>
      </c>
      <c r="Y288" s="31">
        <v>0</v>
      </c>
      <c r="Z288" s="36" t="s">
        <v>1523</v>
      </c>
      <c r="AA288" s="31">
        <v>174.95923913043478</v>
      </c>
      <c r="AB288" s="31">
        <v>0</v>
      </c>
      <c r="AC288" s="36">
        <v>0</v>
      </c>
      <c r="AD288" s="31">
        <v>0</v>
      </c>
      <c r="AE288" s="31">
        <v>0</v>
      </c>
      <c r="AF288" s="36" t="s">
        <v>1523</v>
      </c>
      <c r="AG288" s="31">
        <v>70.385869565217391</v>
      </c>
      <c r="AH288" s="31">
        <v>0</v>
      </c>
      <c r="AI288" s="36">
        <v>0</v>
      </c>
      <c r="AJ288" t="s">
        <v>391</v>
      </c>
      <c r="AK288" s="37">
        <v>7</v>
      </c>
      <c r="AT288"/>
    </row>
    <row r="289" spans="1:46" x14ac:dyDescent="0.25">
      <c r="A289" t="s">
        <v>1353</v>
      </c>
      <c r="B289" t="s">
        <v>655</v>
      </c>
      <c r="C289" t="s">
        <v>1020</v>
      </c>
      <c r="D289" t="s">
        <v>1227</v>
      </c>
      <c r="E289" s="31">
        <v>36.771739130434781</v>
      </c>
      <c r="F289" s="31">
        <v>120.27717391304347</v>
      </c>
      <c r="G289" s="31">
        <v>0</v>
      </c>
      <c r="H289" s="36">
        <v>0</v>
      </c>
      <c r="I289" s="31">
        <v>18.565217391304348</v>
      </c>
      <c r="J289" s="31">
        <v>0</v>
      </c>
      <c r="K289" s="36">
        <v>0</v>
      </c>
      <c r="L289" s="31">
        <v>7.1521739130434785</v>
      </c>
      <c r="M289" s="31">
        <v>0</v>
      </c>
      <c r="N289" s="36">
        <v>0</v>
      </c>
      <c r="O289" s="31">
        <v>5.1413043478260869</v>
      </c>
      <c r="P289" s="31">
        <v>0</v>
      </c>
      <c r="Q289" s="36">
        <v>0</v>
      </c>
      <c r="R289" s="31">
        <v>6.2717391304347823</v>
      </c>
      <c r="S289" s="31">
        <v>0</v>
      </c>
      <c r="T289" s="36">
        <v>0</v>
      </c>
      <c r="U289" s="31">
        <v>23.711956521739129</v>
      </c>
      <c r="V289" s="31">
        <v>0</v>
      </c>
      <c r="W289" s="36">
        <v>0</v>
      </c>
      <c r="X289" s="31">
        <v>0</v>
      </c>
      <c r="Y289" s="31">
        <v>0</v>
      </c>
      <c r="Z289" s="36" t="s">
        <v>1523</v>
      </c>
      <c r="AA289" s="31">
        <v>66.603260869565219</v>
      </c>
      <c r="AB289" s="31">
        <v>0</v>
      </c>
      <c r="AC289" s="36">
        <v>0</v>
      </c>
      <c r="AD289" s="31">
        <v>0</v>
      </c>
      <c r="AE289" s="31">
        <v>0</v>
      </c>
      <c r="AF289" s="36" t="s">
        <v>1523</v>
      </c>
      <c r="AG289" s="31">
        <v>11.396739130434783</v>
      </c>
      <c r="AH289" s="31">
        <v>0</v>
      </c>
      <c r="AI289" s="36">
        <v>0</v>
      </c>
      <c r="AJ289" t="s">
        <v>164</v>
      </c>
      <c r="AK289" s="37">
        <v>7</v>
      </c>
      <c r="AT289"/>
    </row>
    <row r="290" spans="1:46" x14ac:dyDescent="0.25">
      <c r="A290" t="s">
        <v>1353</v>
      </c>
      <c r="B290" t="s">
        <v>968</v>
      </c>
      <c r="C290" t="s">
        <v>1042</v>
      </c>
      <c r="D290" t="s">
        <v>1232</v>
      </c>
      <c r="E290" s="31">
        <v>57.793478260869563</v>
      </c>
      <c r="F290" s="31">
        <v>115.52391304347826</v>
      </c>
      <c r="G290" s="31">
        <v>0</v>
      </c>
      <c r="H290" s="36">
        <v>0</v>
      </c>
      <c r="I290" s="31">
        <v>6.9190217391304358</v>
      </c>
      <c r="J290" s="31">
        <v>0</v>
      </c>
      <c r="K290" s="36">
        <v>0</v>
      </c>
      <c r="L290" s="31">
        <v>6.9190217391304358</v>
      </c>
      <c r="M290" s="31">
        <v>0</v>
      </c>
      <c r="N290" s="36">
        <v>0</v>
      </c>
      <c r="O290" s="31">
        <v>0</v>
      </c>
      <c r="P290" s="31">
        <v>0</v>
      </c>
      <c r="Q290" s="36" t="s">
        <v>1523</v>
      </c>
      <c r="R290" s="31">
        <v>0</v>
      </c>
      <c r="S290" s="31">
        <v>0</v>
      </c>
      <c r="T290" s="36" t="s">
        <v>1523</v>
      </c>
      <c r="U290" s="31">
        <v>36.515869565217393</v>
      </c>
      <c r="V290" s="31">
        <v>0</v>
      </c>
      <c r="W290" s="36">
        <v>0</v>
      </c>
      <c r="X290" s="31">
        <v>0</v>
      </c>
      <c r="Y290" s="31">
        <v>0</v>
      </c>
      <c r="Z290" s="36" t="s">
        <v>1523</v>
      </c>
      <c r="AA290" s="31">
        <v>50.647499999999994</v>
      </c>
      <c r="AB290" s="31">
        <v>0</v>
      </c>
      <c r="AC290" s="36">
        <v>0</v>
      </c>
      <c r="AD290" s="31">
        <v>0</v>
      </c>
      <c r="AE290" s="31">
        <v>0</v>
      </c>
      <c r="AF290" s="36" t="s">
        <v>1523</v>
      </c>
      <c r="AG290" s="31">
        <v>21.441521739130433</v>
      </c>
      <c r="AH290" s="31">
        <v>0</v>
      </c>
      <c r="AI290" s="36">
        <v>0</v>
      </c>
      <c r="AJ290" t="s">
        <v>483</v>
      </c>
      <c r="AK290" s="37">
        <v>7</v>
      </c>
      <c r="AT290"/>
    </row>
    <row r="291" spans="1:46" x14ac:dyDescent="0.25">
      <c r="A291" t="s">
        <v>1353</v>
      </c>
      <c r="B291" t="s">
        <v>727</v>
      </c>
      <c r="C291" t="s">
        <v>1039</v>
      </c>
      <c r="D291" t="s">
        <v>1287</v>
      </c>
      <c r="E291" s="31">
        <v>56.021739130434781</v>
      </c>
      <c r="F291" s="31">
        <v>13.169021739130434</v>
      </c>
      <c r="G291" s="31">
        <v>0</v>
      </c>
      <c r="H291" s="36">
        <v>0</v>
      </c>
      <c r="I291" s="31">
        <v>13.169021739130434</v>
      </c>
      <c r="J291" s="31">
        <v>0</v>
      </c>
      <c r="K291" s="36">
        <v>0</v>
      </c>
      <c r="L291" s="31">
        <v>6.8315217391304346</v>
      </c>
      <c r="M291" s="31">
        <v>0</v>
      </c>
      <c r="N291" s="36">
        <v>0</v>
      </c>
      <c r="O291" s="31">
        <v>0</v>
      </c>
      <c r="P291" s="31">
        <v>0</v>
      </c>
      <c r="Q291" s="36" t="s">
        <v>1523</v>
      </c>
      <c r="R291" s="31">
        <v>6.3374999999999995</v>
      </c>
      <c r="S291" s="31">
        <v>0</v>
      </c>
      <c r="T291" s="36">
        <v>0</v>
      </c>
      <c r="U291" s="31">
        <v>0</v>
      </c>
      <c r="V291" s="31">
        <v>0</v>
      </c>
      <c r="W291" s="36" t="s">
        <v>1523</v>
      </c>
      <c r="X291" s="31">
        <v>0</v>
      </c>
      <c r="Y291" s="31">
        <v>0</v>
      </c>
      <c r="Z291" s="36" t="s">
        <v>1523</v>
      </c>
      <c r="AA291" s="31">
        <v>0</v>
      </c>
      <c r="AB291" s="31">
        <v>0</v>
      </c>
      <c r="AC291" s="36" t="s">
        <v>1523</v>
      </c>
      <c r="AD291" s="31">
        <v>0</v>
      </c>
      <c r="AE291" s="31">
        <v>0</v>
      </c>
      <c r="AF291" s="36" t="s">
        <v>1523</v>
      </c>
      <c r="AG291" s="31">
        <v>0</v>
      </c>
      <c r="AH291" s="31">
        <v>0</v>
      </c>
      <c r="AI291" s="36" t="s">
        <v>1523</v>
      </c>
      <c r="AJ291" t="s">
        <v>237</v>
      </c>
      <c r="AK291" s="37">
        <v>7</v>
      </c>
      <c r="AT291"/>
    </row>
    <row r="292" spans="1:46" x14ac:dyDescent="0.25">
      <c r="A292" t="s">
        <v>1353</v>
      </c>
      <c r="B292" t="s">
        <v>772</v>
      </c>
      <c r="C292" t="s">
        <v>1061</v>
      </c>
      <c r="D292" t="s">
        <v>1290</v>
      </c>
      <c r="E292" s="31">
        <v>91.630434782608702</v>
      </c>
      <c r="F292" s="31">
        <v>379.63586956521738</v>
      </c>
      <c r="G292" s="31">
        <v>153.18206521739131</v>
      </c>
      <c r="H292" s="36">
        <v>0.40349734442328894</v>
      </c>
      <c r="I292" s="31">
        <v>58.288043478260867</v>
      </c>
      <c r="J292" s="31">
        <v>0.81793478260869568</v>
      </c>
      <c r="K292" s="36">
        <v>1.4032634032634033E-2</v>
      </c>
      <c r="L292" s="31">
        <v>43.339673913043477</v>
      </c>
      <c r="M292" s="31">
        <v>0.81793478260869568</v>
      </c>
      <c r="N292" s="36">
        <v>1.8872656592889836E-2</v>
      </c>
      <c r="O292" s="31">
        <v>9.6440217391304355</v>
      </c>
      <c r="P292" s="31">
        <v>0</v>
      </c>
      <c r="Q292" s="36">
        <v>0</v>
      </c>
      <c r="R292" s="31">
        <v>5.3043478260869561</v>
      </c>
      <c r="S292" s="31">
        <v>0</v>
      </c>
      <c r="T292" s="36">
        <v>0</v>
      </c>
      <c r="U292" s="31">
        <v>84.717391304347828</v>
      </c>
      <c r="V292" s="31">
        <v>28.105978260869566</v>
      </c>
      <c r="W292" s="36">
        <v>0.33176161149602257</v>
      </c>
      <c r="X292" s="31">
        <v>0</v>
      </c>
      <c r="Y292" s="31">
        <v>0</v>
      </c>
      <c r="Z292" s="36" t="s">
        <v>1523</v>
      </c>
      <c r="AA292" s="31">
        <v>201.85597826086956</v>
      </c>
      <c r="AB292" s="31">
        <v>115.70652173913044</v>
      </c>
      <c r="AC292" s="36">
        <v>0.57321325202267004</v>
      </c>
      <c r="AD292" s="31">
        <v>0</v>
      </c>
      <c r="AE292" s="31">
        <v>0</v>
      </c>
      <c r="AF292" s="36" t="s">
        <v>1523</v>
      </c>
      <c r="AG292" s="31">
        <v>34.774456521739133</v>
      </c>
      <c r="AH292" s="31">
        <v>8.5516304347826093</v>
      </c>
      <c r="AI292" s="36">
        <v>0.24591701179964054</v>
      </c>
      <c r="AJ292" t="s">
        <v>283</v>
      </c>
      <c r="AK292" s="37">
        <v>7</v>
      </c>
      <c r="AT292"/>
    </row>
    <row r="293" spans="1:46" x14ac:dyDescent="0.25">
      <c r="A293" t="s">
        <v>1353</v>
      </c>
      <c r="B293" t="s">
        <v>890</v>
      </c>
      <c r="C293" t="s">
        <v>996</v>
      </c>
      <c r="D293" t="s">
        <v>1240</v>
      </c>
      <c r="E293" s="31">
        <v>83.304347826086953</v>
      </c>
      <c r="F293" s="31">
        <v>367.75</v>
      </c>
      <c r="G293" s="31">
        <v>0</v>
      </c>
      <c r="H293" s="36">
        <v>0</v>
      </c>
      <c r="I293" s="31">
        <v>68.755434782608702</v>
      </c>
      <c r="J293" s="31">
        <v>0</v>
      </c>
      <c r="K293" s="36">
        <v>0</v>
      </c>
      <c r="L293" s="31">
        <v>54.869565217391305</v>
      </c>
      <c r="M293" s="31">
        <v>0</v>
      </c>
      <c r="N293" s="36">
        <v>0</v>
      </c>
      <c r="O293" s="31">
        <v>8.929347826086957</v>
      </c>
      <c r="P293" s="31">
        <v>0</v>
      </c>
      <c r="Q293" s="36">
        <v>0</v>
      </c>
      <c r="R293" s="31">
        <v>4.9565217391304346</v>
      </c>
      <c r="S293" s="31">
        <v>0</v>
      </c>
      <c r="T293" s="36">
        <v>0</v>
      </c>
      <c r="U293" s="31">
        <v>64.510869565217391</v>
      </c>
      <c r="V293" s="31">
        <v>0</v>
      </c>
      <c r="W293" s="36">
        <v>0</v>
      </c>
      <c r="X293" s="31">
        <v>29.459239130434781</v>
      </c>
      <c r="Y293" s="31">
        <v>0</v>
      </c>
      <c r="Z293" s="36">
        <v>0</v>
      </c>
      <c r="AA293" s="31">
        <v>177.39673913043478</v>
      </c>
      <c r="AB293" s="31">
        <v>0</v>
      </c>
      <c r="AC293" s="36">
        <v>0</v>
      </c>
      <c r="AD293" s="31">
        <v>0</v>
      </c>
      <c r="AE293" s="31">
        <v>0</v>
      </c>
      <c r="AF293" s="36" t="s">
        <v>1523</v>
      </c>
      <c r="AG293" s="31">
        <v>27.627717391304348</v>
      </c>
      <c r="AH293" s="31">
        <v>0</v>
      </c>
      <c r="AI293" s="36">
        <v>0</v>
      </c>
      <c r="AJ293" t="s">
        <v>404</v>
      </c>
      <c r="AK293" s="37">
        <v>7</v>
      </c>
      <c r="AT293"/>
    </row>
    <row r="294" spans="1:46" x14ac:dyDescent="0.25">
      <c r="A294" t="s">
        <v>1353</v>
      </c>
      <c r="B294" t="s">
        <v>923</v>
      </c>
      <c r="C294" t="s">
        <v>1023</v>
      </c>
      <c r="D294" t="s">
        <v>1242</v>
      </c>
      <c r="E294" s="31">
        <v>76.402173913043484</v>
      </c>
      <c r="F294" s="31">
        <v>392.82608695652169</v>
      </c>
      <c r="G294" s="31">
        <v>0</v>
      </c>
      <c r="H294" s="36">
        <v>0</v>
      </c>
      <c r="I294" s="31">
        <v>39.315217391304351</v>
      </c>
      <c r="J294" s="31">
        <v>0</v>
      </c>
      <c r="K294" s="36">
        <v>0</v>
      </c>
      <c r="L294" s="31">
        <v>28.032608695652176</v>
      </c>
      <c r="M294" s="31">
        <v>0</v>
      </c>
      <c r="N294" s="36">
        <v>0</v>
      </c>
      <c r="O294" s="31">
        <v>5.8913043478260869</v>
      </c>
      <c r="P294" s="31">
        <v>0</v>
      </c>
      <c r="Q294" s="36">
        <v>0</v>
      </c>
      <c r="R294" s="31">
        <v>5.3913043478260869</v>
      </c>
      <c r="S294" s="31">
        <v>0</v>
      </c>
      <c r="T294" s="36">
        <v>0</v>
      </c>
      <c r="U294" s="31">
        <v>104.51630434782609</v>
      </c>
      <c r="V294" s="31">
        <v>0</v>
      </c>
      <c r="W294" s="36">
        <v>0</v>
      </c>
      <c r="X294" s="31">
        <v>0</v>
      </c>
      <c r="Y294" s="31">
        <v>0</v>
      </c>
      <c r="Z294" s="36" t="s">
        <v>1523</v>
      </c>
      <c r="AA294" s="31">
        <v>199.54076086956522</v>
      </c>
      <c r="AB294" s="31">
        <v>0</v>
      </c>
      <c r="AC294" s="36">
        <v>0</v>
      </c>
      <c r="AD294" s="31">
        <v>0</v>
      </c>
      <c r="AE294" s="31">
        <v>0</v>
      </c>
      <c r="AF294" s="36" t="s">
        <v>1523</v>
      </c>
      <c r="AG294" s="31">
        <v>49.453804347826086</v>
      </c>
      <c r="AH294" s="31">
        <v>0</v>
      </c>
      <c r="AI294" s="36">
        <v>0</v>
      </c>
      <c r="AJ294" t="s">
        <v>437</v>
      </c>
      <c r="AK294" s="37">
        <v>7</v>
      </c>
      <c r="AT294"/>
    </row>
    <row r="295" spans="1:46" x14ac:dyDescent="0.25">
      <c r="A295" t="s">
        <v>1353</v>
      </c>
      <c r="B295" t="s">
        <v>633</v>
      </c>
      <c r="C295" t="s">
        <v>1000</v>
      </c>
      <c r="D295" t="s">
        <v>1218</v>
      </c>
      <c r="E295" s="31">
        <v>75.434782608695656</v>
      </c>
      <c r="F295" s="31">
        <v>223.46923913043483</v>
      </c>
      <c r="G295" s="31">
        <v>0</v>
      </c>
      <c r="H295" s="36">
        <v>0</v>
      </c>
      <c r="I295" s="31">
        <v>38.024999999999999</v>
      </c>
      <c r="J295" s="31">
        <v>0</v>
      </c>
      <c r="K295" s="36">
        <v>0</v>
      </c>
      <c r="L295" s="31">
        <v>33.248804347826088</v>
      </c>
      <c r="M295" s="31">
        <v>0</v>
      </c>
      <c r="N295" s="36">
        <v>0</v>
      </c>
      <c r="O295" s="31">
        <v>0</v>
      </c>
      <c r="P295" s="31">
        <v>0</v>
      </c>
      <c r="Q295" s="36" t="s">
        <v>1523</v>
      </c>
      <c r="R295" s="31">
        <v>4.7761956521739135</v>
      </c>
      <c r="S295" s="31">
        <v>0</v>
      </c>
      <c r="T295" s="36">
        <v>0</v>
      </c>
      <c r="U295" s="31">
        <v>46.372826086956536</v>
      </c>
      <c r="V295" s="31">
        <v>0</v>
      </c>
      <c r="W295" s="36">
        <v>0</v>
      </c>
      <c r="X295" s="31">
        <v>0</v>
      </c>
      <c r="Y295" s="31">
        <v>0</v>
      </c>
      <c r="Z295" s="36" t="s">
        <v>1523</v>
      </c>
      <c r="AA295" s="31">
        <v>78.106521739130429</v>
      </c>
      <c r="AB295" s="31">
        <v>0</v>
      </c>
      <c r="AC295" s="36">
        <v>0</v>
      </c>
      <c r="AD295" s="31">
        <v>6.1408695652173915</v>
      </c>
      <c r="AE295" s="31">
        <v>0</v>
      </c>
      <c r="AF295" s="36">
        <v>0</v>
      </c>
      <c r="AG295" s="31">
        <v>54.824021739130437</v>
      </c>
      <c r="AH295" s="31">
        <v>0</v>
      </c>
      <c r="AI295" s="36">
        <v>0</v>
      </c>
      <c r="AJ295" t="s">
        <v>142</v>
      </c>
      <c r="AK295" s="37">
        <v>7</v>
      </c>
      <c r="AT295"/>
    </row>
    <row r="296" spans="1:46" x14ac:dyDescent="0.25">
      <c r="A296" t="s">
        <v>1353</v>
      </c>
      <c r="B296" t="s">
        <v>688</v>
      </c>
      <c r="C296" t="s">
        <v>1139</v>
      </c>
      <c r="D296" t="s">
        <v>1247</v>
      </c>
      <c r="E296" s="31">
        <v>18.25</v>
      </c>
      <c r="F296" s="31">
        <v>82.123043478260868</v>
      </c>
      <c r="G296" s="31">
        <v>28.815326086956528</v>
      </c>
      <c r="H296" s="36">
        <v>0.35087990978542283</v>
      </c>
      <c r="I296" s="31">
        <v>12.477065217391303</v>
      </c>
      <c r="J296" s="31">
        <v>0.43478260869565216</v>
      </c>
      <c r="K296" s="36">
        <v>3.4846544529528095E-2</v>
      </c>
      <c r="L296" s="31">
        <v>4.2515217391304336</v>
      </c>
      <c r="M296" s="31">
        <v>0.43478260869565216</v>
      </c>
      <c r="N296" s="36">
        <v>0.10226517359513221</v>
      </c>
      <c r="O296" s="31">
        <v>3.1494565217391299</v>
      </c>
      <c r="P296" s="31">
        <v>0</v>
      </c>
      <c r="Q296" s="36">
        <v>0</v>
      </c>
      <c r="R296" s="31">
        <v>5.0760869565217392</v>
      </c>
      <c r="S296" s="31">
        <v>0</v>
      </c>
      <c r="T296" s="36">
        <v>0</v>
      </c>
      <c r="U296" s="31">
        <v>25.608804347826073</v>
      </c>
      <c r="V296" s="31">
        <v>0</v>
      </c>
      <c r="W296" s="36">
        <v>0</v>
      </c>
      <c r="X296" s="31">
        <v>0</v>
      </c>
      <c r="Y296" s="31">
        <v>0</v>
      </c>
      <c r="Z296" s="36" t="s">
        <v>1523</v>
      </c>
      <c r="AA296" s="31">
        <v>34.259347826086973</v>
      </c>
      <c r="AB296" s="31">
        <v>28.380543478260876</v>
      </c>
      <c r="AC296" s="36">
        <v>0.82840291129682131</v>
      </c>
      <c r="AD296" s="31">
        <v>0.93347826086956542</v>
      </c>
      <c r="AE296" s="31">
        <v>0</v>
      </c>
      <c r="AF296" s="36">
        <v>0</v>
      </c>
      <c r="AG296" s="31">
        <v>8.8443478260869597</v>
      </c>
      <c r="AH296" s="31">
        <v>0</v>
      </c>
      <c r="AI296" s="36">
        <v>0</v>
      </c>
      <c r="AJ296" t="s">
        <v>197</v>
      </c>
      <c r="AK296" s="37">
        <v>7</v>
      </c>
      <c r="AT296"/>
    </row>
    <row r="297" spans="1:46" x14ac:dyDescent="0.25">
      <c r="A297" t="s">
        <v>1353</v>
      </c>
      <c r="B297" t="s">
        <v>542</v>
      </c>
      <c r="C297" t="s">
        <v>1087</v>
      </c>
      <c r="D297" t="s">
        <v>1299</v>
      </c>
      <c r="E297" s="31">
        <v>58.021739130434781</v>
      </c>
      <c r="F297" s="31">
        <v>175.38880434782612</v>
      </c>
      <c r="G297" s="31">
        <v>0</v>
      </c>
      <c r="H297" s="36">
        <v>0</v>
      </c>
      <c r="I297" s="31">
        <v>21.108804347826087</v>
      </c>
      <c r="J297" s="31">
        <v>0</v>
      </c>
      <c r="K297" s="36">
        <v>0</v>
      </c>
      <c r="L297" s="31">
        <v>11.17967391304348</v>
      </c>
      <c r="M297" s="31">
        <v>0</v>
      </c>
      <c r="N297" s="36">
        <v>0</v>
      </c>
      <c r="O297" s="31">
        <v>5.4182608695652172</v>
      </c>
      <c r="P297" s="31">
        <v>0</v>
      </c>
      <c r="Q297" s="36">
        <v>0</v>
      </c>
      <c r="R297" s="31">
        <v>4.5108695652173916</v>
      </c>
      <c r="S297" s="31">
        <v>0</v>
      </c>
      <c r="T297" s="36">
        <v>0</v>
      </c>
      <c r="U297" s="31">
        <v>42.35989130434784</v>
      </c>
      <c r="V297" s="31">
        <v>0</v>
      </c>
      <c r="W297" s="36">
        <v>0</v>
      </c>
      <c r="X297" s="31">
        <v>5.6138043478260862</v>
      </c>
      <c r="Y297" s="31">
        <v>0</v>
      </c>
      <c r="Z297" s="36">
        <v>0</v>
      </c>
      <c r="AA297" s="31">
        <v>102.54956521739132</v>
      </c>
      <c r="AB297" s="31">
        <v>0</v>
      </c>
      <c r="AC297" s="36">
        <v>0</v>
      </c>
      <c r="AD297" s="31">
        <v>3.7567391304347835</v>
      </c>
      <c r="AE297" s="31">
        <v>0</v>
      </c>
      <c r="AF297" s="36">
        <v>0</v>
      </c>
      <c r="AG297" s="31">
        <v>0</v>
      </c>
      <c r="AH297" s="31">
        <v>0</v>
      </c>
      <c r="AI297" s="36" t="s">
        <v>1523</v>
      </c>
      <c r="AJ297" t="s">
        <v>48</v>
      </c>
      <c r="AK297" s="37">
        <v>7</v>
      </c>
      <c r="AT297"/>
    </row>
    <row r="298" spans="1:46" x14ac:dyDescent="0.25">
      <c r="A298" t="s">
        <v>1353</v>
      </c>
      <c r="B298" t="s">
        <v>567</v>
      </c>
      <c r="C298" t="s">
        <v>1042</v>
      </c>
      <c r="D298" t="s">
        <v>1225</v>
      </c>
      <c r="E298" s="31">
        <v>121.52173913043478</v>
      </c>
      <c r="F298" s="31">
        <v>358.14793478260873</v>
      </c>
      <c r="G298" s="31">
        <v>0</v>
      </c>
      <c r="H298" s="36">
        <v>0</v>
      </c>
      <c r="I298" s="31">
        <v>47.637282608695671</v>
      </c>
      <c r="J298" s="31">
        <v>0</v>
      </c>
      <c r="K298" s="36">
        <v>0</v>
      </c>
      <c r="L298" s="31">
        <v>32.980978260869577</v>
      </c>
      <c r="M298" s="31">
        <v>0</v>
      </c>
      <c r="N298" s="36">
        <v>0</v>
      </c>
      <c r="O298" s="31">
        <v>8.9715217391304343</v>
      </c>
      <c r="P298" s="31">
        <v>0</v>
      </c>
      <c r="Q298" s="36">
        <v>0</v>
      </c>
      <c r="R298" s="31">
        <v>5.6847826086956523</v>
      </c>
      <c r="S298" s="31">
        <v>0</v>
      </c>
      <c r="T298" s="36">
        <v>0</v>
      </c>
      <c r="U298" s="31">
        <v>108.96239130434783</v>
      </c>
      <c r="V298" s="31">
        <v>0</v>
      </c>
      <c r="W298" s="36">
        <v>0</v>
      </c>
      <c r="X298" s="31">
        <v>5.1122826086956508</v>
      </c>
      <c r="Y298" s="31">
        <v>0</v>
      </c>
      <c r="Z298" s="36">
        <v>0</v>
      </c>
      <c r="AA298" s="31">
        <v>155.78358695652179</v>
      </c>
      <c r="AB298" s="31">
        <v>0</v>
      </c>
      <c r="AC298" s="36">
        <v>0</v>
      </c>
      <c r="AD298" s="31">
        <v>0</v>
      </c>
      <c r="AE298" s="31">
        <v>0</v>
      </c>
      <c r="AF298" s="36" t="s">
        <v>1523</v>
      </c>
      <c r="AG298" s="31">
        <v>40.652391304347823</v>
      </c>
      <c r="AH298" s="31">
        <v>0</v>
      </c>
      <c r="AI298" s="36">
        <v>0</v>
      </c>
      <c r="AJ298" t="s">
        <v>73</v>
      </c>
      <c r="AK298" s="37">
        <v>7</v>
      </c>
      <c r="AT298"/>
    </row>
    <row r="299" spans="1:46" x14ac:dyDescent="0.25">
      <c r="A299" t="s">
        <v>1353</v>
      </c>
      <c r="B299" t="s">
        <v>515</v>
      </c>
      <c r="C299" t="s">
        <v>1078</v>
      </c>
      <c r="D299" t="s">
        <v>1295</v>
      </c>
      <c r="E299" s="31">
        <v>62.467391304347828</v>
      </c>
      <c r="F299" s="31">
        <v>200.38619565217388</v>
      </c>
      <c r="G299" s="31">
        <v>0</v>
      </c>
      <c r="H299" s="36">
        <v>0</v>
      </c>
      <c r="I299" s="31">
        <v>23.641304347826086</v>
      </c>
      <c r="J299" s="31">
        <v>0</v>
      </c>
      <c r="K299" s="36">
        <v>0</v>
      </c>
      <c r="L299" s="31">
        <v>19.108695652173914</v>
      </c>
      <c r="M299" s="31">
        <v>0</v>
      </c>
      <c r="N299" s="36">
        <v>0</v>
      </c>
      <c r="O299" s="31">
        <v>0</v>
      </c>
      <c r="P299" s="31">
        <v>0</v>
      </c>
      <c r="Q299" s="36" t="s">
        <v>1523</v>
      </c>
      <c r="R299" s="31">
        <v>4.5326086956521738</v>
      </c>
      <c r="S299" s="31">
        <v>0</v>
      </c>
      <c r="T299" s="36">
        <v>0</v>
      </c>
      <c r="U299" s="31">
        <v>32.217391304347828</v>
      </c>
      <c r="V299" s="31">
        <v>0</v>
      </c>
      <c r="W299" s="36">
        <v>0</v>
      </c>
      <c r="X299" s="31">
        <v>5.5652173913043477</v>
      </c>
      <c r="Y299" s="31">
        <v>0</v>
      </c>
      <c r="Z299" s="36">
        <v>0</v>
      </c>
      <c r="AA299" s="31">
        <v>120.18510869565216</v>
      </c>
      <c r="AB299" s="31">
        <v>0</v>
      </c>
      <c r="AC299" s="36">
        <v>0</v>
      </c>
      <c r="AD299" s="31">
        <v>14.027173913043478</v>
      </c>
      <c r="AE299" s="31">
        <v>0</v>
      </c>
      <c r="AF299" s="36">
        <v>0</v>
      </c>
      <c r="AG299" s="31">
        <v>4.75</v>
      </c>
      <c r="AH299" s="31">
        <v>0</v>
      </c>
      <c r="AI299" s="36">
        <v>0</v>
      </c>
      <c r="AJ299" t="s">
        <v>21</v>
      </c>
      <c r="AK299" s="37">
        <v>7</v>
      </c>
      <c r="AT299"/>
    </row>
    <row r="300" spans="1:46" x14ac:dyDescent="0.25">
      <c r="A300" t="s">
        <v>1353</v>
      </c>
      <c r="B300" t="s">
        <v>529</v>
      </c>
      <c r="C300" t="s">
        <v>1082</v>
      </c>
      <c r="D300" t="s">
        <v>1253</v>
      </c>
      <c r="E300" s="31">
        <v>86.554347826086953</v>
      </c>
      <c r="F300" s="31">
        <v>245.03586956521738</v>
      </c>
      <c r="G300" s="31">
        <v>0</v>
      </c>
      <c r="H300" s="36">
        <v>0</v>
      </c>
      <c r="I300" s="31">
        <v>20.891304347826086</v>
      </c>
      <c r="J300" s="31">
        <v>0</v>
      </c>
      <c r="K300" s="36">
        <v>0</v>
      </c>
      <c r="L300" s="31">
        <v>8.195652173913043</v>
      </c>
      <c r="M300" s="31">
        <v>0</v>
      </c>
      <c r="N300" s="36">
        <v>0</v>
      </c>
      <c r="O300" s="31">
        <v>9.7391304347826093</v>
      </c>
      <c r="P300" s="31">
        <v>0</v>
      </c>
      <c r="Q300" s="36">
        <v>0</v>
      </c>
      <c r="R300" s="31">
        <v>2.9565217391304346</v>
      </c>
      <c r="S300" s="31">
        <v>0</v>
      </c>
      <c r="T300" s="36">
        <v>0</v>
      </c>
      <c r="U300" s="31">
        <v>53.434782608695649</v>
      </c>
      <c r="V300" s="31">
        <v>0</v>
      </c>
      <c r="W300" s="36">
        <v>0</v>
      </c>
      <c r="X300" s="31">
        <v>0</v>
      </c>
      <c r="Y300" s="31">
        <v>0</v>
      </c>
      <c r="Z300" s="36" t="s">
        <v>1523</v>
      </c>
      <c r="AA300" s="31">
        <v>121.97336956521738</v>
      </c>
      <c r="AB300" s="31">
        <v>0</v>
      </c>
      <c r="AC300" s="36">
        <v>0</v>
      </c>
      <c r="AD300" s="31">
        <v>3.7608695652173911</v>
      </c>
      <c r="AE300" s="31">
        <v>0</v>
      </c>
      <c r="AF300" s="36">
        <v>0</v>
      </c>
      <c r="AG300" s="31">
        <v>44.975543478260867</v>
      </c>
      <c r="AH300" s="31">
        <v>0</v>
      </c>
      <c r="AI300" s="36">
        <v>0</v>
      </c>
      <c r="AJ300" t="s">
        <v>35</v>
      </c>
      <c r="AK300" s="37">
        <v>7</v>
      </c>
      <c r="AT300"/>
    </row>
    <row r="301" spans="1:46" x14ac:dyDescent="0.25">
      <c r="A301" t="s">
        <v>1353</v>
      </c>
      <c r="B301" t="s">
        <v>524</v>
      </c>
      <c r="C301" t="s">
        <v>1079</v>
      </c>
      <c r="D301" t="s">
        <v>1296</v>
      </c>
      <c r="E301" s="31">
        <v>84.032608695652172</v>
      </c>
      <c r="F301" s="31">
        <v>266.84510869565219</v>
      </c>
      <c r="G301" s="31">
        <v>0</v>
      </c>
      <c r="H301" s="36">
        <v>0</v>
      </c>
      <c r="I301" s="31">
        <v>41.122282608695649</v>
      </c>
      <c r="J301" s="31">
        <v>0</v>
      </c>
      <c r="K301" s="36">
        <v>0</v>
      </c>
      <c r="L301" s="31">
        <v>26.730978260869566</v>
      </c>
      <c r="M301" s="31">
        <v>0</v>
      </c>
      <c r="N301" s="36">
        <v>0</v>
      </c>
      <c r="O301" s="31">
        <v>9.4782608695652169</v>
      </c>
      <c r="P301" s="31">
        <v>0</v>
      </c>
      <c r="Q301" s="36">
        <v>0</v>
      </c>
      <c r="R301" s="31">
        <v>4.9130434782608692</v>
      </c>
      <c r="S301" s="31">
        <v>0</v>
      </c>
      <c r="T301" s="36">
        <v>0</v>
      </c>
      <c r="U301" s="31">
        <v>67.621956521739136</v>
      </c>
      <c r="V301" s="31">
        <v>0</v>
      </c>
      <c r="W301" s="36">
        <v>0</v>
      </c>
      <c r="X301" s="31">
        <v>0</v>
      </c>
      <c r="Y301" s="31">
        <v>0</v>
      </c>
      <c r="Z301" s="36" t="s">
        <v>1523</v>
      </c>
      <c r="AA301" s="31">
        <v>158.10086956521741</v>
      </c>
      <c r="AB301" s="31">
        <v>0</v>
      </c>
      <c r="AC301" s="36">
        <v>0</v>
      </c>
      <c r="AD301" s="31">
        <v>0</v>
      </c>
      <c r="AE301" s="31">
        <v>0</v>
      </c>
      <c r="AF301" s="36" t="s">
        <v>1523</v>
      </c>
      <c r="AG301" s="31">
        <v>0</v>
      </c>
      <c r="AH301" s="31">
        <v>0</v>
      </c>
      <c r="AI301" s="36" t="s">
        <v>1523</v>
      </c>
      <c r="AJ301" t="s">
        <v>30</v>
      </c>
      <c r="AK301" s="37">
        <v>7</v>
      </c>
      <c r="AT301"/>
    </row>
    <row r="302" spans="1:46" x14ac:dyDescent="0.25">
      <c r="A302" t="s">
        <v>1353</v>
      </c>
      <c r="B302" t="s">
        <v>571</v>
      </c>
      <c r="C302" t="s">
        <v>1099</v>
      </c>
      <c r="D302" t="s">
        <v>1290</v>
      </c>
      <c r="E302" s="31">
        <v>176.31521739130434</v>
      </c>
      <c r="F302" s="31">
        <v>589.42304347826098</v>
      </c>
      <c r="G302" s="31">
        <v>95.270869565217367</v>
      </c>
      <c r="H302" s="36">
        <v>0.16163411088072116</v>
      </c>
      <c r="I302" s="31">
        <v>76.751195652173905</v>
      </c>
      <c r="J302" s="31">
        <v>4.5800000000000018</v>
      </c>
      <c r="K302" s="36">
        <v>5.9673337478101912E-2</v>
      </c>
      <c r="L302" s="31">
        <v>46.623478260869568</v>
      </c>
      <c r="M302" s="31">
        <v>4.5800000000000018</v>
      </c>
      <c r="N302" s="36">
        <v>9.8233769140384619E-2</v>
      </c>
      <c r="O302" s="31">
        <v>24.823369565217391</v>
      </c>
      <c r="P302" s="31">
        <v>0</v>
      </c>
      <c r="Q302" s="36">
        <v>0</v>
      </c>
      <c r="R302" s="31">
        <v>5.3043478260869561</v>
      </c>
      <c r="S302" s="31">
        <v>0</v>
      </c>
      <c r="T302" s="36">
        <v>0</v>
      </c>
      <c r="U302" s="31">
        <v>120.60358695652172</v>
      </c>
      <c r="V302" s="31">
        <v>28.989456521739129</v>
      </c>
      <c r="W302" s="36">
        <v>0.24036977052921313</v>
      </c>
      <c r="X302" s="31">
        <v>5.0570652173913047</v>
      </c>
      <c r="Y302" s="31">
        <v>0</v>
      </c>
      <c r="Z302" s="36">
        <v>0</v>
      </c>
      <c r="AA302" s="31">
        <v>294.39163043478271</v>
      </c>
      <c r="AB302" s="31">
        <v>61.70141304347824</v>
      </c>
      <c r="AC302" s="36">
        <v>0.20958956255771374</v>
      </c>
      <c r="AD302" s="31">
        <v>33.073369565217391</v>
      </c>
      <c r="AE302" s="31">
        <v>0</v>
      </c>
      <c r="AF302" s="36">
        <v>0</v>
      </c>
      <c r="AG302" s="31">
        <v>59.546195652173914</v>
      </c>
      <c r="AH302" s="31">
        <v>0</v>
      </c>
      <c r="AI302" s="36">
        <v>0</v>
      </c>
      <c r="AJ302" t="s">
        <v>77</v>
      </c>
      <c r="AK302" s="37">
        <v>7</v>
      </c>
      <c r="AT302"/>
    </row>
    <row r="303" spans="1:46" x14ac:dyDescent="0.25">
      <c r="A303" t="s">
        <v>1353</v>
      </c>
      <c r="B303" t="s">
        <v>522</v>
      </c>
      <c r="C303" t="s">
        <v>1074</v>
      </c>
      <c r="D303" t="s">
        <v>1286</v>
      </c>
      <c r="E303" s="31">
        <v>74.706521739130437</v>
      </c>
      <c r="F303" s="31">
        <v>237.8016304347826</v>
      </c>
      <c r="G303" s="31">
        <v>0</v>
      </c>
      <c r="H303" s="36">
        <v>0</v>
      </c>
      <c r="I303" s="31">
        <v>23.616847826086953</v>
      </c>
      <c r="J303" s="31">
        <v>0</v>
      </c>
      <c r="K303" s="36">
        <v>0</v>
      </c>
      <c r="L303" s="31">
        <v>7.4184782608695654</v>
      </c>
      <c r="M303" s="31">
        <v>0</v>
      </c>
      <c r="N303" s="36">
        <v>0</v>
      </c>
      <c r="O303" s="31">
        <v>10.980978260869565</v>
      </c>
      <c r="P303" s="31">
        <v>0</v>
      </c>
      <c r="Q303" s="36">
        <v>0</v>
      </c>
      <c r="R303" s="31">
        <v>5.2173913043478262</v>
      </c>
      <c r="S303" s="31">
        <v>0</v>
      </c>
      <c r="T303" s="36">
        <v>0</v>
      </c>
      <c r="U303" s="31">
        <v>80.070652173913047</v>
      </c>
      <c r="V303" s="31">
        <v>0</v>
      </c>
      <c r="W303" s="36">
        <v>0</v>
      </c>
      <c r="X303" s="31">
        <v>0</v>
      </c>
      <c r="Y303" s="31">
        <v>0</v>
      </c>
      <c r="Z303" s="36" t="s">
        <v>1523</v>
      </c>
      <c r="AA303" s="31">
        <v>75.608695652173907</v>
      </c>
      <c r="AB303" s="31">
        <v>0</v>
      </c>
      <c r="AC303" s="36">
        <v>0</v>
      </c>
      <c r="AD303" s="31">
        <v>42.980978260869563</v>
      </c>
      <c r="AE303" s="31">
        <v>0</v>
      </c>
      <c r="AF303" s="36">
        <v>0</v>
      </c>
      <c r="AG303" s="31">
        <v>15.524456521739131</v>
      </c>
      <c r="AH303" s="31">
        <v>0</v>
      </c>
      <c r="AI303" s="36">
        <v>0</v>
      </c>
      <c r="AJ303" t="s">
        <v>28</v>
      </c>
      <c r="AK303" s="37">
        <v>7</v>
      </c>
      <c r="AT303"/>
    </row>
    <row r="304" spans="1:46" x14ac:dyDescent="0.25">
      <c r="A304" t="s">
        <v>1353</v>
      </c>
      <c r="B304" t="s">
        <v>512</v>
      </c>
      <c r="C304" t="s">
        <v>1077</v>
      </c>
      <c r="D304" t="s">
        <v>1294</v>
      </c>
      <c r="E304" s="31">
        <v>58.228260869565219</v>
      </c>
      <c r="F304" s="31">
        <v>188.13445652173911</v>
      </c>
      <c r="G304" s="31">
        <v>0</v>
      </c>
      <c r="H304" s="36">
        <v>0</v>
      </c>
      <c r="I304" s="31">
        <v>39.982282608695655</v>
      </c>
      <c r="J304" s="31">
        <v>0</v>
      </c>
      <c r="K304" s="36">
        <v>0</v>
      </c>
      <c r="L304" s="31">
        <v>23.982282608695652</v>
      </c>
      <c r="M304" s="31">
        <v>0</v>
      </c>
      <c r="N304" s="36">
        <v>0</v>
      </c>
      <c r="O304" s="31">
        <v>11.304347826086957</v>
      </c>
      <c r="P304" s="31">
        <v>0</v>
      </c>
      <c r="Q304" s="36">
        <v>0</v>
      </c>
      <c r="R304" s="31">
        <v>4.6956521739130439</v>
      </c>
      <c r="S304" s="31">
        <v>0</v>
      </c>
      <c r="T304" s="36">
        <v>0</v>
      </c>
      <c r="U304" s="31">
        <v>51.225543478260867</v>
      </c>
      <c r="V304" s="31">
        <v>0</v>
      </c>
      <c r="W304" s="36">
        <v>0</v>
      </c>
      <c r="X304" s="31">
        <v>0</v>
      </c>
      <c r="Y304" s="31">
        <v>0</v>
      </c>
      <c r="Z304" s="36" t="s">
        <v>1523</v>
      </c>
      <c r="AA304" s="31">
        <v>91.855978260869563</v>
      </c>
      <c r="AB304" s="31">
        <v>0</v>
      </c>
      <c r="AC304" s="36">
        <v>0</v>
      </c>
      <c r="AD304" s="31">
        <v>0</v>
      </c>
      <c r="AE304" s="31">
        <v>0</v>
      </c>
      <c r="AF304" s="36" t="s">
        <v>1523</v>
      </c>
      <c r="AG304" s="31">
        <v>5.0706521739130439</v>
      </c>
      <c r="AH304" s="31">
        <v>0</v>
      </c>
      <c r="AI304" s="36">
        <v>0</v>
      </c>
      <c r="AJ304" t="s">
        <v>18</v>
      </c>
      <c r="AK304" s="37">
        <v>7</v>
      </c>
      <c r="AT304"/>
    </row>
    <row r="305" spans="1:46" x14ac:dyDescent="0.25">
      <c r="A305" t="s">
        <v>1353</v>
      </c>
      <c r="B305" t="s">
        <v>812</v>
      </c>
      <c r="C305" t="s">
        <v>1180</v>
      </c>
      <c r="D305" t="s">
        <v>1264</v>
      </c>
      <c r="E305" s="31">
        <v>67.184782608695656</v>
      </c>
      <c r="F305" s="31">
        <v>8</v>
      </c>
      <c r="G305" s="31">
        <v>0</v>
      </c>
      <c r="H305" s="36">
        <v>0</v>
      </c>
      <c r="I305" s="31">
        <v>8</v>
      </c>
      <c r="J305" s="31">
        <v>0</v>
      </c>
      <c r="K305" s="36">
        <v>0</v>
      </c>
      <c r="L305" s="31">
        <v>8</v>
      </c>
      <c r="M305" s="31">
        <v>0</v>
      </c>
      <c r="N305" s="36">
        <v>0</v>
      </c>
      <c r="O305" s="31">
        <v>0</v>
      </c>
      <c r="P305" s="31">
        <v>0</v>
      </c>
      <c r="Q305" s="36" t="s">
        <v>1523</v>
      </c>
      <c r="R305" s="31">
        <v>0</v>
      </c>
      <c r="S305" s="31">
        <v>0</v>
      </c>
      <c r="T305" s="36" t="s">
        <v>1523</v>
      </c>
      <c r="U305" s="31">
        <v>0</v>
      </c>
      <c r="V305" s="31">
        <v>0</v>
      </c>
      <c r="W305" s="36" t="s">
        <v>1523</v>
      </c>
      <c r="X305" s="31">
        <v>0</v>
      </c>
      <c r="Y305" s="31">
        <v>0</v>
      </c>
      <c r="Z305" s="36" t="s">
        <v>1523</v>
      </c>
      <c r="AA305" s="31">
        <v>0</v>
      </c>
      <c r="AB305" s="31">
        <v>0</v>
      </c>
      <c r="AC305" s="36" t="s">
        <v>1523</v>
      </c>
      <c r="AD305" s="31">
        <v>0</v>
      </c>
      <c r="AE305" s="31">
        <v>0</v>
      </c>
      <c r="AF305" s="36" t="s">
        <v>1523</v>
      </c>
      <c r="AG305" s="31">
        <v>0</v>
      </c>
      <c r="AH305" s="31">
        <v>0</v>
      </c>
      <c r="AI305" s="36" t="s">
        <v>1523</v>
      </c>
      <c r="AJ305" t="s">
        <v>323</v>
      </c>
      <c r="AK305" s="37">
        <v>7</v>
      </c>
      <c r="AT305"/>
    </row>
    <row r="306" spans="1:46" x14ac:dyDescent="0.25">
      <c r="A306" t="s">
        <v>1353</v>
      </c>
      <c r="B306" t="s">
        <v>574</v>
      </c>
      <c r="C306" t="s">
        <v>1102</v>
      </c>
      <c r="D306" t="s">
        <v>1263</v>
      </c>
      <c r="E306" s="31">
        <v>51.967391304347828</v>
      </c>
      <c r="F306" s="31">
        <v>165.2005434782609</v>
      </c>
      <c r="G306" s="31">
        <v>3.3043478260869565</v>
      </c>
      <c r="H306" s="36">
        <v>2.0002039681678064E-2</v>
      </c>
      <c r="I306" s="31">
        <v>22.244673913043485</v>
      </c>
      <c r="J306" s="31">
        <v>3.3043478260869565</v>
      </c>
      <c r="K306" s="36">
        <v>0.14854557270670551</v>
      </c>
      <c r="L306" s="31">
        <v>11.731521739130438</v>
      </c>
      <c r="M306" s="31">
        <v>0.42391304347826086</v>
      </c>
      <c r="N306" s="36">
        <v>3.6134531640878341E-2</v>
      </c>
      <c r="O306" s="31">
        <v>5.9261956521739139</v>
      </c>
      <c r="P306" s="31">
        <v>0</v>
      </c>
      <c r="Q306" s="36">
        <v>0</v>
      </c>
      <c r="R306" s="31">
        <v>4.5869565217391308</v>
      </c>
      <c r="S306" s="31">
        <v>2.8804347826086958</v>
      </c>
      <c r="T306" s="36">
        <v>0.62796208530805686</v>
      </c>
      <c r="U306" s="31">
        <v>29.335760869565227</v>
      </c>
      <c r="V306" s="31">
        <v>0</v>
      </c>
      <c r="W306" s="36">
        <v>0</v>
      </c>
      <c r="X306" s="31">
        <v>0</v>
      </c>
      <c r="Y306" s="31">
        <v>0</v>
      </c>
      <c r="Z306" s="36" t="s">
        <v>1523</v>
      </c>
      <c r="AA306" s="31">
        <v>66.368804347826071</v>
      </c>
      <c r="AB306" s="31">
        <v>0</v>
      </c>
      <c r="AC306" s="36">
        <v>0</v>
      </c>
      <c r="AD306" s="31">
        <v>12.017282608695652</v>
      </c>
      <c r="AE306" s="31">
        <v>0</v>
      </c>
      <c r="AF306" s="36">
        <v>0</v>
      </c>
      <c r="AG306" s="31">
        <v>35.234021739130455</v>
      </c>
      <c r="AH306" s="31">
        <v>0</v>
      </c>
      <c r="AI306" s="36">
        <v>0</v>
      </c>
      <c r="AJ306" t="s">
        <v>81</v>
      </c>
      <c r="AK306" s="37">
        <v>7</v>
      </c>
      <c r="AT306"/>
    </row>
    <row r="307" spans="1:46" x14ac:dyDescent="0.25">
      <c r="A307" t="s">
        <v>1353</v>
      </c>
      <c r="B307" t="s">
        <v>919</v>
      </c>
      <c r="C307" t="s">
        <v>970</v>
      </c>
      <c r="D307" t="s">
        <v>1308</v>
      </c>
      <c r="E307" s="31">
        <v>29.163043478260871</v>
      </c>
      <c r="F307" s="31">
        <v>94.107499999999987</v>
      </c>
      <c r="G307" s="31">
        <v>0</v>
      </c>
      <c r="H307" s="36">
        <v>0</v>
      </c>
      <c r="I307" s="31">
        <v>23.736956521739142</v>
      </c>
      <c r="J307" s="31">
        <v>0</v>
      </c>
      <c r="K307" s="36">
        <v>0</v>
      </c>
      <c r="L307" s="31">
        <v>15.194782608695661</v>
      </c>
      <c r="M307" s="31">
        <v>0</v>
      </c>
      <c r="N307" s="36">
        <v>0</v>
      </c>
      <c r="O307" s="31">
        <v>4.603804347826089</v>
      </c>
      <c r="P307" s="31">
        <v>0</v>
      </c>
      <c r="Q307" s="36">
        <v>0</v>
      </c>
      <c r="R307" s="31">
        <v>3.9383695652173913</v>
      </c>
      <c r="S307" s="31">
        <v>0</v>
      </c>
      <c r="T307" s="36">
        <v>0</v>
      </c>
      <c r="U307" s="31">
        <v>12.517282608695647</v>
      </c>
      <c r="V307" s="31">
        <v>0</v>
      </c>
      <c r="W307" s="36">
        <v>0</v>
      </c>
      <c r="X307" s="31">
        <v>0</v>
      </c>
      <c r="Y307" s="31">
        <v>0</v>
      </c>
      <c r="Z307" s="36" t="s">
        <v>1523</v>
      </c>
      <c r="AA307" s="31">
        <v>29.647934782608687</v>
      </c>
      <c r="AB307" s="31">
        <v>0</v>
      </c>
      <c r="AC307" s="36">
        <v>0</v>
      </c>
      <c r="AD307" s="31">
        <v>6.5919565217391272</v>
      </c>
      <c r="AE307" s="31">
        <v>0</v>
      </c>
      <c r="AF307" s="36">
        <v>0</v>
      </c>
      <c r="AG307" s="31">
        <v>21.613369565217393</v>
      </c>
      <c r="AH307" s="31">
        <v>0</v>
      </c>
      <c r="AI307" s="36">
        <v>0</v>
      </c>
      <c r="AJ307" t="s">
        <v>433</v>
      </c>
      <c r="AK307" s="37">
        <v>7</v>
      </c>
      <c r="AT307"/>
    </row>
    <row r="308" spans="1:46" x14ac:dyDescent="0.25">
      <c r="A308" t="s">
        <v>1353</v>
      </c>
      <c r="B308" t="s">
        <v>738</v>
      </c>
      <c r="C308" t="s">
        <v>1061</v>
      </c>
      <c r="D308" t="s">
        <v>1290</v>
      </c>
      <c r="E308" s="31">
        <v>45.597826086956523</v>
      </c>
      <c r="F308" s="31">
        <v>143.19097826086957</v>
      </c>
      <c r="G308" s="31">
        <v>39.738586956521736</v>
      </c>
      <c r="H308" s="36">
        <v>0.27752158298775498</v>
      </c>
      <c r="I308" s="31">
        <v>15.50815217391305</v>
      </c>
      <c r="J308" s="31">
        <v>6.4184782608695654</v>
      </c>
      <c r="K308" s="36">
        <v>0.41387769405992625</v>
      </c>
      <c r="L308" s="31">
        <v>14.894891304347833</v>
      </c>
      <c r="M308" s="31">
        <v>6.4184782608695654</v>
      </c>
      <c r="N308" s="36">
        <v>0.4309181000197031</v>
      </c>
      <c r="O308" s="31">
        <v>0</v>
      </c>
      <c r="P308" s="31">
        <v>0</v>
      </c>
      <c r="Q308" s="36" t="s">
        <v>1523</v>
      </c>
      <c r="R308" s="31">
        <v>0.61326086956521741</v>
      </c>
      <c r="S308" s="31">
        <v>0</v>
      </c>
      <c r="T308" s="36">
        <v>0</v>
      </c>
      <c r="U308" s="31">
        <v>42.625326086956534</v>
      </c>
      <c r="V308" s="31">
        <v>5.9935869565217388</v>
      </c>
      <c r="W308" s="36">
        <v>0.14061093501770988</v>
      </c>
      <c r="X308" s="31">
        <v>0</v>
      </c>
      <c r="Y308" s="31">
        <v>0</v>
      </c>
      <c r="Z308" s="36" t="s">
        <v>1523</v>
      </c>
      <c r="AA308" s="31">
        <v>61.373804347826081</v>
      </c>
      <c r="AB308" s="31">
        <v>25.581847826086953</v>
      </c>
      <c r="AC308" s="36">
        <v>0.41682030465483255</v>
      </c>
      <c r="AD308" s="31">
        <v>0</v>
      </c>
      <c r="AE308" s="31">
        <v>0</v>
      </c>
      <c r="AF308" s="36" t="s">
        <v>1523</v>
      </c>
      <c r="AG308" s="31">
        <v>23.68369565217392</v>
      </c>
      <c r="AH308" s="31">
        <v>1.7446739130434781</v>
      </c>
      <c r="AI308" s="36">
        <v>7.3665611088163718E-2</v>
      </c>
      <c r="AJ308" t="s">
        <v>248</v>
      </c>
      <c r="AK308" s="37">
        <v>7</v>
      </c>
      <c r="AT308"/>
    </row>
    <row r="309" spans="1:46" x14ac:dyDescent="0.25">
      <c r="A309" t="s">
        <v>1353</v>
      </c>
      <c r="B309" t="s">
        <v>948</v>
      </c>
      <c r="C309" t="s">
        <v>1032</v>
      </c>
      <c r="D309" t="s">
        <v>1225</v>
      </c>
      <c r="E309" s="31">
        <v>50.891304347826086</v>
      </c>
      <c r="F309" s="31">
        <v>313.44836956521738</v>
      </c>
      <c r="G309" s="31">
        <v>0</v>
      </c>
      <c r="H309" s="36">
        <v>0</v>
      </c>
      <c r="I309" s="31">
        <v>33.339673913043477</v>
      </c>
      <c r="J309" s="31">
        <v>0</v>
      </c>
      <c r="K309" s="36">
        <v>0</v>
      </c>
      <c r="L309" s="31">
        <v>27.820652173913043</v>
      </c>
      <c r="M309" s="31">
        <v>0</v>
      </c>
      <c r="N309" s="36">
        <v>0</v>
      </c>
      <c r="O309" s="31">
        <v>2.3016304347826089</v>
      </c>
      <c r="P309" s="31">
        <v>0</v>
      </c>
      <c r="Q309" s="36">
        <v>0</v>
      </c>
      <c r="R309" s="31">
        <v>3.2173913043478262</v>
      </c>
      <c r="S309" s="31">
        <v>0</v>
      </c>
      <c r="T309" s="36">
        <v>0</v>
      </c>
      <c r="U309" s="31">
        <v>88.413043478260875</v>
      </c>
      <c r="V309" s="31">
        <v>0</v>
      </c>
      <c r="W309" s="36">
        <v>0</v>
      </c>
      <c r="X309" s="31">
        <v>0</v>
      </c>
      <c r="Y309" s="31">
        <v>0</v>
      </c>
      <c r="Z309" s="36" t="s">
        <v>1523</v>
      </c>
      <c r="AA309" s="31">
        <v>161.66032608695653</v>
      </c>
      <c r="AB309" s="31">
        <v>0</v>
      </c>
      <c r="AC309" s="36">
        <v>0</v>
      </c>
      <c r="AD309" s="31">
        <v>0</v>
      </c>
      <c r="AE309" s="31">
        <v>0</v>
      </c>
      <c r="AF309" s="36" t="s">
        <v>1523</v>
      </c>
      <c r="AG309" s="31">
        <v>30.035326086956523</v>
      </c>
      <c r="AH309" s="31">
        <v>0</v>
      </c>
      <c r="AI309" s="36">
        <v>0</v>
      </c>
      <c r="AJ309" t="s">
        <v>462</v>
      </c>
      <c r="AK309" s="37">
        <v>7</v>
      </c>
      <c r="AT309"/>
    </row>
    <row r="310" spans="1:46" x14ac:dyDescent="0.25">
      <c r="A310" t="s">
        <v>1353</v>
      </c>
      <c r="B310" t="s">
        <v>579</v>
      </c>
      <c r="C310" t="s">
        <v>1105</v>
      </c>
      <c r="D310" t="s">
        <v>1226</v>
      </c>
      <c r="E310" s="31">
        <v>163.90217391304347</v>
      </c>
      <c r="F310" s="31">
        <v>8</v>
      </c>
      <c r="G310" s="31">
        <v>0</v>
      </c>
      <c r="H310" s="36">
        <v>0</v>
      </c>
      <c r="I310" s="31">
        <v>8</v>
      </c>
      <c r="J310" s="31">
        <v>0</v>
      </c>
      <c r="K310" s="36">
        <v>0</v>
      </c>
      <c r="L310" s="31">
        <v>8</v>
      </c>
      <c r="M310" s="31">
        <v>0</v>
      </c>
      <c r="N310" s="36">
        <v>0</v>
      </c>
      <c r="O310" s="31">
        <v>0</v>
      </c>
      <c r="P310" s="31">
        <v>0</v>
      </c>
      <c r="Q310" s="36" t="s">
        <v>1523</v>
      </c>
      <c r="R310" s="31">
        <v>0</v>
      </c>
      <c r="S310" s="31">
        <v>0</v>
      </c>
      <c r="T310" s="36" t="s">
        <v>1523</v>
      </c>
      <c r="U310" s="31">
        <v>0</v>
      </c>
      <c r="V310" s="31">
        <v>0</v>
      </c>
      <c r="W310" s="36" t="s">
        <v>1523</v>
      </c>
      <c r="X310" s="31">
        <v>0</v>
      </c>
      <c r="Y310" s="31">
        <v>0</v>
      </c>
      <c r="Z310" s="36" t="s">
        <v>1523</v>
      </c>
      <c r="AA310" s="31">
        <v>0</v>
      </c>
      <c r="AB310" s="31">
        <v>0</v>
      </c>
      <c r="AC310" s="36" t="s">
        <v>1523</v>
      </c>
      <c r="AD310" s="31">
        <v>0</v>
      </c>
      <c r="AE310" s="31">
        <v>0</v>
      </c>
      <c r="AF310" s="36" t="s">
        <v>1523</v>
      </c>
      <c r="AG310" s="31">
        <v>0</v>
      </c>
      <c r="AH310" s="31">
        <v>0</v>
      </c>
      <c r="AI310" s="36" t="s">
        <v>1523</v>
      </c>
      <c r="AJ310" t="s">
        <v>86</v>
      </c>
      <c r="AK310" s="37">
        <v>7</v>
      </c>
      <c r="AT310"/>
    </row>
    <row r="311" spans="1:46" x14ac:dyDescent="0.25">
      <c r="A311" t="s">
        <v>1353</v>
      </c>
      <c r="B311" t="s">
        <v>951</v>
      </c>
      <c r="C311" t="s">
        <v>1042</v>
      </c>
      <c r="D311" t="s">
        <v>1225</v>
      </c>
      <c r="E311" s="31">
        <v>87.576086956521735</v>
      </c>
      <c r="F311" s="31">
        <v>317.78804347826087</v>
      </c>
      <c r="G311" s="31">
        <v>0</v>
      </c>
      <c r="H311" s="36">
        <v>0</v>
      </c>
      <c r="I311" s="31">
        <v>35.894021739130437</v>
      </c>
      <c r="J311" s="31">
        <v>0</v>
      </c>
      <c r="K311" s="36">
        <v>0</v>
      </c>
      <c r="L311" s="31">
        <v>30.415760869565219</v>
      </c>
      <c r="M311" s="31">
        <v>0</v>
      </c>
      <c r="N311" s="36">
        <v>0</v>
      </c>
      <c r="O311" s="31">
        <v>0</v>
      </c>
      <c r="P311" s="31">
        <v>0</v>
      </c>
      <c r="Q311" s="36" t="s">
        <v>1523</v>
      </c>
      <c r="R311" s="31">
        <v>5.4782608695652177</v>
      </c>
      <c r="S311" s="31">
        <v>0</v>
      </c>
      <c r="T311" s="36">
        <v>0</v>
      </c>
      <c r="U311" s="31">
        <v>78.638586956521735</v>
      </c>
      <c r="V311" s="31">
        <v>0</v>
      </c>
      <c r="W311" s="36">
        <v>0</v>
      </c>
      <c r="X311" s="31">
        <v>0</v>
      </c>
      <c r="Y311" s="31">
        <v>0</v>
      </c>
      <c r="Z311" s="36" t="s">
        <v>1523</v>
      </c>
      <c r="AA311" s="31">
        <v>172.97010869565219</v>
      </c>
      <c r="AB311" s="31">
        <v>0</v>
      </c>
      <c r="AC311" s="36">
        <v>0</v>
      </c>
      <c r="AD311" s="31">
        <v>0</v>
      </c>
      <c r="AE311" s="31">
        <v>0</v>
      </c>
      <c r="AF311" s="36" t="s">
        <v>1523</v>
      </c>
      <c r="AG311" s="31">
        <v>30.285326086956523</v>
      </c>
      <c r="AH311" s="31">
        <v>0</v>
      </c>
      <c r="AI311" s="36">
        <v>0</v>
      </c>
      <c r="AJ311" t="s">
        <v>465</v>
      </c>
      <c r="AK311" s="37">
        <v>7</v>
      </c>
      <c r="AT311"/>
    </row>
    <row r="312" spans="1:46" x14ac:dyDescent="0.25">
      <c r="A312" t="s">
        <v>1353</v>
      </c>
      <c r="B312" t="s">
        <v>704</v>
      </c>
      <c r="C312" t="s">
        <v>1061</v>
      </c>
      <c r="D312" t="s">
        <v>1307</v>
      </c>
      <c r="E312" s="31">
        <v>201.86956521739131</v>
      </c>
      <c r="F312" s="31">
        <v>374.77989130434787</v>
      </c>
      <c r="G312" s="31">
        <v>0</v>
      </c>
      <c r="H312" s="36">
        <v>0</v>
      </c>
      <c r="I312" s="31">
        <v>48.073369565217391</v>
      </c>
      <c r="J312" s="31">
        <v>0</v>
      </c>
      <c r="K312" s="36">
        <v>0</v>
      </c>
      <c r="L312" s="31">
        <v>17.722826086956523</v>
      </c>
      <c r="M312" s="31">
        <v>0</v>
      </c>
      <c r="N312" s="36">
        <v>0</v>
      </c>
      <c r="O312" s="31">
        <v>24.785326086956523</v>
      </c>
      <c r="P312" s="31">
        <v>0</v>
      </c>
      <c r="Q312" s="36">
        <v>0</v>
      </c>
      <c r="R312" s="31">
        <v>5.5652173913043477</v>
      </c>
      <c r="S312" s="31">
        <v>0</v>
      </c>
      <c r="T312" s="36">
        <v>0</v>
      </c>
      <c r="U312" s="31">
        <v>111.49184782608695</v>
      </c>
      <c r="V312" s="31">
        <v>0</v>
      </c>
      <c r="W312" s="36">
        <v>0</v>
      </c>
      <c r="X312" s="31">
        <v>0</v>
      </c>
      <c r="Y312" s="31">
        <v>0</v>
      </c>
      <c r="Z312" s="36" t="s">
        <v>1523</v>
      </c>
      <c r="AA312" s="31">
        <v>159.86141304347825</v>
      </c>
      <c r="AB312" s="31">
        <v>0</v>
      </c>
      <c r="AC312" s="36">
        <v>0</v>
      </c>
      <c r="AD312" s="31">
        <v>0</v>
      </c>
      <c r="AE312" s="31">
        <v>0</v>
      </c>
      <c r="AF312" s="36" t="s">
        <v>1523</v>
      </c>
      <c r="AG312" s="31">
        <v>55.353260869565219</v>
      </c>
      <c r="AH312" s="31">
        <v>0</v>
      </c>
      <c r="AI312" s="36">
        <v>0</v>
      </c>
      <c r="AJ312" t="s">
        <v>213</v>
      </c>
      <c r="AK312" s="37">
        <v>7</v>
      </c>
      <c r="AT312"/>
    </row>
    <row r="313" spans="1:46" x14ac:dyDescent="0.25">
      <c r="A313" t="s">
        <v>1353</v>
      </c>
      <c r="B313" t="s">
        <v>612</v>
      </c>
      <c r="C313" t="s">
        <v>1118</v>
      </c>
      <c r="D313" t="s">
        <v>1251</v>
      </c>
      <c r="E313" s="31">
        <v>82.717391304347828</v>
      </c>
      <c r="F313" s="31">
        <v>291.8809782608696</v>
      </c>
      <c r="G313" s="31">
        <v>30.643586956521741</v>
      </c>
      <c r="H313" s="36">
        <v>0.10498658439171714</v>
      </c>
      <c r="I313" s="31">
        <v>21.168478260869566</v>
      </c>
      <c r="J313" s="31">
        <v>0.1358695652173913</v>
      </c>
      <c r="K313" s="36">
        <v>6.4184852374839533E-3</v>
      </c>
      <c r="L313" s="31">
        <v>9.322717391304348</v>
      </c>
      <c r="M313" s="31">
        <v>0.1358695652173913</v>
      </c>
      <c r="N313" s="36">
        <v>1.4574030244027562E-2</v>
      </c>
      <c r="O313" s="31">
        <v>6.9655434782608703</v>
      </c>
      <c r="P313" s="31">
        <v>0</v>
      </c>
      <c r="Q313" s="36">
        <v>0</v>
      </c>
      <c r="R313" s="31">
        <v>4.8802173913043481</v>
      </c>
      <c r="S313" s="31">
        <v>0</v>
      </c>
      <c r="T313" s="36">
        <v>0</v>
      </c>
      <c r="U313" s="31">
        <v>78.202934782608693</v>
      </c>
      <c r="V313" s="31">
        <v>11.18804347826087</v>
      </c>
      <c r="W313" s="36">
        <v>0.14306424061145265</v>
      </c>
      <c r="X313" s="31">
        <v>12.920543478260875</v>
      </c>
      <c r="Y313" s="31">
        <v>0</v>
      </c>
      <c r="Z313" s="36">
        <v>0</v>
      </c>
      <c r="AA313" s="31">
        <v>126.93728260869565</v>
      </c>
      <c r="AB313" s="31">
        <v>19.319673913043481</v>
      </c>
      <c r="AC313" s="36">
        <v>0.15219857803793899</v>
      </c>
      <c r="AD313" s="31">
        <v>22.036956521739135</v>
      </c>
      <c r="AE313" s="31">
        <v>0</v>
      </c>
      <c r="AF313" s="36">
        <v>0</v>
      </c>
      <c r="AG313" s="31">
        <v>30.614782608695663</v>
      </c>
      <c r="AH313" s="31">
        <v>0</v>
      </c>
      <c r="AI313" s="36">
        <v>0</v>
      </c>
      <c r="AJ313" t="s">
        <v>121</v>
      </c>
      <c r="AK313" s="37">
        <v>7</v>
      </c>
      <c r="AT313"/>
    </row>
    <row r="314" spans="1:46" x14ac:dyDescent="0.25">
      <c r="A314" t="s">
        <v>1353</v>
      </c>
      <c r="B314" t="s">
        <v>822</v>
      </c>
      <c r="C314" t="s">
        <v>1054</v>
      </c>
      <c r="D314" t="s">
        <v>1232</v>
      </c>
      <c r="E314" s="31">
        <v>54.826086956521742</v>
      </c>
      <c r="F314" s="31">
        <v>189.25532608695653</v>
      </c>
      <c r="G314" s="31">
        <v>103.17282608695652</v>
      </c>
      <c r="H314" s="36">
        <v>0.54515150627545372</v>
      </c>
      <c r="I314" s="31">
        <v>25.429347826086957</v>
      </c>
      <c r="J314" s="31">
        <v>16.62445652173913</v>
      </c>
      <c r="K314" s="36">
        <v>0.653750801453302</v>
      </c>
      <c r="L314" s="31">
        <v>17.013369565217392</v>
      </c>
      <c r="M314" s="31">
        <v>16.62445652173913</v>
      </c>
      <c r="N314" s="36">
        <v>0.97714073969959681</v>
      </c>
      <c r="O314" s="31">
        <v>3.2954347826086958</v>
      </c>
      <c r="P314" s="31">
        <v>0</v>
      </c>
      <c r="Q314" s="36">
        <v>0</v>
      </c>
      <c r="R314" s="31">
        <v>5.1205434782608696</v>
      </c>
      <c r="S314" s="31">
        <v>0</v>
      </c>
      <c r="T314" s="36">
        <v>0</v>
      </c>
      <c r="U314" s="31">
        <v>21.430434782608703</v>
      </c>
      <c r="V314" s="31">
        <v>9.8423913043478262</v>
      </c>
      <c r="W314" s="36">
        <v>0.45927165753702559</v>
      </c>
      <c r="X314" s="31">
        <v>0.17391304347826086</v>
      </c>
      <c r="Y314" s="31">
        <v>0</v>
      </c>
      <c r="Z314" s="36">
        <v>0</v>
      </c>
      <c r="AA314" s="31">
        <v>98.055869565217421</v>
      </c>
      <c r="AB314" s="31">
        <v>73.809239130434776</v>
      </c>
      <c r="AC314" s="36">
        <v>0.75272637382858454</v>
      </c>
      <c r="AD314" s="31">
        <v>2.1354347826086961</v>
      </c>
      <c r="AE314" s="31">
        <v>0</v>
      </c>
      <c r="AF314" s="36">
        <v>0</v>
      </c>
      <c r="AG314" s="31">
        <v>42.030326086956521</v>
      </c>
      <c r="AH314" s="31">
        <v>2.8967391304347827</v>
      </c>
      <c r="AI314" s="36">
        <v>6.8920215475885685E-2</v>
      </c>
      <c r="AJ314" t="s">
        <v>333</v>
      </c>
      <c r="AK314" s="37">
        <v>7</v>
      </c>
      <c r="AT314"/>
    </row>
    <row r="315" spans="1:46" x14ac:dyDescent="0.25">
      <c r="A315" t="s">
        <v>1353</v>
      </c>
      <c r="B315" t="s">
        <v>803</v>
      </c>
      <c r="C315" t="s">
        <v>1177</v>
      </c>
      <c r="D315" t="s">
        <v>1290</v>
      </c>
      <c r="E315" s="31">
        <v>55.402173913043477</v>
      </c>
      <c r="F315" s="31">
        <v>142.31239130434784</v>
      </c>
      <c r="G315" s="31">
        <v>0</v>
      </c>
      <c r="H315" s="36">
        <v>0</v>
      </c>
      <c r="I315" s="31">
        <v>14.111413043478262</v>
      </c>
      <c r="J315" s="31">
        <v>0</v>
      </c>
      <c r="K315" s="36">
        <v>0</v>
      </c>
      <c r="L315" s="31">
        <v>7.8369565217391308</v>
      </c>
      <c r="M315" s="31">
        <v>0</v>
      </c>
      <c r="N315" s="36">
        <v>0</v>
      </c>
      <c r="O315" s="31">
        <v>0</v>
      </c>
      <c r="P315" s="31">
        <v>0</v>
      </c>
      <c r="Q315" s="36" t="s">
        <v>1523</v>
      </c>
      <c r="R315" s="31">
        <v>6.2744565217391308</v>
      </c>
      <c r="S315" s="31">
        <v>0</v>
      </c>
      <c r="T315" s="36">
        <v>0</v>
      </c>
      <c r="U315" s="31">
        <v>24.152608695652173</v>
      </c>
      <c r="V315" s="31">
        <v>0</v>
      </c>
      <c r="W315" s="36">
        <v>0</v>
      </c>
      <c r="X315" s="31">
        <v>0</v>
      </c>
      <c r="Y315" s="31">
        <v>0</v>
      </c>
      <c r="Z315" s="36" t="s">
        <v>1523</v>
      </c>
      <c r="AA315" s="31">
        <v>79.349999999999994</v>
      </c>
      <c r="AB315" s="31">
        <v>0</v>
      </c>
      <c r="AC315" s="36">
        <v>0</v>
      </c>
      <c r="AD315" s="31">
        <v>0</v>
      </c>
      <c r="AE315" s="31">
        <v>0</v>
      </c>
      <c r="AF315" s="36" t="s">
        <v>1523</v>
      </c>
      <c r="AG315" s="31">
        <v>24.698369565217391</v>
      </c>
      <c r="AH315" s="31">
        <v>0</v>
      </c>
      <c r="AI315" s="36">
        <v>0</v>
      </c>
      <c r="AJ315" t="s">
        <v>314</v>
      </c>
      <c r="AK315" s="37">
        <v>7</v>
      </c>
      <c r="AT315"/>
    </row>
    <row r="316" spans="1:46" x14ac:dyDescent="0.25">
      <c r="A316" t="s">
        <v>1353</v>
      </c>
      <c r="B316" t="s">
        <v>640</v>
      </c>
      <c r="C316" t="s">
        <v>1061</v>
      </c>
      <c r="D316" t="s">
        <v>1307</v>
      </c>
      <c r="E316" s="31">
        <v>83.260869565217391</v>
      </c>
      <c r="F316" s="31">
        <v>175.10260869565215</v>
      </c>
      <c r="G316" s="31">
        <v>6</v>
      </c>
      <c r="H316" s="36">
        <v>3.4265623137737879E-2</v>
      </c>
      <c r="I316" s="31">
        <v>5.7235869565217374</v>
      </c>
      <c r="J316" s="31">
        <v>0</v>
      </c>
      <c r="K316" s="36">
        <v>0</v>
      </c>
      <c r="L316" s="31">
        <v>0</v>
      </c>
      <c r="M316" s="31">
        <v>0</v>
      </c>
      <c r="N316" s="36" t="s">
        <v>1523</v>
      </c>
      <c r="O316" s="31">
        <v>5.7235869565217374</v>
      </c>
      <c r="P316" s="31">
        <v>0</v>
      </c>
      <c r="Q316" s="36">
        <v>0</v>
      </c>
      <c r="R316" s="31">
        <v>0</v>
      </c>
      <c r="S316" s="31">
        <v>0</v>
      </c>
      <c r="T316" s="36" t="s">
        <v>1523</v>
      </c>
      <c r="U316" s="31">
        <v>45.797717391304332</v>
      </c>
      <c r="V316" s="31">
        <v>0.72554347826086951</v>
      </c>
      <c r="W316" s="36">
        <v>1.5842350221555571E-2</v>
      </c>
      <c r="X316" s="31">
        <v>0</v>
      </c>
      <c r="Y316" s="31">
        <v>0</v>
      </c>
      <c r="Z316" s="36" t="s">
        <v>1523</v>
      </c>
      <c r="AA316" s="31">
        <v>103.93663043478261</v>
      </c>
      <c r="AB316" s="31">
        <v>5.2744565217391308</v>
      </c>
      <c r="AC316" s="36">
        <v>5.0746849303034774E-2</v>
      </c>
      <c r="AD316" s="31">
        <v>0</v>
      </c>
      <c r="AE316" s="31">
        <v>0</v>
      </c>
      <c r="AF316" s="36" t="s">
        <v>1523</v>
      </c>
      <c r="AG316" s="31">
        <v>19.644673913043476</v>
      </c>
      <c r="AH316" s="31">
        <v>0</v>
      </c>
      <c r="AI316" s="36">
        <v>0</v>
      </c>
      <c r="AJ316" t="s">
        <v>149</v>
      </c>
      <c r="AK316" s="37">
        <v>7</v>
      </c>
      <c r="AT316"/>
    </row>
    <row r="317" spans="1:46" x14ac:dyDescent="0.25">
      <c r="A317" t="s">
        <v>1353</v>
      </c>
      <c r="B317" t="s">
        <v>725</v>
      </c>
      <c r="C317" t="s">
        <v>1084</v>
      </c>
      <c r="D317" t="s">
        <v>1231</v>
      </c>
      <c r="E317" s="31">
        <v>64.152173913043484</v>
      </c>
      <c r="F317" s="31">
        <v>196.70228260869564</v>
      </c>
      <c r="G317" s="31">
        <v>0</v>
      </c>
      <c r="H317" s="36">
        <v>0</v>
      </c>
      <c r="I317" s="31">
        <v>31.755434782608695</v>
      </c>
      <c r="J317" s="31">
        <v>0</v>
      </c>
      <c r="K317" s="36">
        <v>0</v>
      </c>
      <c r="L317" s="31">
        <v>26.103260869565219</v>
      </c>
      <c r="M317" s="31">
        <v>0</v>
      </c>
      <c r="N317" s="36">
        <v>0</v>
      </c>
      <c r="O317" s="31">
        <v>0</v>
      </c>
      <c r="P317" s="31">
        <v>0</v>
      </c>
      <c r="Q317" s="36" t="s">
        <v>1523</v>
      </c>
      <c r="R317" s="31">
        <v>5.6521739130434785</v>
      </c>
      <c r="S317" s="31">
        <v>0</v>
      </c>
      <c r="T317" s="36">
        <v>0</v>
      </c>
      <c r="U317" s="31">
        <v>26.952282608695654</v>
      </c>
      <c r="V317" s="31">
        <v>0</v>
      </c>
      <c r="W317" s="36">
        <v>0</v>
      </c>
      <c r="X317" s="31">
        <v>0</v>
      </c>
      <c r="Y317" s="31">
        <v>0</v>
      </c>
      <c r="Z317" s="36" t="s">
        <v>1523</v>
      </c>
      <c r="AA317" s="31">
        <v>83.673260869565226</v>
      </c>
      <c r="AB317" s="31">
        <v>0</v>
      </c>
      <c r="AC317" s="36">
        <v>0</v>
      </c>
      <c r="AD317" s="31">
        <v>44.862065217391297</v>
      </c>
      <c r="AE317" s="31">
        <v>0</v>
      </c>
      <c r="AF317" s="36">
        <v>0</v>
      </c>
      <c r="AG317" s="31">
        <v>9.4592391304347831</v>
      </c>
      <c r="AH317" s="31">
        <v>0</v>
      </c>
      <c r="AI317" s="36">
        <v>0</v>
      </c>
      <c r="AJ317" t="s">
        <v>235</v>
      </c>
      <c r="AK317" s="37">
        <v>7</v>
      </c>
      <c r="AT317"/>
    </row>
    <row r="318" spans="1:46" x14ac:dyDescent="0.25">
      <c r="A318" t="s">
        <v>1353</v>
      </c>
      <c r="B318" t="s">
        <v>843</v>
      </c>
      <c r="C318" t="s">
        <v>1180</v>
      </c>
      <c r="D318" t="s">
        <v>1264</v>
      </c>
      <c r="E318" s="31">
        <v>54.565217391304351</v>
      </c>
      <c r="F318" s="31">
        <v>172.1885869565217</v>
      </c>
      <c r="G318" s="31">
        <v>0</v>
      </c>
      <c r="H318" s="36">
        <v>0</v>
      </c>
      <c r="I318" s="31">
        <v>21.579565217391306</v>
      </c>
      <c r="J318" s="31">
        <v>0</v>
      </c>
      <c r="K318" s="36">
        <v>0</v>
      </c>
      <c r="L318" s="31">
        <v>10.330108695652177</v>
      </c>
      <c r="M318" s="31">
        <v>0</v>
      </c>
      <c r="N318" s="36">
        <v>0</v>
      </c>
      <c r="O318" s="31">
        <v>6.2465217391304346</v>
      </c>
      <c r="P318" s="31">
        <v>0</v>
      </c>
      <c r="Q318" s="36">
        <v>0</v>
      </c>
      <c r="R318" s="31">
        <v>5.0029347826086941</v>
      </c>
      <c r="S318" s="31">
        <v>0</v>
      </c>
      <c r="T318" s="36">
        <v>0</v>
      </c>
      <c r="U318" s="31">
        <v>24.952934782608686</v>
      </c>
      <c r="V318" s="31">
        <v>0</v>
      </c>
      <c r="W318" s="36">
        <v>0</v>
      </c>
      <c r="X318" s="31">
        <v>0</v>
      </c>
      <c r="Y318" s="31">
        <v>0</v>
      </c>
      <c r="Z318" s="36" t="s">
        <v>1523</v>
      </c>
      <c r="AA318" s="31">
        <v>95.570652173913018</v>
      </c>
      <c r="AB318" s="31">
        <v>0</v>
      </c>
      <c r="AC318" s="36">
        <v>0</v>
      </c>
      <c r="AD318" s="31">
        <v>2.7745652173913045</v>
      </c>
      <c r="AE318" s="31">
        <v>0</v>
      </c>
      <c r="AF318" s="36">
        <v>0</v>
      </c>
      <c r="AG318" s="31">
        <v>27.310869565217384</v>
      </c>
      <c r="AH318" s="31">
        <v>0</v>
      </c>
      <c r="AI318" s="36">
        <v>0</v>
      </c>
      <c r="AJ318" t="s">
        <v>355</v>
      </c>
      <c r="AK318" s="37">
        <v>7</v>
      </c>
      <c r="AT318"/>
    </row>
    <row r="319" spans="1:46" x14ac:dyDescent="0.25">
      <c r="A319" t="s">
        <v>1353</v>
      </c>
      <c r="B319" t="s">
        <v>829</v>
      </c>
      <c r="C319" t="s">
        <v>1184</v>
      </c>
      <c r="D319" t="s">
        <v>1290</v>
      </c>
      <c r="E319" s="31">
        <v>68.347826086956516</v>
      </c>
      <c r="F319" s="31">
        <v>175.98478260869567</v>
      </c>
      <c r="G319" s="31">
        <v>1.7554347826086958</v>
      </c>
      <c r="H319" s="36">
        <v>9.9749237211715445E-3</v>
      </c>
      <c r="I319" s="31">
        <v>22.168478260869566</v>
      </c>
      <c r="J319" s="31">
        <v>0.50543478260869568</v>
      </c>
      <c r="K319" s="36">
        <v>2.2799705810247609E-2</v>
      </c>
      <c r="L319" s="31">
        <v>15.141304347826088</v>
      </c>
      <c r="M319" s="31">
        <v>0</v>
      </c>
      <c r="N319" s="36">
        <v>0</v>
      </c>
      <c r="O319" s="31">
        <v>0.67934782608695654</v>
      </c>
      <c r="P319" s="31">
        <v>0.50543478260869568</v>
      </c>
      <c r="Q319" s="36">
        <v>0.74399999999999999</v>
      </c>
      <c r="R319" s="31">
        <v>6.3478260869565215</v>
      </c>
      <c r="S319" s="31">
        <v>0</v>
      </c>
      <c r="T319" s="36">
        <v>0</v>
      </c>
      <c r="U319" s="31">
        <v>47.221195652173918</v>
      </c>
      <c r="V319" s="31">
        <v>4.619565217391304E-2</v>
      </c>
      <c r="W319" s="36">
        <v>9.7828213656818604E-4</v>
      </c>
      <c r="X319" s="31">
        <v>6.0434782608695654</v>
      </c>
      <c r="Y319" s="31">
        <v>0.69565217391304346</v>
      </c>
      <c r="Z319" s="36">
        <v>0.11510791366906474</v>
      </c>
      <c r="AA319" s="31">
        <v>95.692934782608702</v>
      </c>
      <c r="AB319" s="31">
        <v>0.50815217391304346</v>
      </c>
      <c r="AC319" s="36">
        <v>5.3102371148658232E-3</v>
      </c>
      <c r="AD319" s="31">
        <v>0</v>
      </c>
      <c r="AE319" s="31">
        <v>0</v>
      </c>
      <c r="AF319" s="36" t="s">
        <v>1523</v>
      </c>
      <c r="AG319" s="31">
        <v>4.8586956521739131</v>
      </c>
      <c r="AH319" s="31">
        <v>0</v>
      </c>
      <c r="AI319" s="36">
        <v>0</v>
      </c>
      <c r="AJ319" t="s">
        <v>341</v>
      </c>
      <c r="AK319" s="37">
        <v>7</v>
      </c>
      <c r="AT319"/>
    </row>
    <row r="320" spans="1:46" x14ac:dyDescent="0.25">
      <c r="A320" t="s">
        <v>1353</v>
      </c>
      <c r="B320" t="s">
        <v>768</v>
      </c>
      <c r="C320" t="s">
        <v>1163</v>
      </c>
      <c r="D320" t="s">
        <v>1324</v>
      </c>
      <c r="E320" s="31">
        <v>33.445652173913047</v>
      </c>
      <c r="F320" s="31">
        <v>126.08423913043477</v>
      </c>
      <c r="G320" s="31">
        <v>7.3478260869565215</v>
      </c>
      <c r="H320" s="36">
        <v>5.8277118041337103E-2</v>
      </c>
      <c r="I320" s="31">
        <v>18.399999999999999</v>
      </c>
      <c r="J320" s="31">
        <v>0</v>
      </c>
      <c r="K320" s="36">
        <v>0</v>
      </c>
      <c r="L320" s="31">
        <v>6.8208695652173885</v>
      </c>
      <c r="M320" s="31">
        <v>0</v>
      </c>
      <c r="N320" s="36">
        <v>0</v>
      </c>
      <c r="O320" s="31">
        <v>5.2784782608695648</v>
      </c>
      <c r="P320" s="31">
        <v>0</v>
      </c>
      <c r="Q320" s="36">
        <v>0</v>
      </c>
      <c r="R320" s="31">
        <v>6.3006521739130434</v>
      </c>
      <c r="S320" s="31">
        <v>0</v>
      </c>
      <c r="T320" s="36">
        <v>0</v>
      </c>
      <c r="U320" s="31">
        <v>21.635434782608705</v>
      </c>
      <c r="V320" s="31">
        <v>0.47282608695652173</v>
      </c>
      <c r="W320" s="36">
        <v>2.1854244747445305E-2</v>
      </c>
      <c r="X320" s="31">
        <v>0.89358695652173925</v>
      </c>
      <c r="Y320" s="31">
        <v>0</v>
      </c>
      <c r="Z320" s="36">
        <v>0</v>
      </c>
      <c r="AA320" s="31">
        <v>62.376739130434771</v>
      </c>
      <c r="AB320" s="31">
        <v>6.875</v>
      </c>
      <c r="AC320" s="36">
        <v>0.11021736781757416</v>
      </c>
      <c r="AD320" s="31">
        <v>7.7738043478260872</v>
      </c>
      <c r="AE320" s="31">
        <v>0</v>
      </c>
      <c r="AF320" s="36">
        <v>0</v>
      </c>
      <c r="AG320" s="31">
        <v>15.004673913043481</v>
      </c>
      <c r="AH320" s="31">
        <v>0</v>
      </c>
      <c r="AI320" s="36">
        <v>0</v>
      </c>
      <c r="AJ320" t="s">
        <v>279</v>
      </c>
      <c r="AK320" s="37">
        <v>7</v>
      </c>
      <c r="AT320"/>
    </row>
    <row r="321" spans="1:46" x14ac:dyDescent="0.25">
      <c r="A321" t="s">
        <v>1353</v>
      </c>
      <c r="B321" t="s">
        <v>527</v>
      </c>
      <c r="C321" t="s">
        <v>1081</v>
      </c>
      <c r="D321" t="s">
        <v>1261</v>
      </c>
      <c r="E321" s="31">
        <v>65.010869565217391</v>
      </c>
      <c r="F321" s="31">
        <v>194.1829347826087</v>
      </c>
      <c r="G321" s="31">
        <v>27.242717391304346</v>
      </c>
      <c r="H321" s="36">
        <v>0.14029408620177186</v>
      </c>
      <c r="I321" s="31">
        <v>26.480978260869566</v>
      </c>
      <c r="J321" s="31">
        <v>0</v>
      </c>
      <c r="K321" s="36">
        <v>0</v>
      </c>
      <c r="L321" s="31">
        <v>16.785326086956523</v>
      </c>
      <c r="M321" s="31">
        <v>0</v>
      </c>
      <c r="N321" s="36">
        <v>0</v>
      </c>
      <c r="O321" s="31">
        <v>5</v>
      </c>
      <c r="P321" s="31">
        <v>0</v>
      </c>
      <c r="Q321" s="36">
        <v>0</v>
      </c>
      <c r="R321" s="31">
        <v>4.6956521739130439</v>
      </c>
      <c r="S321" s="31">
        <v>0</v>
      </c>
      <c r="T321" s="36">
        <v>0</v>
      </c>
      <c r="U321" s="31">
        <v>29.285869565217393</v>
      </c>
      <c r="V321" s="31">
        <v>3.1092391304347822</v>
      </c>
      <c r="W321" s="36">
        <v>0.10616857810934192</v>
      </c>
      <c r="X321" s="31">
        <v>0</v>
      </c>
      <c r="Y321" s="31">
        <v>0</v>
      </c>
      <c r="Z321" s="36" t="s">
        <v>1523</v>
      </c>
      <c r="AA321" s="31">
        <v>86.209565217391287</v>
      </c>
      <c r="AB321" s="31">
        <v>24.133478260869563</v>
      </c>
      <c r="AC321" s="36">
        <v>0.27993968186723961</v>
      </c>
      <c r="AD321" s="31">
        <v>15.304347826086957</v>
      </c>
      <c r="AE321" s="31">
        <v>0</v>
      </c>
      <c r="AF321" s="36">
        <v>0</v>
      </c>
      <c r="AG321" s="31">
        <v>36.902173913043477</v>
      </c>
      <c r="AH321" s="31">
        <v>0</v>
      </c>
      <c r="AI321" s="36">
        <v>0</v>
      </c>
      <c r="AJ321" t="s">
        <v>33</v>
      </c>
      <c r="AK321" s="37">
        <v>7</v>
      </c>
      <c r="AT321"/>
    </row>
    <row r="322" spans="1:46" x14ac:dyDescent="0.25">
      <c r="A322" t="s">
        <v>1353</v>
      </c>
      <c r="B322" t="s">
        <v>850</v>
      </c>
      <c r="C322" t="s">
        <v>980</v>
      </c>
      <c r="D322" t="s">
        <v>1263</v>
      </c>
      <c r="E322" s="31">
        <v>71.793478260869563</v>
      </c>
      <c r="F322" s="31">
        <v>206.48717391304342</v>
      </c>
      <c r="G322" s="31">
        <v>0</v>
      </c>
      <c r="H322" s="36">
        <v>0</v>
      </c>
      <c r="I322" s="31">
        <v>36.163043478260875</v>
      </c>
      <c r="J322" s="31">
        <v>0</v>
      </c>
      <c r="K322" s="36">
        <v>0</v>
      </c>
      <c r="L322" s="31">
        <v>29.967065217391315</v>
      </c>
      <c r="M322" s="31">
        <v>0</v>
      </c>
      <c r="N322" s="36">
        <v>0</v>
      </c>
      <c r="O322" s="31">
        <v>0</v>
      </c>
      <c r="P322" s="31">
        <v>0</v>
      </c>
      <c r="Q322" s="36" t="s">
        <v>1523</v>
      </c>
      <c r="R322" s="31">
        <v>6.1959782608695626</v>
      </c>
      <c r="S322" s="31">
        <v>0</v>
      </c>
      <c r="T322" s="36">
        <v>0</v>
      </c>
      <c r="U322" s="31">
        <v>32.511847826086957</v>
      </c>
      <c r="V322" s="31">
        <v>0</v>
      </c>
      <c r="W322" s="36">
        <v>0</v>
      </c>
      <c r="X322" s="31">
        <v>6.5834782608695646</v>
      </c>
      <c r="Y322" s="31">
        <v>0</v>
      </c>
      <c r="Z322" s="36">
        <v>0</v>
      </c>
      <c r="AA322" s="31">
        <v>89.441086956521715</v>
      </c>
      <c r="AB322" s="31">
        <v>0</v>
      </c>
      <c r="AC322" s="36">
        <v>0</v>
      </c>
      <c r="AD322" s="31">
        <v>16.46141304347826</v>
      </c>
      <c r="AE322" s="31">
        <v>0</v>
      </c>
      <c r="AF322" s="36">
        <v>0</v>
      </c>
      <c r="AG322" s="31">
        <v>25.326304347826081</v>
      </c>
      <c r="AH322" s="31">
        <v>0</v>
      </c>
      <c r="AI322" s="36">
        <v>0</v>
      </c>
      <c r="AJ322" t="s">
        <v>364</v>
      </c>
      <c r="AK322" s="37">
        <v>7</v>
      </c>
      <c r="AT322"/>
    </row>
    <row r="323" spans="1:46" x14ac:dyDescent="0.25">
      <c r="A323" t="s">
        <v>1353</v>
      </c>
      <c r="B323" t="s">
        <v>530</v>
      </c>
      <c r="C323" t="s">
        <v>1081</v>
      </c>
      <c r="D323" t="s">
        <v>1261</v>
      </c>
      <c r="E323" s="31">
        <v>44.315217391304351</v>
      </c>
      <c r="F323" s="31">
        <v>112.62630434782611</v>
      </c>
      <c r="G323" s="31">
        <v>0</v>
      </c>
      <c r="H323" s="36">
        <v>0</v>
      </c>
      <c r="I323" s="31">
        <v>18.103152173913045</v>
      </c>
      <c r="J323" s="31">
        <v>0</v>
      </c>
      <c r="K323" s="36">
        <v>0</v>
      </c>
      <c r="L323" s="31">
        <v>13.809673913043481</v>
      </c>
      <c r="M323" s="31">
        <v>0</v>
      </c>
      <c r="N323" s="36">
        <v>0</v>
      </c>
      <c r="O323" s="31">
        <v>0</v>
      </c>
      <c r="P323" s="31">
        <v>0</v>
      </c>
      <c r="Q323" s="36" t="s">
        <v>1523</v>
      </c>
      <c r="R323" s="31">
        <v>4.2934782608695654</v>
      </c>
      <c r="S323" s="31">
        <v>0</v>
      </c>
      <c r="T323" s="36">
        <v>0</v>
      </c>
      <c r="U323" s="31">
        <v>19.484239130434787</v>
      </c>
      <c r="V323" s="31">
        <v>0</v>
      </c>
      <c r="W323" s="36">
        <v>0</v>
      </c>
      <c r="X323" s="31">
        <v>4.3889130434782615</v>
      </c>
      <c r="Y323" s="31">
        <v>0</v>
      </c>
      <c r="Z323" s="36">
        <v>0</v>
      </c>
      <c r="AA323" s="31">
        <v>42.620652173913051</v>
      </c>
      <c r="AB323" s="31">
        <v>0</v>
      </c>
      <c r="AC323" s="36">
        <v>0</v>
      </c>
      <c r="AD323" s="31">
        <v>17.202282608695658</v>
      </c>
      <c r="AE323" s="31">
        <v>0</v>
      </c>
      <c r="AF323" s="36">
        <v>0</v>
      </c>
      <c r="AG323" s="31">
        <v>10.827065217391302</v>
      </c>
      <c r="AH323" s="31">
        <v>0</v>
      </c>
      <c r="AI323" s="36">
        <v>0</v>
      </c>
      <c r="AJ323" t="s">
        <v>36</v>
      </c>
      <c r="AK323" s="37">
        <v>7</v>
      </c>
      <c r="AT323"/>
    </row>
    <row r="324" spans="1:46" x14ac:dyDescent="0.25">
      <c r="A324" t="s">
        <v>1353</v>
      </c>
      <c r="B324" t="s">
        <v>749</v>
      </c>
      <c r="C324" t="s">
        <v>1157</v>
      </c>
      <c r="D324" t="s">
        <v>1227</v>
      </c>
      <c r="E324" s="31">
        <v>51.782608695652172</v>
      </c>
      <c r="F324" s="31">
        <v>198.00000000000003</v>
      </c>
      <c r="G324" s="31">
        <v>4.5135869565217392</v>
      </c>
      <c r="H324" s="36">
        <v>2.279589371980676E-2</v>
      </c>
      <c r="I324" s="31">
        <v>17.894021739130434</v>
      </c>
      <c r="J324" s="31">
        <v>0.21467391304347827</v>
      </c>
      <c r="K324" s="36">
        <v>1.1996962794229311E-2</v>
      </c>
      <c r="L324" s="31">
        <v>13.445652173913043</v>
      </c>
      <c r="M324" s="31">
        <v>0.21467391304347827</v>
      </c>
      <c r="N324" s="36">
        <v>1.5966046887631369E-2</v>
      </c>
      <c r="O324" s="31">
        <v>0</v>
      </c>
      <c r="P324" s="31">
        <v>0</v>
      </c>
      <c r="Q324" s="36" t="s">
        <v>1523</v>
      </c>
      <c r="R324" s="31">
        <v>4.4483695652173916</v>
      </c>
      <c r="S324" s="31">
        <v>0</v>
      </c>
      <c r="T324" s="36">
        <v>0</v>
      </c>
      <c r="U324" s="31">
        <v>27.516304347826093</v>
      </c>
      <c r="V324" s="31">
        <v>2.9239130434782608</v>
      </c>
      <c r="W324" s="36">
        <v>0.10626111001382577</v>
      </c>
      <c r="X324" s="31">
        <v>4.2798913043478262</v>
      </c>
      <c r="Y324" s="31">
        <v>0</v>
      </c>
      <c r="Z324" s="36">
        <v>0</v>
      </c>
      <c r="AA324" s="31">
        <v>116.71467391304348</v>
      </c>
      <c r="AB324" s="31">
        <v>1.1413043478260869</v>
      </c>
      <c r="AC324" s="36">
        <v>9.7785848990710328E-3</v>
      </c>
      <c r="AD324" s="31">
        <v>0</v>
      </c>
      <c r="AE324" s="31">
        <v>0</v>
      </c>
      <c r="AF324" s="36" t="s">
        <v>1523</v>
      </c>
      <c r="AG324" s="31">
        <v>31.595108695652176</v>
      </c>
      <c r="AH324" s="31">
        <v>0.23369565217391305</v>
      </c>
      <c r="AI324" s="36">
        <v>7.3965769330007741E-3</v>
      </c>
      <c r="AJ324" t="s">
        <v>259</v>
      </c>
      <c r="AK324" s="37">
        <v>7</v>
      </c>
      <c r="AT324"/>
    </row>
    <row r="325" spans="1:46" x14ac:dyDescent="0.25">
      <c r="A325" t="s">
        <v>1353</v>
      </c>
      <c r="B325" t="s">
        <v>582</v>
      </c>
      <c r="C325" t="s">
        <v>1107</v>
      </c>
      <c r="D325" t="s">
        <v>1218</v>
      </c>
      <c r="E325" s="31">
        <v>70.902173913043484</v>
      </c>
      <c r="F325" s="31">
        <v>181.90945652173914</v>
      </c>
      <c r="G325" s="31">
        <v>0.76902173913043481</v>
      </c>
      <c r="H325" s="36">
        <v>4.2274973156138955E-3</v>
      </c>
      <c r="I325" s="31">
        <v>39.443478260869561</v>
      </c>
      <c r="J325" s="31">
        <v>0.76902173913043481</v>
      </c>
      <c r="K325" s="36">
        <v>1.949680335097002E-2</v>
      </c>
      <c r="L325" s="31">
        <v>33.019565217391303</v>
      </c>
      <c r="M325" s="31">
        <v>0.76902173913043481</v>
      </c>
      <c r="N325" s="36">
        <v>2.3289880834814671E-2</v>
      </c>
      <c r="O325" s="31">
        <v>0.55978260869565222</v>
      </c>
      <c r="P325" s="31">
        <v>0</v>
      </c>
      <c r="Q325" s="36">
        <v>0</v>
      </c>
      <c r="R325" s="31">
        <v>5.8641304347826084</v>
      </c>
      <c r="S325" s="31">
        <v>0</v>
      </c>
      <c r="T325" s="36">
        <v>0</v>
      </c>
      <c r="U325" s="31">
        <v>26.848043478260859</v>
      </c>
      <c r="V325" s="31">
        <v>0</v>
      </c>
      <c r="W325" s="36">
        <v>0</v>
      </c>
      <c r="X325" s="31">
        <v>1.3641304347826086</v>
      </c>
      <c r="Y325" s="31">
        <v>0</v>
      </c>
      <c r="Z325" s="36">
        <v>0</v>
      </c>
      <c r="AA325" s="31">
        <v>83.079456521739147</v>
      </c>
      <c r="AB325" s="31">
        <v>0</v>
      </c>
      <c r="AC325" s="36">
        <v>0</v>
      </c>
      <c r="AD325" s="31">
        <v>13.625760869565216</v>
      </c>
      <c r="AE325" s="31">
        <v>0</v>
      </c>
      <c r="AF325" s="36">
        <v>0</v>
      </c>
      <c r="AG325" s="31">
        <v>17.548586956521739</v>
      </c>
      <c r="AH325" s="31">
        <v>0</v>
      </c>
      <c r="AI325" s="36">
        <v>0</v>
      </c>
      <c r="AJ325" t="s">
        <v>89</v>
      </c>
      <c r="AK325" s="37">
        <v>7</v>
      </c>
      <c r="AT325"/>
    </row>
    <row r="326" spans="1:46" x14ac:dyDescent="0.25">
      <c r="A326" t="s">
        <v>1353</v>
      </c>
      <c r="B326" t="s">
        <v>747</v>
      </c>
      <c r="C326" t="s">
        <v>970</v>
      </c>
      <c r="D326" t="s">
        <v>1308</v>
      </c>
      <c r="E326" s="31">
        <v>32.489130434782609</v>
      </c>
      <c r="F326" s="31">
        <v>95.300326086956488</v>
      </c>
      <c r="G326" s="31">
        <v>3.4417391304347822</v>
      </c>
      <c r="H326" s="36">
        <v>3.6114662685355119E-2</v>
      </c>
      <c r="I326" s="31">
        <v>8.5023913043478263</v>
      </c>
      <c r="J326" s="31">
        <v>0.22826086956521741</v>
      </c>
      <c r="K326" s="36">
        <v>2.6846667178031757E-2</v>
      </c>
      <c r="L326" s="31">
        <v>1.2419565217391304</v>
      </c>
      <c r="M326" s="31">
        <v>0.13043478260869565</v>
      </c>
      <c r="N326" s="36">
        <v>0.10502363031682128</v>
      </c>
      <c r="O326" s="31">
        <v>1.2386956521739132</v>
      </c>
      <c r="P326" s="31">
        <v>9.7826086956521743E-2</v>
      </c>
      <c r="Q326" s="36">
        <v>7.8975078975078966E-2</v>
      </c>
      <c r="R326" s="31">
        <v>6.0217391304347823</v>
      </c>
      <c r="S326" s="31">
        <v>0</v>
      </c>
      <c r="T326" s="36">
        <v>0</v>
      </c>
      <c r="U326" s="31">
        <v>20.293260869565216</v>
      </c>
      <c r="V326" s="31">
        <v>0.44565217391304346</v>
      </c>
      <c r="W326" s="36">
        <v>2.1960599470803116E-2</v>
      </c>
      <c r="X326" s="31">
        <v>3.4668478260869557</v>
      </c>
      <c r="Y326" s="31">
        <v>0</v>
      </c>
      <c r="Z326" s="36">
        <v>0</v>
      </c>
      <c r="AA326" s="31">
        <v>34.831195652173903</v>
      </c>
      <c r="AB326" s="31">
        <v>2.7678260869565214</v>
      </c>
      <c r="AC326" s="36">
        <v>7.9463998726778548E-2</v>
      </c>
      <c r="AD326" s="31">
        <v>6.4014130434782626</v>
      </c>
      <c r="AE326" s="31">
        <v>0</v>
      </c>
      <c r="AF326" s="36">
        <v>0</v>
      </c>
      <c r="AG326" s="31">
        <v>21.805217391304346</v>
      </c>
      <c r="AH326" s="31">
        <v>0</v>
      </c>
      <c r="AI326" s="36">
        <v>0</v>
      </c>
      <c r="AJ326" t="s">
        <v>257</v>
      </c>
      <c r="AK326" s="37">
        <v>7</v>
      </c>
      <c r="AT326"/>
    </row>
    <row r="327" spans="1:46" x14ac:dyDescent="0.25">
      <c r="A327" t="s">
        <v>1353</v>
      </c>
      <c r="B327" t="s">
        <v>572</v>
      </c>
      <c r="C327" t="s">
        <v>1100</v>
      </c>
      <c r="D327" t="s">
        <v>1286</v>
      </c>
      <c r="E327" s="31">
        <v>75.021739130434781</v>
      </c>
      <c r="F327" s="31">
        <v>198.16576086956522</v>
      </c>
      <c r="G327" s="31">
        <v>0</v>
      </c>
      <c r="H327" s="36">
        <v>0</v>
      </c>
      <c r="I327" s="31">
        <v>21.008152173913043</v>
      </c>
      <c r="J327" s="31">
        <v>0</v>
      </c>
      <c r="K327" s="36">
        <v>0</v>
      </c>
      <c r="L327" s="31">
        <v>9.5298913043478262</v>
      </c>
      <c r="M327" s="31">
        <v>0</v>
      </c>
      <c r="N327" s="36">
        <v>0</v>
      </c>
      <c r="O327" s="31">
        <v>5.7391304347826084</v>
      </c>
      <c r="P327" s="31">
        <v>0</v>
      </c>
      <c r="Q327" s="36">
        <v>0</v>
      </c>
      <c r="R327" s="31">
        <v>5.7391304347826084</v>
      </c>
      <c r="S327" s="31">
        <v>0</v>
      </c>
      <c r="T327" s="36">
        <v>0</v>
      </c>
      <c r="U327" s="31">
        <v>68.016304347826093</v>
      </c>
      <c r="V327" s="31">
        <v>0</v>
      </c>
      <c r="W327" s="36">
        <v>0</v>
      </c>
      <c r="X327" s="31">
        <v>11.478260869565217</v>
      </c>
      <c r="Y327" s="31">
        <v>0</v>
      </c>
      <c r="Z327" s="36">
        <v>0</v>
      </c>
      <c r="AA327" s="31">
        <v>94.619565217391298</v>
      </c>
      <c r="AB327" s="31">
        <v>0</v>
      </c>
      <c r="AC327" s="36">
        <v>0</v>
      </c>
      <c r="AD327" s="31">
        <v>0</v>
      </c>
      <c r="AE327" s="31">
        <v>0</v>
      </c>
      <c r="AF327" s="36" t="s">
        <v>1523</v>
      </c>
      <c r="AG327" s="31">
        <v>3.0434782608695654</v>
      </c>
      <c r="AH327" s="31">
        <v>0</v>
      </c>
      <c r="AI327" s="36">
        <v>0</v>
      </c>
      <c r="AJ327" t="s">
        <v>78</v>
      </c>
      <c r="AK327" s="37">
        <v>7</v>
      </c>
      <c r="AT327"/>
    </row>
    <row r="328" spans="1:46" x14ac:dyDescent="0.25">
      <c r="A328" t="s">
        <v>1353</v>
      </c>
      <c r="B328" t="s">
        <v>564</v>
      </c>
      <c r="C328" t="s">
        <v>1023</v>
      </c>
      <c r="D328" t="s">
        <v>1242</v>
      </c>
      <c r="E328" s="31">
        <v>57.75</v>
      </c>
      <c r="F328" s="31">
        <v>213.1478260869566</v>
      </c>
      <c r="G328" s="31">
        <v>16.920543478260868</v>
      </c>
      <c r="H328" s="36">
        <v>7.9384077186684041E-2</v>
      </c>
      <c r="I328" s="31">
        <v>28.861956521739138</v>
      </c>
      <c r="J328" s="31">
        <v>6.5419565217391309</v>
      </c>
      <c r="K328" s="36">
        <v>0.22666365382442658</v>
      </c>
      <c r="L328" s="31">
        <v>17.91423913043479</v>
      </c>
      <c r="M328" s="31">
        <v>1.2022826086956524</v>
      </c>
      <c r="N328" s="36">
        <v>6.7113238800808175E-2</v>
      </c>
      <c r="O328" s="31">
        <v>3.5397826086956536</v>
      </c>
      <c r="P328" s="31">
        <v>0</v>
      </c>
      <c r="Q328" s="36">
        <v>0</v>
      </c>
      <c r="R328" s="31">
        <v>7.407934782608697</v>
      </c>
      <c r="S328" s="31">
        <v>5.3396739130434785</v>
      </c>
      <c r="T328" s="36">
        <v>0.72080466010300348</v>
      </c>
      <c r="U328" s="31">
        <v>23.632500000000004</v>
      </c>
      <c r="V328" s="31">
        <v>1.4860869565217392</v>
      </c>
      <c r="W328" s="36">
        <v>6.2883188681761931E-2</v>
      </c>
      <c r="X328" s="31">
        <v>1.353478260869565</v>
      </c>
      <c r="Y328" s="31">
        <v>0</v>
      </c>
      <c r="Z328" s="36">
        <v>0</v>
      </c>
      <c r="AA328" s="31">
        <v>110.53195652173919</v>
      </c>
      <c r="AB328" s="31">
        <v>3.0415217391304346</v>
      </c>
      <c r="AC328" s="36">
        <v>2.7517125678782631E-2</v>
      </c>
      <c r="AD328" s="31">
        <v>18.118695652173912</v>
      </c>
      <c r="AE328" s="31">
        <v>0</v>
      </c>
      <c r="AF328" s="36">
        <v>0</v>
      </c>
      <c r="AG328" s="31">
        <v>30.649239130434779</v>
      </c>
      <c r="AH328" s="31">
        <v>5.8509782608695646</v>
      </c>
      <c r="AI328" s="36">
        <v>0.19090125650328224</v>
      </c>
      <c r="AJ328" t="s">
        <v>70</v>
      </c>
      <c r="AK328" s="37">
        <v>7</v>
      </c>
      <c r="AT328"/>
    </row>
    <row r="329" spans="1:46" x14ac:dyDescent="0.25">
      <c r="A329" t="s">
        <v>1353</v>
      </c>
      <c r="B329" t="s">
        <v>699</v>
      </c>
      <c r="C329" t="s">
        <v>1144</v>
      </c>
      <c r="D329" t="s">
        <v>1251</v>
      </c>
      <c r="E329" s="31">
        <v>71.902173913043484</v>
      </c>
      <c r="F329" s="31">
        <v>220.20108695652172</v>
      </c>
      <c r="G329" s="31">
        <v>0</v>
      </c>
      <c r="H329" s="36">
        <v>0</v>
      </c>
      <c r="I329" s="31">
        <v>30.720108695652172</v>
      </c>
      <c r="J329" s="31">
        <v>0</v>
      </c>
      <c r="K329" s="36">
        <v>0</v>
      </c>
      <c r="L329" s="31">
        <v>15.214673913043478</v>
      </c>
      <c r="M329" s="31">
        <v>0</v>
      </c>
      <c r="N329" s="36">
        <v>0</v>
      </c>
      <c r="O329" s="31">
        <v>10.630434782608695</v>
      </c>
      <c r="P329" s="31">
        <v>0</v>
      </c>
      <c r="Q329" s="36">
        <v>0</v>
      </c>
      <c r="R329" s="31">
        <v>4.875</v>
      </c>
      <c r="S329" s="31">
        <v>0</v>
      </c>
      <c r="T329" s="36">
        <v>0</v>
      </c>
      <c r="U329" s="31">
        <v>35.103260869565219</v>
      </c>
      <c r="V329" s="31">
        <v>0</v>
      </c>
      <c r="W329" s="36">
        <v>0</v>
      </c>
      <c r="X329" s="31">
        <v>0</v>
      </c>
      <c r="Y329" s="31">
        <v>0</v>
      </c>
      <c r="Z329" s="36" t="s">
        <v>1523</v>
      </c>
      <c r="AA329" s="31">
        <v>111.29347826086956</v>
      </c>
      <c r="AB329" s="31">
        <v>0</v>
      </c>
      <c r="AC329" s="36">
        <v>0</v>
      </c>
      <c r="AD329" s="31">
        <v>13.247282608695652</v>
      </c>
      <c r="AE329" s="31">
        <v>0</v>
      </c>
      <c r="AF329" s="36">
        <v>0</v>
      </c>
      <c r="AG329" s="31">
        <v>29.836956521739129</v>
      </c>
      <c r="AH329" s="31">
        <v>0</v>
      </c>
      <c r="AI329" s="36">
        <v>0</v>
      </c>
      <c r="AJ329" t="s">
        <v>208</v>
      </c>
      <c r="AK329" s="37">
        <v>7</v>
      </c>
      <c r="AT329"/>
    </row>
    <row r="330" spans="1:46" x14ac:dyDescent="0.25">
      <c r="A330" t="s">
        <v>1353</v>
      </c>
      <c r="B330" t="s">
        <v>661</v>
      </c>
      <c r="C330" t="s">
        <v>1042</v>
      </c>
      <c r="D330" t="s">
        <v>1232</v>
      </c>
      <c r="E330" s="31">
        <v>68.728260869565219</v>
      </c>
      <c r="F330" s="31">
        <v>199.0491304347826</v>
      </c>
      <c r="G330" s="31">
        <v>92.887934782608696</v>
      </c>
      <c r="H330" s="36">
        <v>0.46665832992946904</v>
      </c>
      <c r="I330" s="31">
        <v>34.958260869565216</v>
      </c>
      <c r="J330" s="31">
        <v>14.897391304347826</v>
      </c>
      <c r="K330" s="36">
        <v>0.42614795283816725</v>
      </c>
      <c r="L330" s="31">
        <v>26.018043478260868</v>
      </c>
      <c r="M330" s="31">
        <v>14.897391304347826</v>
      </c>
      <c r="N330" s="36">
        <v>0.57257923013293455</v>
      </c>
      <c r="O330" s="31">
        <v>5.4619565217391308</v>
      </c>
      <c r="P330" s="31">
        <v>0</v>
      </c>
      <c r="Q330" s="36">
        <v>0</v>
      </c>
      <c r="R330" s="31">
        <v>3.4782608695652173</v>
      </c>
      <c r="S330" s="31">
        <v>0</v>
      </c>
      <c r="T330" s="36">
        <v>0</v>
      </c>
      <c r="U330" s="31">
        <v>39.686956521739127</v>
      </c>
      <c r="V330" s="31">
        <v>29.380434782608692</v>
      </c>
      <c r="W330" s="36">
        <v>0.74030455740578438</v>
      </c>
      <c r="X330" s="31">
        <v>0.60869565217391308</v>
      </c>
      <c r="Y330" s="31">
        <v>0</v>
      </c>
      <c r="Z330" s="36">
        <v>0</v>
      </c>
      <c r="AA330" s="31">
        <v>105.95608695652174</v>
      </c>
      <c r="AB330" s="31">
        <v>46.654673913043482</v>
      </c>
      <c r="AC330" s="36">
        <v>0.44032084661816423</v>
      </c>
      <c r="AD330" s="31">
        <v>0</v>
      </c>
      <c r="AE330" s="31">
        <v>0</v>
      </c>
      <c r="AF330" s="36" t="s">
        <v>1523</v>
      </c>
      <c r="AG330" s="31">
        <v>17.839130434782611</v>
      </c>
      <c r="AH330" s="31">
        <v>1.9554347826086957</v>
      </c>
      <c r="AI330" s="36">
        <v>0.10961491591518401</v>
      </c>
      <c r="AJ330" t="s">
        <v>170</v>
      </c>
      <c r="AK330" s="37">
        <v>7</v>
      </c>
      <c r="AT330"/>
    </row>
    <row r="331" spans="1:46" x14ac:dyDescent="0.25">
      <c r="A331" t="s">
        <v>1353</v>
      </c>
      <c r="B331" t="s">
        <v>708</v>
      </c>
      <c r="C331" t="s">
        <v>1042</v>
      </c>
      <c r="D331" t="s">
        <v>1232</v>
      </c>
      <c r="E331" s="31">
        <v>90.521739130434781</v>
      </c>
      <c r="F331" s="31">
        <v>8.2608695652173907</v>
      </c>
      <c r="G331" s="31">
        <v>0</v>
      </c>
      <c r="H331" s="36">
        <v>0</v>
      </c>
      <c r="I331" s="31">
        <v>8.2608695652173907</v>
      </c>
      <c r="J331" s="31">
        <v>0</v>
      </c>
      <c r="K331" s="36">
        <v>0</v>
      </c>
      <c r="L331" s="31">
        <v>8.2608695652173907</v>
      </c>
      <c r="M331" s="31">
        <v>0</v>
      </c>
      <c r="N331" s="36">
        <v>0</v>
      </c>
      <c r="O331" s="31">
        <v>0</v>
      </c>
      <c r="P331" s="31">
        <v>0</v>
      </c>
      <c r="Q331" s="36" t="s">
        <v>1523</v>
      </c>
      <c r="R331" s="31">
        <v>0</v>
      </c>
      <c r="S331" s="31">
        <v>0</v>
      </c>
      <c r="T331" s="36" t="s">
        <v>1523</v>
      </c>
      <c r="U331" s="31">
        <v>0</v>
      </c>
      <c r="V331" s="31">
        <v>0</v>
      </c>
      <c r="W331" s="36" t="s">
        <v>1523</v>
      </c>
      <c r="X331" s="31">
        <v>0</v>
      </c>
      <c r="Y331" s="31">
        <v>0</v>
      </c>
      <c r="Z331" s="36" t="s">
        <v>1523</v>
      </c>
      <c r="AA331" s="31">
        <v>0</v>
      </c>
      <c r="AB331" s="31">
        <v>0</v>
      </c>
      <c r="AC331" s="36" t="s">
        <v>1523</v>
      </c>
      <c r="AD331" s="31">
        <v>0</v>
      </c>
      <c r="AE331" s="31">
        <v>0</v>
      </c>
      <c r="AF331" s="36" t="s">
        <v>1523</v>
      </c>
      <c r="AG331" s="31">
        <v>0</v>
      </c>
      <c r="AH331" s="31">
        <v>0</v>
      </c>
      <c r="AI331" s="36" t="s">
        <v>1523</v>
      </c>
      <c r="AJ331" t="s">
        <v>217</v>
      </c>
      <c r="AK331" s="37">
        <v>7</v>
      </c>
      <c r="AT331"/>
    </row>
    <row r="332" spans="1:46" x14ac:dyDescent="0.25">
      <c r="A332" t="s">
        <v>1353</v>
      </c>
      <c r="B332" t="s">
        <v>703</v>
      </c>
      <c r="C332" t="s">
        <v>1099</v>
      </c>
      <c r="D332" t="s">
        <v>1290</v>
      </c>
      <c r="E332" s="31">
        <v>76.967391304347828</v>
      </c>
      <c r="F332" s="31">
        <v>247.7666304347826</v>
      </c>
      <c r="G332" s="31">
        <v>0</v>
      </c>
      <c r="H332" s="36">
        <v>0</v>
      </c>
      <c r="I332" s="31">
        <v>16.438804347826089</v>
      </c>
      <c r="J332" s="31">
        <v>0</v>
      </c>
      <c r="K332" s="36">
        <v>0</v>
      </c>
      <c r="L332" s="31">
        <v>5.0475000000000003</v>
      </c>
      <c r="M332" s="31">
        <v>0</v>
      </c>
      <c r="N332" s="36">
        <v>0</v>
      </c>
      <c r="O332" s="31">
        <v>0</v>
      </c>
      <c r="P332" s="31">
        <v>0</v>
      </c>
      <c r="Q332" s="36" t="s">
        <v>1523</v>
      </c>
      <c r="R332" s="31">
        <v>11.391304347826088</v>
      </c>
      <c r="S332" s="31">
        <v>0</v>
      </c>
      <c r="T332" s="36">
        <v>0</v>
      </c>
      <c r="U332" s="31">
        <v>72.100326086956528</v>
      </c>
      <c r="V332" s="31">
        <v>0</v>
      </c>
      <c r="W332" s="36">
        <v>0</v>
      </c>
      <c r="X332" s="31">
        <v>0</v>
      </c>
      <c r="Y332" s="31">
        <v>0</v>
      </c>
      <c r="Z332" s="36" t="s">
        <v>1523</v>
      </c>
      <c r="AA332" s="31">
        <v>143.55358695652174</v>
      </c>
      <c r="AB332" s="31">
        <v>0</v>
      </c>
      <c r="AC332" s="36">
        <v>0</v>
      </c>
      <c r="AD332" s="31">
        <v>15.673913043478262</v>
      </c>
      <c r="AE332" s="31">
        <v>0</v>
      </c>
      <c r="AF332" s="36">
        <v>0</v>
      </c>
      <c r="AG332" s="31">
        <v>0</v>
      </c>
      <c r="AH332" s="31">
        <v>0</v>
      </c>
      <c r="AI332" s="36" t="s">
        <v>1523</v>
      </c>
      <c r="AJ332" t="s">
        <v>212</v>
      </c>
      <c r="AK332" s="37">
        <v>7</v>
      </c>
      <c r="AT332"/>
    </row>
    <row r="333" spans="1:46" x14ac:dyDescent="0.25">
      <c r="A333" t="s">
        <v>1353</v>
      </c>
      <c r="B333" t="s">
        <v>963</v>
      </c>
      <c r="C333" t="s">
        <v>1039</v>
      </c>
      <c r="D333" t="s">
        <v>1287</v>
      </c>
      <c r="E333" s="31">
        <v>29.086956521739129</v>
      </c>
      <c r="F333" s="31">
        <v>122.56250000000001</v>
      </c>
      <c r="G333" s="31">
        <v>15.195652173913043</v>
      </c>
      <c r="H333" s="36">
        <v>0.12398288362193201</v>
      </c>
      <c r="I333" s="31">
        <v>24.959239130434785</v>
      </c>
      <c r="J333" s="31">
        <v>0</v>
      </c>
      <c r="K333" s="36">
        <v>0</v>
      </c>
      <c r="L333" s="31">
        <v>20.350543478260871</v>
      </c>
      <c r="M333" s="31">
        <v>0</v>
      </c>
      <c r="N333" s="36">
        <v>0</v>
      </c>
      <c r="O333" s="31">
        <v>0.11956521739130435</v>
      </c>
      <c r="P333" s="31">
        <v>0</v>
      </c>
      <c r="Q333" s="36">
        <v>0</v>
      </c>
      <c r="R333" s="31">
        <v>4.4891304347826084</v>
      </c>
      <c r="S333" s="31">
        <v>0</v>
      </c>
      <c r="T333" s="36">
        <v>0</v>
      </c>
      <c r="U333" s="31">
        <v>15.021739130434783</v>
      </c>
      <c r="V333" s="31">
        <v>0</v>
      </c>
      <c r="W333" s="36">
        <v>0</v>
      </c>
      <c r="X333" s="31">
        <v>0</v>
      </c>
      <c r="Y333" s="31">
        <v>0</v>
      </c>
      <c r="Z333" s="36" t="s">
        <v>1523</v>
      </c>
      <c r="AA333" s="31">
        <v>67.744565217391298</v>
      </c>
      <c r="AB333" s="31">
        <v>15.195652173913043</v>
      </c>
      <c r="AC333" s="36">
        <v>0.2243080625752106</v>
      </c>
      <c r="AD333" s="31">
        <v>5.8070652173913047</v>
      </c>
      <c r="AE333" s="31">
        <v>0</v>
      </c>
      <c r="AF333" s="36">
        <v>0</v>
      </c>
      <c r="AG333" s="31">
        <v>9.0298913043478262</v>
      </c>
      <c r="AH333" s="31">
        <v>0</v>
      </c>
      <c r="AI333" s="36">
        <v>0</v>
      </c>
      <c r="AJ333" t="s">
        <v>478</v>
      </c>
      <c r="AK333" s="37">
        <v>7</v>
      </c>
      <c r="AT333"/>
    </row>
    <row r="334" spans="1:46" x14ac:dyDescent="0.25">
      <c r="A334" t="s">
        <v>1353</v>
      </c>
      <c r="B334" t="s">
        <v>887</v>
      </c>
      <c r="C334" t="s">
        <v>1018</v>
      </c>
      <c r="D334" t="s">
        <v>1268</v>
      </c>
      <c r="E334" s="31">
        <v>29.597826086956523</v>
      </c>
      <c r="F334" s="31">
        <v>130.18260869565216</v>
      </c>
      <c r="G334" s="31">
        <v>1.7146739130434783</v>
      </c>
      <c r="H334" s="36">
        <v>1.3171297842495492E-2</v>
      </c>
      <c r="I334" s="31">
        <v>15.024456521739131</v>
      </c>
      <c r="J334" s="31">
        <v>0</v>
      </c>
      <c r="K334" s="36">
        <v>0</v>
      </c>
      <c r="L334" s="31">
        <v>10.144021739130435</v>
      </c>
      <c r="M334" s="31">
        <v>0</v>
      </c>
      <c r="N334" s="36">
        <v>0</v>
      </c>
      <c r="O334" s="31">
        <v>0</v>
      </c>
      <c r="P334" s="31">
        <v>0</v>
      </c>
      <c r="Q334" s="36" t="s">
        <v>1523</v>
      </c>
      <c r="R334" s="31">
        <v>4.8804347826086953</v>
      </c>
      <c r="S334" s="31">
        <v>0</v>
      </c>
      <c r="T334" s="36">
        <v>0</v>
      </c>
      <c r="U334" s="31">
        <v>28.817934782608695</v>
      </c>
      <c r="V334" s="31">
        <v>1.7146739130434783</v>
      </c>
      <c r="W334" s="36">
        <v>5.9500235737859501E-2</v>
      </c>
      <c r="X334" s="31">
        <v>3.0190217391304346</v>
      </c>
      <c r="Y334" s="31">
        <v>0</v>
      </c>
      <c r="Z334" s="36">
        <v>0</v>
      </c>
      <c r="AA334" s="31">
        <v>60.918478260869563</v>
      </c>
      <c r="AB334" s="31">
        <v>0</v>
      </c>
      <c r="AC334" s="36">
        <v>0</v>
      </c>
      <c r="AD334" s="31">
        <v>11.230434782608697</v>
      </c>
      <c r="AE334" s="31">
        <v>0</v>
      </c>
      <c r="AF334" s="36">
        <v>0</v>
      </c>
      <c r="AG334" s="31">
        <v>11.172282608695651</v>
      </c>
      <c r="AH334" s="31">
        <v>0</v>
      </c>
      <c r="AI334" s="36">
        <v>0</v>
      </c>
      <c r="AJ334" t="s">
        <v>401</v>
      </c>
      <c r="AK334" s="37">
        <v>7</v>
      </c>
      <c r="AT334"/>
    </row>
    <row r="335" spans="1:46" x14ac:dyDescent="0.25">
      <c r="A335" t="s">
        <v>1353</v>
      </c>
      <c r="B335" t="s">
        <v>967</v>
      </c>
      <c r="C335" t="s">
        <v>1215</v>
      </c>
      <c r="D335" t="s">
        <v>1300</v>
      </c>
      <c r="E335" s="31">
        <v>17.315217391304348</v>
      </c>
      <c r="F335" s="31">
        <v>85.828804347826093</v>
      </c>
      <c r="G335" s="31">
        <v>0</v>
      </c>
      <c r="H335" s="36">
        <v>0</v>
      </c>
      <c r="I335" s="31">
        <v>8.1739130434782616</v>
      </c>
      <c r="J335" s="31">
        <v>0</v>
      </c>
      <c r="K335" s="36">
        <v>0</v>
      </c>
      <c r="L335" s="31">
        <v>2.347826086956522</v>
      </c>
      <c r="M335" s="31">
        <v>0</v>
      </c>
      <c r="N335" s="36">
        <v>0</v>
      </c>
      <c r="O335" s="31">
        <v>0.17391304347826086</v>
      </c>
      <c r="P335" s="31">
        <v>0</v>
      </c>
      <c r="Q335" s="36">
        <v>0</v>
      </c>
      <c r="R335" s="31">
        <v>5.6521739130434785</v>
      </c>
      <c r="S335" s="31">
        <v>0</v>
      </c>
      <c r="T335" s="36">
        <v>0</v>
      </c>
      <c r="U335" s="31">
        <v>33.404891304347828</v>
      </c>
      <c r="V335" s="31">
        <v>0</v>
      </c>
      <c r="W335" s="36">
        <v>0</v>
      </c>
      <c r="X335" s="31">
        <v>4.7038043478260869</v>
      </c>
      <c r="Y335" s="31">
        <v>0</v>
      </c>
      <c r="Z335" s="36">
        <v>0</v>
      </c>
      <c r="AA335" s="31">
        <v>39.546195652173914</v>
      </c>
      <c r="AB335" s="31">
        <v>0</v>
      </c>
      <c r="AC335" s="36">
        <v>0</v>
      </c>
      <c r="AD335" s="31">
        <v>0</v>
      </c>
      <c r="AE335" s="31">
        <v>0</v>
      </c>
      <c r="AF335" s="36" t="s">
        <v>1523</v>
      </c>
      <c r="AG335" s="31">
        <v>0</v>
      </c>
      <c r="AH335" s="31">
        <v>0</v>
      </c>
      <c r="AI335" s="36" t="s">
        <v>1523</v>
      </c>
      <c r="AJ335" t="s">
        <v>482</v>
      </c>
      <c r="AK335" s="37">
        <v>7</v>
      </c>
      <c r="AT335"/>
    </row>
    <row r="336" spans="1:46" x14ac:dyDescent="0.25">
      <c r="A336" t="s">
        <v>1353</v>
      </c>
      <c r="B336" t="s">
        <v>578</v>
      </c>
      <c r="C336" t="s">
        <v>1097</v>
      </c>
      <c r="D336" t="s">
        <v>1301</v>
      </c>
      <c r="E336" s="31">
        <v>11.119565217391305</v>
      </c>
      <c r="F336" s="31">
        <v>75.053152173913048</v>
      </c>
      <c r="G336" s="31">
        <v>1.2902173913043478</v>
      </c>
      <c r="H336" s="36">
        <v>1.7190715565345717E-2</v>
      </c>
      <c r="I336" s="31">
        <v>51.580434782608698</v>
      </c>
      <c r="J336" s="31">
        <v>1.2902173913043478</v>
      </c>
      <c r="K336" s="36">
        <v>2.5013697475449907E-2</v>
      </c>
      <c r="L336" s="31">
        <v>37.281521739130447</v>
      </c>
      <c r="M336" s="31">
        <v>1.2902173913043478</v>
      </c>
      <c r="N336" s="36">
        <v>3.4607422956937507E-2</v>
      </c>
      <c r="O336" s="31">
        <v>14.298913043478253</v>
      </c>
      <c r="P336" s="31">
        <v>0</v>
      </c>
      <c r="Q336" s="36">
        <v>0</v>
      </c>
      <c r="R336" s="31">
        <v>0</v>
      </c>
      <c r="S336" s="31">
        <v>0</v>
      </c>
      <c r="T336" s="36" t="s">
        <v>1523</v>
      </c>
      <c r="U336" s="31">
        <v>5.2086956521739136</v>
      </c>
      <c r="V336" s="31">
        <v>0</v>
      </c>
      <c r="W336" s="36">
        <v>0</v>
      </c>
      <c r="X336" s="31">
        <v>0</v>
      </c>
      <c r="Y336" s="31">
        <v>0</v>
      </c>
      <c r="Z336" s="36" t="s">
        <v>1523</v>
      </c>
      <c r="AA336" s="31">
        <v>18.264021739130438</v>
      </c>
      <c r="AB336" s="31">
        <v>0</v>
      </c>
      <c r="AC336" s="36">
        <v>0</v>
      </c>
      <c r="AD336" s="31">
        <v>0</v>
      </c>
      <c r="AE336" s="31">
        <v>0</v>
      </c>
      <c r="AF336" s="36" t="s">
        <v>1523</v>
      </c>
      <c r="AG336" s="31">
        <v>0</v>
      </c>
      <c r="AH336" s="31">
        <v>0</v>
      </c>
      <c r="AI336" s="36" t="s">
        <v>1523</v>
      </c>
      <c r="AJ336" t="s">
        <v>85</v>
      </c>
      <c r="AK336" s="37">
        <v>7</v>
      </c>
      <c r="AT336"/>
    </row>
    <row r="337" spans="1:46" x14ac:dyDescent="0.25">
      <c r="A337" t="s">
        <v>1353</v>
      </c>
      <c r="B337" t="s">
        <v>586</v>
      </c>
      <c r="C337" t="s">
        <v>1073</v>
      </c>
      <c r="D337" t="s">
        <v>1290</v>
      </c>
      <c r="E337" s="31">
        <v>48.032608695652172</v>
      </c>
      <c r="F337" s="31">
        <v>122.25913043478262</v>
      </c>
      <c r="G337" s="31">
        <v>11.059021739130435</v>
      </c>
      <c r="H337" s="36">
        <v>9.0455589695443733E-2</v>
      </c>
      <c r="I337" s="31">
        <v>24.288043478260867</v>
      </c>
      <c r="J337" s="31">
        <v>0.20108695652173914</v>
      </c>
      <c r="K337" s="36">
        <v>8.2792571044976518E-3</v>
      </c>
      <c r="L337" s="31">
        <v>16.73010869565217</v>
      </c>
      <c r="M337" s="31">
        <v>0.20108695652173914</v>
      </c>
      <c r="N337" s="36">
        <v>1.2019465036350763E-2</v>
      </c>
      <c r="O337" s="31">
        <v>6.6313043478260889</v>
      </c>
      <c r="P337" s="31">
        <v>0</v>
      </c>
      <c r="Q337" s="36">
        <v>0</v>
      </c>
      <c r="R337" s="31">
        <v>0.92663043478260865</v>
      </c>
      <c r="S337" s="31">
        <v>0</v>
      </c>
      <c r="T337" s="36">
        <v>0</v>
      </c>
      <c r="U337" s="31">
        <v>21.27347826086956</v>
      </c>
      <c r="V337" s="31">
        <v>1.4759782608695651</v>
      </c>
      <c r="W337" s="36">
        <v>6.9381144106766962E-2</v>
      </c>
      <c r="X337" s="31">
        <v>0</v>
      </c>
      <c r="Y337" s="31">
        <v>0</v>
      </c>
      <c r="Z337" s="36" t="s">
        <v>1523</v>
      </c>
      <c r="AA337" s="31">
        <v>76.697608695652193</v>
      </c>
      <c r="AB337" s="31">
        <v>9.3819565217391307</v>
      </c>
      <c r="AC337" s="36">
        <v>0.12232397699605166</v>
      </c>
      <c r="AD337" s="31">
        <v>0</v>
      </c>
      <c r="AE337" s="31">
        <v>0</v>
      </c>
      <c r="AF337" s="36" t="s">
        <v>1523</v>
      </c>
      <c r="AG337" s="31">
        <v>0</v>
      </c>
      <c r="AH337" s="31">
        <v>0</v>
      </c>
      <c r="AI337" s="36" t="s">
        <v>1523</v>
      </c>
      <c r="AJ337" t="s">
        <v>93</v>
      </c>
      <c r="AK337" s="37">
        <v>7</v>
      </c>
      <c r="AT337"/>
    </row>
    <row r="338" spans="1:46" x14ac:dyDescent="0.25">
      <c r="A338" t="s">
        <v>1353</v>
      </c>
      <c r="B338" t="s">
        <v>675</v>
      </c>
      <c r="C338" t="s">
        <v>1133</v>
      </c>
      <c r="D338" t="s">
        <v>1318</v>
      </c>
      <c r="E338" s="31">
        <v>54.239130434782609</v>
      </c>
      <c r="F338" s="31">
        <v>142.58782608695654</v>
      </c>
      <c r="G338" s="31">
        <v>4.2454347826086956</v>
      </c>
      <c r="H338" s="36">
        <v>2.9774174269405273E-2</v>
      </c>
      <c r="I338" s="31">
        <v>6.9889130434782611</v>
      </c>
      <c r="J338" s="31">
        <v>0.68108695652173912</v>
      </c>
      <c r="K338" s="36">
        <v>9.7452486858067122E-2</v>
      </c>
      <c r="L338" s="31">
        <v>1.008478260869565</v>
      </c>
      <c r="M338" s="31">
        <v>0.68108695652173912</v>
      </c>
      <c r="N338" s="36">
        <v>0.67536106919594752</v>
      </c>
      <c r="O338" s="31">
        <v>2.6760869565217389</v>
      </c>
      <c r="P338" s="31">
        <v>0</v>
      </c>
      <c r="Q338" s="36">
        <v>0</v>
      </c>
      <c r="R338" s="31">
        <v>3.3043478260869565</v>
      </c>
      <c r="S338" s="31">
        <v>0</v>
      </c>
      <c r="T338" s="36">
        <v>0</v>
      </c>
      <c r="U338" s="31">
        <v>27.871413043478277</v>
      </c>
      <c r="V338" s="31">
        <v>8.9673913043478257E-2</v>
      </c>
      <c r="W338" s="36">
        <v>3.2174153819754521E-3</v>
      </c>
      <c r="X338" s="31">
        <v>2.5504347826086957</v>
      </c>
      <c r="Y338" s="31">
        <v>0</v>
      </c>
      <c r="Z338" s="36">
        <v>0</v>
      </c>
      <c r="AA338" s="31">
        <v>64.222173913043463</v>
      </c>
      <c r="AB338" s="31">
        <v>2.6241304347826087</v>
      </c>
      <c r="AC338" s="36">
        <v>4.0860193215129556E-2</v>
      </c>
      <c r="AD338" s="31">
        <v>10.573260869565216</v>
      </c>
      <c r="AE338" s="31">
        <v>0</v>
      </c>
      <c r="AF338" s="36">
        <v>0</v>
      </c>
      <c r="AG338" s="31">
        <v>30.381630434782615</v>
      </c>
      <c r="AH338" s="31">
        <v>0.85054347826086951</v>
      </c>
      <c r="AI338" s="36">
        <v>2.7995320398839393E-2</v>
      </c>
      <c r="AJ338" t="s">
        <v>184</v>
      </c>
      <c r="AK338" s="37">
        <v>7</v>
      </c>
      <c r="AT338"/>
    </row>
    <row r="339" spans="1:46" x14ac:dyDescent="0.25">
      <c r="A339" t="s">
        <v>1353</v>
      </c>
      <c r="B339" t="s">
        <v>691</v>
      </c>
      <c r="C339" t="s">
        <v>1141</v>
      </c>
      <c r="D339" t="s">
        <v>1320</v>
      </c>
      <c r="E339" s="31">
        <v>50.945652173913047</v>
      </c>
      <c r="F339" s="31">
        <v>162.09065217391304</v>
      </c>
      <c r="G339" s="31">
        <v>0</v>
      </c>
      <c r="H339" s="36">
        <v>0</v>
      </c>
      <c r="I339" s="31">
        <v>26.676630434782616</v>
      </c>
      <c r="J339" s="31">
        <v>0</v>
      </c>
      <c r="K339" s="36">
        <v>0</v>
      </c>
      <c r="L339" s="31">
        <v>17.900434782608702</v>
      </c>
      <c r="M339" s="31">
        <v>0</v>
      </c>
      <c r="N339" s="36">
        <v>0</v>
      </c>
      <c r="O339" s="31">
        <v>5.5588043478260891</v>
      </c>
      <c r="P339" s="31">
        <v>0</v>
      </c>
      <c r="Q339" s="36">
        <v>0</v>
      </c>
      <c r="R339" s="31">
        <v>3.2173913043478262</v>
      </c>
      <c r="S339" s="31">
        <v>0</v>
      </c>
      <c r="T339" s="36">
        <v>0</v>
      </c>
      <c r="U339" s="31">
        <v>26.826630434782604</v>
      </c>
      <c r="V339" s="31">
        <v>0</v>
      </c>
      <c r="W339" s="36">
        <v>0</v>
      </c>
      <c r="X339" s="31">
        <v>0</v>
      </c>
      <c r="Y339" s="31">
        <v>0</v>
      </c>
      <c r="Z339" s="36" t="s">
        <v>1523</v>
      </c>
      <c r="AA339" s="31">
        <v>79.879021739130422</v>
      </c>
      <c r="AB339" s="31">
        <v>0</v>
      </c>
      <c r="AC339" s="36">
        <v>0</v>
      </c>
      <c r="AD339" s="31">
        <v>2.3628260869565216</v>
      </c>
      <c r="AE339" s="31">
        <v>0</v>
      </c>
      <c r="AF339" s="36">
        <v>0</v>
      </c>
      <c r="AG339" s="31">
        <v>26.345543478260876</v>
      </c>
      <c r="AH339" s="31">
        <v>0</v>
      </c>
      <c r="AI339" s="36">
        <v>0</v>
      </c>
      <c r="AJ339" t="s">
        <v>200</v>
      </c>
      <c r="AK339" s="37">
        <v>7</v>
      </c>
      <c r="AT339"/>
    </row>
    <row r="340" spans="1:46" x14ac:dyDescent="0.25">
      <c r="A340" t="s">
        <v>1353</v>
      </c>
      <c r="B340" t="s">
        <v>525</v>
      </c>
      <c r="C340" t="s">
        <v>1080</v>
      </c>
      <c r="D340" t="s">
        <v>1297</v>
      </c>
      <c r="E340" s="31">
        <v>48.445652173913047</v>
      </c>
      <c r="F340" s="31">
        <v>147.76521739130433</v>
      </c>
      <c r="G340" s="31">
        <v>0</v>
      </c>
      <c r="H340" s="36">
        <v>0</v>
      </c>
      <c r="I340" s="31">
        <v>31.678260869565214</v>
      </c>
      <c r="J340" s="31">
        <v>0</v>
      </c>
      <c r="K340" s="36">
        <v>0</v>
      </c>
      <c r="L340" s="31">
        <v>26.80869565217391</v>
      </c>
      <c r="M340" s="31">
        <v>0</v>
      </c>
      <c r="N340" s="36">
        <v>0</v>
      </c>
      <c r="O340" s="31">
        <v>0</v>
      </c>
      <c r="P340" s="31">
        <v>0</v>
      </c>
      <c r="Q340" s="36" t="s">
        <v>1523</v>
      </c>
      <c r="R340" s="31">
        <v>4.8695652173913047</v>
      </c>
      <c r="S340" s="31">
        <v>0</v>
      </c>
      <c r="T340" s="36">
        <v>0</v>
      </c>
      <c r="U340" s="31">
        <v>14.526086956521736</v>
      </c>
      <c r="V340" s="31">
        <v>0</v>
      </c>
      <c r="W340" s="36">
        <v>0</v>
      </c>
      <c r="X340" s="31">
        <v>4.8315217391304346</v>
      </c>
      <c r="Y340" s="31">
        <v>0</v>
      </c>
      <c r="Z340" s="36">
        <v>0</v>
      </c>
      <c r="AA340" s="31">
        <v>87.245652173913044</v>
      </c>
      <c r="AB340" s="31">
        <v>0</v>
      </c>
      <c r="AC340" s="36">
        <v>0</v>
      </c>
      <c r="AD340" s="31">
        <v>0</v>
      </c>
      <c r="AE340" s="31">
        <v>0</v>
      </c>
      <c r="AF340" s="36" t="s">
        <v>1523</v>
      </c>
      <c r="AG340" s="31">
        <v>9.4836956521739175</v>
      </c>
      <c r="AH340" s="31">
        <v>0</v>
      </c>
      <c r="AI340" s="36">
        <v>0</v>
      </c>
      <c r="AJ340" t="s">
        <v>31</v>
      </c>
      <c r="AK340" s="37">
        <v>7</v>
      </c>
      <c r="AT340"/>
    </row>
    <row r="341" spans="1:46" x14ac:dyDescent="0.25">
      <c r="A341" t="s">
        <v>1353</v>
      </c>
      <c r="B341" t="s">
        <v>731</v>
      </c>
      <c r="C341" t="s">
        <v>991</v>
      </c>
      <c r="D341" t="s">
        <v>1269</v>
      </c>
      <c r="E341" s="31">
        <v>73.206521739130437</v>
      </c>
      <c r="F341" s="31">
        <v>213.51423913043473</v>
      </c>
      <c r="G341" s="31">
        <v>0</v>
      </c>
      <c r="H341" s="36">
        <v>0</v>
      </c>
      <c r="I341" s="31">
        <v>34.563586956521746</v>
      </c>
      <c r="J341" s="31">
        <v>0</v>
      </c>
      <c r="K341" s="36">
        <v>0</v>
      </c>
      <c r="L341" s="31">
        <v>18.737500000000004</v>
      </c>
      <c r="M341" s="31">
        <v>0</v>
      </c>
      <c r="N341" s="36">
        <v>0</v>
      </c>
      <c r="O341" s="31">
        <v>10.260869565217391</v>
      </c>
      <c r="P341" s="31">
        <v>0</v>
      </c>
      <c r="Q341" s="36">
        <v>0</v>
      </c>
      <c r="R341" s="31">
        <v>5.5652173913043477</v>
      </c>
      <c r="S341" s="31">
        <v>0</v>
      </c>
      <c r="T341" s="36">
        <v>0</v>
      </c>
      <c r="U341" s="31">
        <v>35.910108695652177</v>
      </c>
      <c r="V341" s="31">
        <v>0</v>
      </c>
      <c r="W341" s="36">
        <v>0</v>
      </c>
      <c r="X341" s="31">
        <v>10.9725</v>
      </c>
      <c r="Y341" s="31">
        <v>0</v>
      </c>
      <c r="Z341" s="36">
        <v>0</v>
      </c>
      <c r="AA341" s="31">
        <v>96.921195652173878</v>
      </c>
      <c r="AB341" s="31">
        <v>0</v>
      </c>
      <c r="AC341" s="36">
        <v>0</v>
      </c>
      <c r="AD341" s="31">
        <v>19.910869565217386</v>
      </c>
      <c r="AE341" s="31">
        <v>0</v>
      </c>
      <c r="AF341" s="36">
        <v>0</v>
      </c>
      <c r="AG341" s="31">
        <v>15.235978260869564</v>
      </c>
      <c r="AH341" s="31">
        <v>0</v>
      </c>
      <c r="AI341" s="36">
        <v>0</v>
      </c>
      <c r="AJ341" t="s">
        <v>241</v>
      </c>
      <c r="AK341" s="37">
        <v>7</v>
      </c>
      <c r="AT341"/>
    </row>
    <row r="342" spans="1:46" x14ac:dyDescent="0.25">
      <c r="A342" t="s">
        <v>1353</v>
      </c>
      <c r="B342" t="s">
        <v>802</v>
      </c>
      <c r="C342" t="s">
        <v>1032</v>
      </c>
      <c r="D342" t="s">
        <v>1225</v>
      </c>
      <c r="E342" s="31">
        <v>76.630434782608702</v>
      </c>
      <c r="F342" s="31">
        <v>268.24141304347825</v>
      </c>
      <c r="G342" s="31">
        <v>0</v>
      </c>
      <c r="H342" s="36">
        <v>0</v>
      </c>
      <c r="I342" s="31">
        <v>20.172826086956519</v>
      </c>
      <c r="J342" s="31">
        <v>0</v>
      </c>
      <c r="K342" s="36">
        <v>0</v>
      </c>
      <c r="L342" s="31">
        <v>11.618478260869564</v>
      </c>
      <c r="M342" s="31">
        <v>0</v>
      </c>
      <c r="N342" s="36">
        <v>0</v>
      </c>
      <c r="O342" s="31">
        <v>1.826086956521739</v>
      </c>
      <c r="P342" s="31">
        <v>0</v>
      </c>
      <c r="Q342" s="36">
        <v>0</v>
      </c>
      <c r="R342" s="31">
        <v>6.7282608695652177</v>
      </c>
      <c r="S342" s="31">
        <v>0</v>
      </c>
      <c r="T342" s="36">
        <v>0</v>
      </c>
      <c r="U342" s="31">
        <v>54.8829347826087</v>
      </c>
      <c r="V342" s="31">
        <v>0</v>
      </c>
      <c r="W342" s="36">
        <v>0</v>
      </c>
      <c r="X342" s="31">
        <v>18.821195652173913</v>
      </c>
      <c r="Y342" s="31">
        <v>0</v>
      </c>
      <c r="Z342" s="36">
        <v>0</v>
      </c>
      <c r="AA342" s="31">
        <v>157.12489130434781</v>
      </c>
      <c r="AB342" s="31">
        <v>0</v>
      </c>
      <c r="AC342" s="36">
        <v>0</v>
      </c>
      <c r="AD342" s="31">
        <v>0</v>
      </c>
      <c r="AE342" s="31">
        <v>0</v>
      </c>
      <c r="AF342" s="36" t="s">
        <v>1523</v>
      </c>
      <c r="AG342" s="31">
        <v>17.239565217391299</v>
      </c>
      <c r="AH342" s="31">
        <v>0</v>
      </c>
      <c r="AI342" s="36">
        <v>0</v>
      </c>
      <c r="AJ342" t="s">
        <v>313</v>
      </c>
      <c r="AK342" s="37">
        <v>7</v>
      </c>
      <c r="AT342"/>
    </row>
    <row r="343" spans="1:46" x14ac:dyDescent="0.25">
      <c r="A343" t="s">
        <v>1353</v>
      </c>
      <c r="B343" t="s">
        <v>845</v>
      </c>
      <c r="C343" t="s">
        <v>1189</v>
      </c>
      <c r="D343" t="s">
        <v>1280</v>
      </c>
      <c r="E343" s="31">
        <v>28.108695652173914</v>
      </c>
      <c r="F343" s="31">
        <v>101.56206521739128</v>
      </c>
      <c r="G343" s="31">
        <v>8.9793478260869577</v>
      </c>
      <c r="H343" s="36">
        <v>8.8412418621725233E-2</v>
      </c>
      <c r="I343" s="31">
        <v>17.780217391304344</v>
      </c>
      <c r="J343" s="31">
        <v>1.8288043478260869</v>
      </c>
      <c r="K343" s="36">
        <v>0.10285612979740553</v>
      </c>
      <c r="L343" s="31">
        <v>13.345217391304343</v>
      </c>
      <c r="M343" s="31">
        <v>1.8288043478260869</v>
      </c>
      <c r="N343" s="36">
        <v>0.13703818335831111</v>
      </c>
      <c r="O343" s="31">
        <v>0</v>
      </c>
      <c r="P343" s="31">
        <v>0</v>
      </c>
      <c r="Q343" s="36" t="s">
        <v>1523</v>
      </c>
      <c r="R343" s="31">
        <v>4.4350000000000014</v>
      </c>
      <c r="S343" s="31">
        <v>0</v>
      </c>
      <c r="T343" s="36">
        <v>0</v>
      </c>
      <c r="U343" s="31">
        <v>23.252717391304337</v>
      </c>
      <c r="V343" s="31">
        <v>5.0038043478260876</v>
      </c>
      <c r="W343" s="36">
        <v>0.21519224027112319</v>
      </c>
      <c r="X343" s="31">
        <v>4.482717391304349</v>
      </c>
      <c r="Y343" s="31">
        <v>0</v>
      </c>
      <c r="Z343" s="36">
        <v>0</v>
      </c>
      <c r="AA343" s="31">
        <v>49.439565217391312</v>
      </c>
      <c r="AB343" s="31">
        <v>2.1467391304347827</v>
      </c>
      <c r="AC343" s="36">
        <v>4.3421480771429322E-2</v>
      </c>
      <c r="AD343" s="31">
        <v>6.6068478260869536</v>
      </c>
      <c r="AE343" s="31">
        <v>0</v>
      </c>
      <c r="AF343" s="36">
        <v>0</v>
      </c>
      <c r="AG343" s="31">
        <v>0</v>
      </c>
      <c r="AH343" s="31">
        <v>0</v>
      </c>
      <c r="AI343" s="36" t="s">
        <v>1523</v>
      </c>
      <c r="AJ343" t="s">
        <v>357</v>
      </c>
      <c r="AK343" s="37">
        <v>7</v>
      </c>
      <c r="AT343"/>
    </row>
    <row r="344" spans="1:46" x14ac:dyDescent="0.25">
      <c r="A344" t="s">
        <v>1353</v>
      </c>
      <c r="B344" t="s">
        <v>631</v>
      </c>
      <c r="C344" t="s">
        <v>992</v>
      </c>
      <c r="D344" t="s">
        <v>1313</v>
      </c>
      <c r="E344" s="31">
        <v>95.597826086956516</v>
      </c>
      <c r="F344" s="31">
        <v>253.99347826086955</v>
      </c>
      <c r="G344" s="31">
        <v>0</v>
      </c>
      <c r="H344" s="36">
        <v>0</v>
      </c>
      <c r="I344" s="31">
        <v>42.953260869565213</v>
      </c>
      <c r="J344" s="31">
        <v>0</v>
      </c>
      <c r="K344" s="36">
        <v>0</v>
      </c>
      <c r="L344" s="31">
        <v>28.322065217391302</v>
      </c>
      <c r="M344" s="31">
        <v>0</v>
      </c>
      <c r="N344" s="36">
        <v>0</v>
      </c>
      <c r="O344" s="31">
        <v>8.8920652173913055</v>
      </c>
      <c r="P344" s="31">
        <v>0</v>
      </c>
      <c r="Q344" s="36">
        <v>0</v>
      </c>
      <c r="R344" s="31">
        <v>5.7391304347826084</v>
      </c>
      <c r="S344" s="31">
        <v>0</v>
      </c>
      <c r="T344" s="36">
        <v>0</v>
      </c>
      <c r="U344" s="31">
        <v>46.890760869565213</v>
      </c>
      <c r="V344" s="31">
        <v>0</v>
      </c>
      <c r="W344" s="36">
        <v>0</v>
      </c>
      <c r="X344" s="31">
        <v>4.2565217391304335</v>
      </c>
      <c r="Y344" s="31">
        <v>0</v>
      </c>
      <c r="Z344" s="36">
        <v>0</v>
      </c>
      <c r="AA344" s="31">
        <v>116.65750000000001</v>
      </c>
      <c r="AB344" s="31">
        <v>0</v>
      </c>
      <c r="AC344" s="36">
        <v>0</v>
      </c>
      <c r="AD344" s="31">
        <v>4.8913043478260872E-2</v>
      </c>
      <c r="AE344" s="31">
        <v>0</v>
      </c>
      <c r="AF344" s="36">
        <v>0</v>
      </c>
      <c r="AG344" s="31">
        <v>43.186521739130434</v>
      </c>
      <c r="AH344" s="31">
        <v>0</v>
      </c>
      <c r="AI344" s="36">
        <v>0</v>
      </c>
      <c r="AJ344" t="s">
        <v>140</v>
      </c>
      <c r="AK344" s="37">
        <v>7</v>
      </c>
      <c r="AT344"/>
    </row>
    <row r="345" spans="1:46" x14ac:dyDescent="0.25">
      <c r="A345" t="s">
        <v>1353</v>
      </c>
      <c r="B345" t="s">
        <v>718</v>
      </c>
      <c r="C345" t="s">
        <v>1147</v>
      </c>
      <c r="D345" t="s">
        <v>1299</v>
      </c>
      <c r="E345" s="31">
        <v>54.934782608695649</v>
      </c>
      <c r="F345" s="31">
        <v>8</v>
      </c>
      <c r="G345" s="31">
        <v>0</v>
      </c>
      <c r="H345" s="36">
        <v>0</v>
      </c>
      <c r="I345" s="31">
        <v>8</v>
      </c>
      <c r="J345" s="31">
        <v>0</v>
      </c>
      <c r="K345" s="36">
        <v>0</v>
      </c>
      <c r="L345" s="31">
        <v>8</v>
      </c>
      <c r="M345" s="31">
        <v>0</v>
      </c>
      <c r="N345" s="36">
        <v>0</v>
      </c>
      <c r="O345" s="31">
        <v>0</v>
      </c>
      <c r="P345" s="31">
        <v>0</v>
      </c>
      <c r="Q345" s="36" t="s">
        <v>1523</v>
      </c>
      <c r="R345" s="31">
        <v>0</v>
      </c>
      <c r="S345" s="31">
        <v>0</v>
      </c>
      <c r="T345" s="36" t="s">
        <v>1523</v>
      </c>
      <c r="U345" s="31">
        <v>0</v>
      </c>
      <c r="V345" s="31">
        <v>0</v>
      </c>
      <c r="W345" s="36" t="s">
        <v>1523</v>
      </c>
      <c r="X345" s="31">
        <v>0</v>
      </c>
      <c r="Y345" s="31">
        <v>0</v>
      </c>
      <c r="Z345" s="36" t="s">
        <v>1523</v>
      </c>
      <c r="AA345" s="31">
        <v>0</v>
      </c>
      <c r="AB345" s="31">
        <v>0</v>
      </c>
      <c r="AC345" s="36" t="s">
        <v>1523</v>
      </c>
      <c r="AD345" s="31">
        <v>0</v>
      </c>
      <c r="AE345" s="31">
        <v>0</v>
      </c>
      <c r="AF345" s="36" t="s">
        <v>1523</v>
      </c>
      <c r="AG345" s="31">
        <v>0</v>
      </c>
      <c r="AH345" s="31">
        <v>0</v>
      </c>
      <c r="AI345" s="36" t="s">
        <v>1523</v>
      </c>
      <c r="AJ345" t="s">
        <v>228</v>
      </c>
      <c r="AK345" s="37">
        <v>7</v>
      </c>
      <c r="AT345"/>
    </row>
    <row r="346" spans="1:46" x14ac:dyDescent="0.25">
      <c r="A346" t="s">
        <v>1353</v>
      </c>
      <c r="B346" t="s">
        <v>804</v>
      </c>
      <c r="C346" t="s">
        <v>1143</v>
      </c>
      <c r="D346" t="s">
        <v>1224</v>
      </c>
      <c r="E346" s="31">
        <v>40.706521739130437</v>
      </c>
      <c r="F346" s="31">
        <v>108.03782608695653</v>
      </c>
      <c r="G346" s="31">
        <v>0.34782608695652173</v>
      </c>
      <c r="H346" s="36">
        <v>3.2194843190991879E-3</v>
      </c>
      <c r="I346" s="31">
        <v>17.627826086956521</v>
      </c>
      <c r="J346" s="31">
        <v>0.34782608695652173</v>
      </c>
      <c r="K346" s="36">
        <v>1.973164956590371E-2</v>
      </c>
      <c r="L346" s="31">
        <v>13.149565217391302</v>
      </c>
      <c r="M346" s="31">
        <v>0.34782608695652173</v>
      </c>
      <c r="N346" s="36">
        <v>2.64515275757175E-2</v>
      </c>
      <c r="O346" s="31">
        <v>0</v>
      </c>
      <c r="P346" s="31">
        <v>0</v>
      </c>
      <c r="Q346" s="36" t="s">
        <v>1523</v>
      </c>
      <c r="R346" s="31">
        <v>4.4782608695652177</v>
      </c>
      <c r="S346" s="31">
        <v>0</v>
      </c>
      <c r="T346" s="36">
        <v>0</v>
      </c>
      <c r="U346" s="31">
        <v>21.779347826086962</v>
      </c>
      <c r="V346" s="31">
        <v>0</v>
      </c>
      <c r="W346" s="36">
        <v>0</v>
      </c>
      <c r="X346" s="31">
        <v>0</v>
      </c>
      <c r="Y346" s="31">
        <v>0</v>
      </c>
      <c r="Z346" s="36" t="s">
        <v>1523</v>
      </c>
      <c r="AA346" s="31">
        <v>64.615978260869568</v>
      </c>
      <c r="AB346" s="31">
        <v>0</v>
      </c>
      <c r="AC346" s="36">
        <v>0</v>
      </c>
      <c r="AD346" s="31">
        <v>3.2608695652173912E-2</v>
      </c>
      <c r="AE346" s="31">
        <v>0</v>
      </c>
      <c r="AF346" s="36">
        <v>0</v>
      </c>
      <c r="AG346" s="31">
        <v>3.9820652173913045</v>
      </c>
      <c r="AH346" s="31">
        <v>0</v>
      </c>
      <c r="AI346" s="36">
        <v>0</v>
      </c>
      <c r="AJ346" t="s">
        <v>315</v>
      </c>
      <c r="AK346" s="37">
        <v>7</v>
      </c>
      <c r="AT346"/>
    </row>
    <row r="347" spans="1:46" x14ac:dyDescent="0.25">
      <c r="A347" t="s">
        <v>1353</v>
      </c>
      <c r="B347" t="s">
        <v>910</v>
      </c>
      <c r="C347" t="s">
        <v>1202</v>
      </c>
      <c r="D347" t="s">
        <v>1255</v>
      </c>
      <c r="E347" s="31">
        <v>53.456521739130437</v>
      </c>
      <c r="F347" s="31">
        <v>145.05782608695654</v>
      </c>
      <c r="G347" s="31">
        <v>0</v>
      </c>
      <c r="H347" s="36">
        <v>0</v>
      </c>
      <c r="I347" s="31">
        <v>22.630434782608695</v>
      </c>
      <c r="J347" s="31">
        <v>0</v>
      </c>
      <c r="K347" s="36">
        <v>0</v>
      </c>
      <c r="L347" s="31">
        <v>12.233695652173912</v>
      </c>
      <c r="M347" s="31">
        <v>0</v>
      </c>
      <c r="N347" s="36">
        <v>0</v>
      </c>
      <c r="O347" s="31">
        <v>4.8913043478260869</v>
      </c>
      <c r="P347" s="31">
        <v>0</v>
      </c>
      <c r="Q347" s="36">
        <v>0</v>
      </c>
      <c r="R347" s="31">
        <v>5.5054347826086953</v>
      </c>
      <c r="S347" s="31">
        <v>0</v>
      </c>
      <c r="T347" s="36">
        <v>0</v>
      </c>
      <c r="U347" s="31">
        <v>16.839673913043477</v>
      </c>
      <c r="V347" s="31">
        <v>0</v>
      </c>
      <c r="W347" s="36">
        <v>0</v>
      </c>
      <c r="X347" s="31">
        <v>0</v>
      </c>
      <c r="Y347" s="31">
        <v>0</v>
      </c>
      <c r="Z347" s="36" t="s">
        <v>1523</v>
      </c>
      <c r="AA347" s="31">
        <v>71.592934782608708</v>
      </c>
      <c r="AB347" s="31">
        <v>0</v>
      </c>
      <c r="AC347" s="36">
        <v>0</v>
      </c>
      <c r="AD347" s="31">
        <v>21.35945652173913</v>
      </c>
      <c r="AE347" s="31">
        <v>0</v>
      </c>
      <c r="AF347" s="36">
        <v>0</v>
      </c>
      <c r="AG347" s="31">
        <v>12.635326086956523</v>
      </c>
      <c r="AH347" s="31">
        <v>0</v>
      </c>
      <c r="AI347" s="36">
        <v>0</v>
      </c>
      <c r="AJ347" t="s">
        <v>424</v>
      </c>
      <c r="AK347" s="37">
        <v>7</v>
      </c>
      <c r="AT347"/>
    </row>
    <row r="348" spans="1:46" x14ac:dyDescent="0.25">
      <c r="A348" t="s">
        <v>1353</v>
      </c>
      <c r="B348" t="s">
        <v>685</v>
      </c>
      <c r="C348" t="s">
        <v>1138</v>
      </c>
      <c r="D348" t="s">
        <v>1310</v>
      </c>
      <c r="E348" s="31">
        <v>29.032608695652176</v>
      </c>
      <c r="F348" s="31">
        <v>85.695652173913047</v>
      </c>
      <c r="G348" s="31">
        <v>0</v>
      </c>
      <c r="H348" s="36">
        <v>0</v>
      </c>
      <c r="I348" s="31">
        <v>8.141304347826086</v>
      </c>
      <c r="J348" s="31">
        <v>0</v>
      </c>
      <c r="K348" s="36">
        <v>0</v>
      </c>
      <c r="L348" s="31">
        <v>3.8369565217391304</v>
      </c>
      <c r="M348" s="31">
        <v>0</v>
      </c>
      <c r="N348" s="36">
        <v>0</v>
      </c>
      <c r="O348" s="31">
        <v>0</v>
      </c>
      <c r="P348" s="31">
        <v>0</v>
      </c>
      <c r="Q348" s="36" t="s">
        <v>1523</v>
      </c>
      <c r="R348" s="31">
        <v>4.3043478260869561</v>
      </c>
      <c r="S348" s="31">
        <v>0</v>
      </c>
      <c r="T348" s="36">
        <v>0</v>
      </c>
      <c r="U348" s="31">
        <v>25.788043478260871</v>
      </c>
      <c r="V348" s="31">
        <v>0</v>
      </c>
      <c r="W348" s="36">
        <v>0</v>
      </c>
      <c r="X348" s="31">
        <v>1.8586956521739131</v>
      </c>
      <c r="Y348" s="31">
        <v>0</v>
      </c>
      <c r="Z348" s="36">
        <v>0</v>
      </c>
      <c r="AA348" s="31">
        <v>35.203804347826086</v>
      </c>
      <c r="AB348" s="31">
        <v>0</v>
      </c>
      <c r="AC348" s="36">
        <v>0</v>
      </c>
      <c r="AD348" s="31">
        <v>14.703804347826088</v>
      </c>
      <c r="AE348" s="31">
        <v>0</v>
      </c>
      <c r="AF348" s="36">
        <v>0</v>
      </c>
      <c r="AG348" s="31">
        <v>0</v>
      </c>
      <c r="AH348" s="31">
        <v>0</v>
      </c>
      <c r="AI348" s="36" t="s">
        <v>1523</v>
      </c>
      <c r="AJ348" t="s">
        <v>194</v>
      </c>
      <c r="AK348" s="37">
        <v>7</v>
      </c>
      <c r="AT348"/>
    </row>
    <row r="349" spans="1:46" x14ac:dyDescent="0.25">
      <c r="A349" t="s">
        <v>1353</v>
      </c>
      <c r="B349" t="s">
        <v>594</v>
      </c>
      <c r="C349" t="s">
        <v>1112</v>
      </c>
      <c r="D349" t="s">
        <v>1264</v>
      </c>
      <c r="E349" s="31">
        <v>42.510869565217391</v>
      </c>
      <c r="F349" s="31">
        <v>142.34239130434781</v>
      </c>
      <c r="G349" s="31">
        <v>0</v>
      </c>
      <c r="H349" s="36">
        <v>0</v>
      </c>
      <c r="I349" s="31">
        <v>22.17119565217391</v>
      </c>
      <c r="J349" s="31">
        <v>0</v>
      </c>
      <c r="K349" s="36">
        <v>0</v>
      </c>
      <c r="L349" s="31">
        <v>8.6059782608695645</v>
      </c>
      <c r="M349" s="31">
        <v>0</v>
      </c>
      <c r="N349" s="36">
        <v>0</v>
      </c>
      <c r="O349" s="31">
        <v>11.043478260869565</v>
      </c>
      <c r="P349" s="31">
        <v>0</v>
      </c>
      <c r="Q349" s="36">
        <v>0</v>
      </c>
      <c r="R349" s="31">
        <v>2.5217391304347827</v>
      </c>
      <c r="S349" s="31">
        <v>0</v>
      </c>
      <c r="T349" s="36">
        <v>0</v>
      </c>
      <c r="U349" s="31">
        <v>35.263586956521742</v>
      </c>
      <c r="V349" s="31">
        <v>0</v>
      </c>
      <c r="W349" s="36">
        <v>0</v>
      </c>
      <c r="X349" s="31">
        <v>0</v>
      </c>
      <c r="Y349" s="31">
        <v>0</v>
      </c>
      <c r="Z349" s="36" t="s">
        <v>1523</v>
      </c>
      <c r="AA349" s="31">
        <v>41.002717391304351</v>
      </c>
      <c r="AB349" s="31">
        <v>0</v>
      </c>
      <c r="AC349" s="36">
        <v>0</v>
      </c>
      <c r="AD349" s="31">
        <v>26.293478260869566</v>
      </c>
      <c r="AE349" s="31">
        <v>0</v>
      </c>
      <c r="AF349" s="36">
        <v>0</v>
      </c>
      <c r="AG349" s="31">
        <v>17.611413043478262</v>
      </c>
      <c r="AH349" s="31">
        <v>0</v>
      </c>
      <c r="AI349" s="36">
        <v>0</v>
      </c>
      <c r="AJ349" t="s">
        <v>101</v>
      </c>
      <c r="AK349" s="37">
        <v>7</v>
      </c>
      <c r="AT349"/>
    </row>
    <row r="350" spans="1:46" x14ac:dyDescent="0.25">
      <c r="A350" t="s">
        <v>1353</v>
      </c>
      <c r="B350" t="s">
        <v>917</v>
      </c>
      <c r="C350" t="s">
        <v>1206</v>
      </c>
      <c r="D350" t="s">
        <v>1290</v>
      </c>
      <c r="E350" s="31">
        <v>105.08695652173913</v>
      </c>
      <c r="F350" s="31">
        <v>336.31054347826091</v>
      </c>
      <c r="G350" s="31">
        <v>0</v>
      </c>
      <c r="H350" s="36">
        <v>0</v>
      </c>
      <c r="I350" s="31">
        <v>30.586847826086949</v>
      </c>
      <c r="J350" s="31">
        <v>0</v>
      </c>
      <c r="K350" s="36">
        <v>0</v>
      </c>
      <c r="L350" s="31">
        <v>17.516847826086956</v>
      </c>
      <c r="M350" s="31">
        <v>0</v>
      </c>
      <c r="N350" s="36">
        <v>0</v>
      </c>
      <c r="O350" s="31">
        <v>11.939565217391298</v>
      </c>
      <c r="P350" s="31">
        <v>0</v>
      </c>
      <c r="Q350" s="36">
        <v>0</v>
      </c>
      <c r="R350" s="31">
        <v>1.1304347826086956</v>
      </c>
      <c r="S350" s="31">
        <v>0</v>
      </c>
      <c r="T350" s="36">
        <v>0</v>
      </c>
      <c r="U350" s="31">
        <v>111.78206521739133</v>
      </c>
      <c r="V350" s="31">
        <v>0</v>
      </c>
      <c r="W350" s="36">
        <v>0</v>
      </c>
      <c r="X350" s="31">
        <v>5.7391304347826084</v>
      </c>
      <c r="Y350" s="31">
        <v>0</v>
      </c>
      <c r="Z350" s="36">
        <v>0</v>
      </c>
      <c r="AA350" s="31">
        <v>135.0372826086957</v>
      </c>
      <c r="AB350" s="31">
        <v>0</v>
      </c>
      <c r="AC350" s="36">
        <v>0</v>
      </c>
      <c r="AD350" s="31">
        <v>0</v>
      </c>
      <c r="AE350" s="31">
        <v>0</v>
      </c>
      <c r="AF350" s="36" t="s">
        <v>1523</v>
      </c>
      <c r="AG350" s="31">
        <v>53.165217391304353</v>
      </c>
      <c r="AH350" s="31">
        <v>0</v>
      </c>
      <c r="AI350" s="36">
        <v>0</v>
      </c>
      <c r="AJ350" t="s">
        <v>431</v>
      </c>
      <c r="AK350" s="37">
        <v>7</v>
      </c>
      <c r="AT350"/>
    </row>
    <row r="351" spans="1:46" x14ac:dyDescent="0.25">
      <c r="A351" t="s">
        <v>1353</v>
      </c>
      <c r="B351" t="s">
        <v>751</v>
      </c>
      <c r="C351" t="s">
        <v>1042</v>
      </c>
      <c r="D351" t="s">
        <v>1232</v>
      </c>
      <c r="E351" s="31">
        <v>123.45652173913044</v>
      </c>
      <c r="F351" s="31">
        <v>317.40717391304349</v>
      </c>
      <c r="G351" s="31">
        <v>0.99706521739130438</v>
      </c>
      <c r="H351" s="36">
        <v>3.1412812920997785E-3</v>
      </c>
      <c r="I351" s="31">
        <v>29.377500000000005</v>
      </c>
      <c r="J351" s="31">
        <v>0.1358695652173913</v>
      </c>
      <c r="K351" s="36">
        <v>4.6249532879717907E-3</v>
      </c>
      <c r="L351" s="31">
        <v>14.680108695652176</v>
      </c>
      <c r="M351" s="31">
        <v>0</v>
      </c>
      <c r="N351" s="36">
        <v>0</v>
      </c>
      <c r="O351" s="31">
        <v>9.344130434782608</v>
      </c>
      <c r="P351" s="31">
        <v>0.1358695652173913</v>
      </c>
      <c r="Q351" s="36">
        <v>1.4540632343019333E-2</v>
      </c>
      <c r="R351" s="31">
        <v>5.3532608695652177</v>
      </c>
      <c r="S351" s="31">
        <v>0</v>
      </c>
      <c r="T351" s="36">
        <v>0</v>
      </c>
      <c r="U351" s="31">
        <v>55.673260869565233</v>
      </c>
      <c r="V351" s="31">
        <v>0.86119565217391314</v>
      </c>
      <c r="W351" s="36">
        <v>1.5468748169638846E-2</v>
      </c>
      <c r="X351" s="31">
        <v>17.994891304347817</v>
      </c>
      <c r="Y351" s="31">
        <v>0</v>
      </c>
      <c r="Z351" s="36">
        <v>0</v>
      </c>
      <c r="AA351" s="31">
        <v>156.50836956521741</v>
      </c>
      <c r="AB351" s="31">
        <v>0</v>
      </c>
      <c r="AC351" s="36">
        <v>0</v>
      </c>
      <c r="AD351" s="31">
        <v>3.514239130434782</v>
      </c>
      <c r="AE351" s="31">
        <v>0</v>
      </c>
      <c r="AF351" s="36">
        <v>0</v>
      </c>
      <c r="AG351" s="31">
        <v>54.338913043478257</v>
      </c>
      <c r="AH351" s="31">
        <v>0</v>
      </c>
      <c r="AI351" s="36">
        <v>0</v>
      </c>
      <c r="AJ351" t="s">
        <v>261</v>
      </c>
      <c r="AK351" s="37">
        <v>7</v>
      </c>
      <c r="AT351"/>
    </row>
    <row r="352" spans="1:46" x14ac:dyDescent="0.25">
      <c r="A352" t="s">
        <v>1353</v>
      </c>
      <c r="B352" t="s">
        <v>770</v>
      </c>
      <c r="C352" t="s">
        <v>1112</v>
      </c>
      <c r="D352" t="s">
        <v>1264</v>
      </c>
      <c r="E352" s="31">
        <v>62.163043478260867</v>
      </c>
      <c r="F352" s="31">
        <v>189.14282608695646</v>
      </c>
      <c r="G352" s="31">
        <v>0.35326086956521741</v>
      </c>
      <c r="H352" s="36">
        <v>1.867693725813367E-3</v>
      </c>
      <c r="I352" s="31">
        <v>28.709891304347828</v>
      </c>
      <c r="J352" s="31">
        <v>0.35326086956521741</v>
      </c>
      <c r="K352" s="36">
        <v>1.2304500418353015E-2</v>
      </c>
      <c r="L352" s="31">
        <v>20.391521739130436</v>
      </c>
      <c r="M352" s="31">
        <v>0</v>
      </c>
      <c r="N352" s="36">
        <v>0</v>
      </c>
      <c r="O352" s="31">
        <v>5.1847826086956523</v>
      </c>
      <c r="P352" s="31">
        <v>0.35326086956521741</v>
      </c>
      <c r="Q352" s="36">
        <v>6.8134171907756808E-2</v>
      </c>
      <c r="R352" s="31">
        <v>3.1335869565217394</v>
      </c>
      <c r="S352" s="31">
        <v>0</v>
      </c>
      <c r="T352" s="36">
        <v>0</v>
      </c>
      <c r="U352" s="31">
        <v>39.597499999999975</v>
      </c>
      <c r="V352" s="31">
        <v>0</v>
      </c>
      <c r="W352" s="36">
        <v>0</v>
      </c>
      <c r="X352" s="31">
        <v>4.8498913043478256</v>
      </c>
      <c r="Y352" s="31">
        <v>0</v>
      </c>
      <c r="Z352" s="36">
        <v>0</v>
      </c>
      <c r="AA352" s="31">
        <v>88.246195652173895</v>
      </c>
      <c r="AB352" s="31">
        <v>0</v>
      </c>
      <c r="AC352" s="36">
        <v>0</v>
      </c>
      <c r="AD352" s="31">
        <v>0</v>
      </c>
      <c r="AE352" s="31">
        <v>0</v>
      </c>
      <c r="AF352" s="36" t="s">
        <v>1523</v>
      </c>
      <c r="AG352" s="31">
        <v>27.739347826086956</v>
      </c>
      <c r="AH352" s="31">
        <v>0</v>
      </c>
      <c r="AI352" s="36">
        <v>0</v>
      </c>
      <c r="AJ352" t="s">
        <v>281</v>
      </c>
      <c r="AK352" s="37">
        <v>7</v>
      </c>
      <c r="AT352"/>
    </row>
    <row r="353" spans="1:46" x14ac:dyDescent="0.25">
      <c r="A353" t="s">
        <v>1353</v>
      </c>
      <c r="B353" t="s">
        <v>832</v>
      </c>
      <c r="C353" t="s">
        <v>1038</v>
      </c>
      <c r="D353" t="s">
        <v>1232</v>
      </c>
      <c r="E353" s="31">
        <v>165.33695652173913</v>
      </c>
      <c r="F353" s="31">
        <v>424.83054347826078</v>
      </c>
      <c r="G353" s="31">
        <v>5.4494565217391315</v>
      </c>
      <c r="H353" s="36">
        <v>1.2827365182178783E-2</v>
      </c>
      <c r="I353" s="31">
        <v>45.897500000000008</v>
      </c>
      <c r="J353" s="31">
        <v>8.1521739130434784E-2</v>
      </c>
      <c r="K353" s="36">
        <v>1.7761694891973369E-3</v>
      </c>
      <c r="L353" s="31">
        <v>30.538804347826094</v>
      </c>
      <c r="M353" s="31">
        <v>0</v>
      </c>
      <c r="N353" s="36">
        <v>0</v>
      </c>
      <c r="O353" s="31">
        <v>10.440217391304348</v>
      </c>
      <c r="P353" s="31">
        <v>8.1521739130434784E-2</v>
      </c>
      <c r="Q353" s="36">
        <v>7.8084331077563768E-3</v>
      </c>
      <c r="R353" s="31">
        <v>4.9184782608695654</v>
      </c>
      <c r="S353" s="31">
        <v>0</v>
      </c>
      <c r="T353" s="36">
        <v>0</v>
      </c>
      <c r="U353" s="31">
        <v>88.904673913043467</v>
      </c>
      <c r="V353" s="31">
        <v>0.875</v>
      </c>
      <c r="W353" s="36">
        <v>9.84200224226486E-3</v>
      </c>
      <c r="X353" s="31">
        <v>14.072391304347825</v>
      </c>
      <c r="Y353" s="31">
        <v>1.9021739130434784E-2</v>
      </c>
      <c r="Z353" s="36">
        <v>1.3517062394760016E-3</v>
      </c>
      <c r="AA353" s="31">
        <v>221.90499999999994</v>
      </c>
      <c r="AB353" s="31">
        <v>4.2239130434782615</v>
      </c>
      <c r="AC353" s="36">
        <v>1.9034780845308859E-2</v>
      </c>
      <c r="AD353" s="31">
        <v>8.8260869565217406E-2</v>
      </c>
      <c r="AE353" s="31">
        <v>0</v>
      </c>
      <c r="AF353" s="36">
        <v>0</v>
      </c>
      <c r="AG353" s="31">
        <v>53.962717391304345</v>
      </c>
      <c r="AH353" s="31">
        <v>0.25</v>
      </c>
      <c r="AI353" s="36">
        <v>4.6328282207723937E-3</v>
      </c>
      <c r="AJ353" t="s">
        <v>344</v>
      </c>
      <c r="AK353" s="37">
        <v>7</v>
      </c>
      <c r="AT353"/>
    </row>
    <row r="354" spans="1:46" x14ac:dyDescent="0.25">
      <c r="A354" t="s">
        <v>1353</v>
      </c>
      <c r="B354" t="s">
        <v>809</v>
      </c>
      <c r="C354" t="s">
        <v>1038</v>
      </c>
      <c r="D354" t="s">
        <v>1232</v>
      </c>
      <c r="E354" s="31">
        <v>102.6195652173913</v>
      </c>
      <c r="F354" s="31">
        <v>294.60478260869564</v>
      </c>
      <c r="G354" s="31">
        <v>0.57065217391304346</v>
      </c>
      <c r="H354" s="36">
        <v>1.9370091987644465E-3</v>
      </c>
      <c r="I354" s="31">
        <v>28.981195652173913</v>
      </c>
      <c r="J354" s="31">
        <v>0</v>
      </c>
      <c r="K354" s="36">
        <v>0</v>
      </c>
      <c r="L354" s="31">
        <v>3.5707608695652171</v>
      </c>
      <c r="M354" s="31">
        <v>0</v>
      </c>
      <c r="N354" s="36">
        <v>0</v>
      </c>
      <c r="O354" s="31">
        <v>18.665869565217392</v>
      </c>
      <c r="P354" s="31">
        <v>0</v>
      </c>
      <c r="Q354" s="36">
        <v>0</v>
      </c>
      <c r="R354" s="31">
        <v>6.7445652173913047</v>
      </c>
      <c r="S354" s="31">
        <v>0</v>
      </c>
      <c r="T354" s="36">
        <v>0</v>
      </c>
      <c r="U354" s="31">
        <v>46.289673913043472</v>
      </c>
      <c r="V354" s="31">
        <v>0</v>
      </c>
      <c r="W354" s="36">
        <v>0</v>
      </c>
      <c r="X354" s="31">
        <v>18.712608695652172</v>
      </c>
      <c r="Y354" s="31">
        <v>0</v>
      </c>
      <c r="Z354" s="36">
        <v>0</v>
      </c>
      <c r="AA354" s="31">
        <v>133.94152173913045</v>
      </c>
      <c r="AB354" s="31">
        <v>0.57065217391304346</v>
      </c>
      <c r="AC354" s="36">
        <v>4.2604575974914422E-3</v>
      </c>
      <c r="AD354" s="31">
        <v>0</v>
      </c>
      <c r="AE354" s="31">
        <v>0</v>
      </c>
      <c r="AF354" s="36" t="s">
        <v>1523</v>
      </c>
      <c r="AG354" s="31">
        <v>66.679782608695646</v>
      </c>
      <c r="AH354" s="31">
        <v>0</v>
      </c>
      <c r="AI354" s="36">
        <v>0</v>
      </c>
      <c r="AJ354" t="s">
        <v>320</v>
      </c>
      <c r="AK354" s="37">
        <v>7</v>
      </c>
      <c r="AT354"/>
    </row>
    <row r="355" spans="1:46" x14ac:dyDescent="0.25">
      <c r="A355" t="s">
        <v>1353</v>
      </c>
      <c r="B355" t="s">
        <v>855</v>
      </c>
      <c r="C355" t="s">
        <v>1042</v>
      </c>
      <c r="D355" t="s">
        <v>1232</v>
      </c>
      <c r="E355" s="31">
        <v>81.358695652173907</v>
      </c>
      <c r="F355" s="31">
        <v>229.34032608695657</v>
      </c>
      <c r="G355" s="31">
        <v>7.0652173913043473E-2</v>
      </c>
      <c r="H355" s="36">
        <v>3.0806694626506735E-4</v>
      </c>
      <c r="I355" s="31">
        <v>25.910434782608686</v>
      </c>
      <c r="J355" s="31">
        <v>7.0652173913043473E-2</v>
      </c>
      <c r="K355" s="36">
        <v>2.7267845756284198E-3</v>
      </c>
      <c r="L355" s="31">
        <v>20.383260869565209</v>
      </c>
      <c r="M355" s="31">
        <v>0</v>
      </c>
      <c r="N355" s="36">
        <v>0</v>
      </c>
      <c r="O355" s="31">
        <v>0.39673913043478259</v>
      </c>
      <c r="P355" s="31">
        <v>7.0652173913043473E-2</v>
      </c>
      <c r="Q355" s="36">
        <v>0.17808219178082191</v>
      </c>
      <c r="R355" s="31">
        <v>5.1304347826086953</v>
      </c>
      <c r="S355" s="31">
        <v>0</v>
      </c>
      <c r="T355" s="36">
        <v>0</v>
      </c>
      <c r="U355" s="31">
        <v>32.75826086956522</v>
      </c>
      <c r="V355" s="31">
        <v>0</v>
      </c>
      <c r="W355" s="36">
        <v>0</v>
      </c>
      <c r="X355" s="31">
        <v>22.391304347826082</v>
      </c>
      <c r="Y355" s="31">
        <v>0</v>
      </c>
      <c r="Z355" s="36">
        <v>0</v>
      </c>
      <c r="AA355" s="31">
        <v>114.64076086956527</v>
      </c>
      <c r="AB355" s="31">
        <v>0</v>
      </c>
      <c r="AC355" s="36">
        <v>0</v>
      </c>
      <c r="AD355" s="31">
        <v>0</v>
      </c>
      <c r="AE355" s="31">
        <v>0</v>
      </c>
      <c r="AF355" s="36" t="s">
        <v>1523</v>
      </c>
      <c r="AG355" s="31">
        <v>33.639565217391301</v>
      </c>
      <c r="AH355" s="31">
        <v>0</v>
      </c>
      <c r="AI355" s="36">
        <v>0</v>
      </c>
      <c r="AJ355" t="s">
        <v>369</v>
      </c>
      <c r="AK355" s="37">
        <v>7</v>
      </c>
      <c r="AT355"/>
    </row>
    <row r="356" spans="1:46" x14ac:dyDescent="0.25">
      <c r="A356" t="s">
        <v>1353</v>
      </c>
      <c r="B356" t="s">
        <v>671</v>
      </c>
      <c r="C356" t="s">
        <v>1131</v>
      </c>
      <c r="D356" t="s">
        <v>1269</v>
      </c>
      <c r="E356" s="31">
        <v>100.26086956521739</v>
      </c>
      <c r="F356" s="31">
        <v>269.70076086956522</v>
      </c>
      <c r="G356" s="31">
        <v>1.1675</v>
      </c>
      <c r="H356" s="36">
        <v>4.3288717326408861E-3</v>
      </c>
      <c r="I356" s="31">
        <v>42.152826086956523</v>
      </c>
      <c r="J356" s="31">
        <v>0.91304347826086951</v>
      </c>
      <c r="K356" s="36">
        <v>2.1660314693429186E-2</v>
      </c>
      <c r="L356" s="31">
        <v>18.978152173913045</v>
      </c>
      <c r="M356" s="31">
        <v>0</v>
      </c>
      <c r="N356" s="36">
        <v>0</v>
      </c>
      <c r="O356" s="31">
        <v>18.832282608695653</v>
      </c>
      <c r="P356" s="31">
        <v>0.91304347826086951</v>
      </c>
      <c r="Q356" s="36">
        <v>4.8482889580218978E-2</v>
      </c>
      <c r="R356" s="31">
        <v>4.3423913043478262</v>
      </c>
      <c r="S356" s="31">
        <v>0</v>
      </c>
      <c r="T356" s="36">
        <v>0</v>
      </c>
      <c r="U356" s="31">
        <v>52.379021739130437</v>
      </c>
      <c r="V356" s="31">
        <v>0.25445652173913047</v>
      </c>
      <c r="W356" s="36">
        <v>4.8579853783148339E-3</v>
      </c>
      <c r="X356" s="31">
        <v>11.755434782608695</v>
      </c>
      <c r="Y356" s="31">
        <v>0</v>
      </c>
      <c r="Z356" s="36">
        <v>0</v>
      </c>
      <c r="AA356" s="31">
        <v>119.49</v>
      </c>
      <c r="AB356" s="31">
        <v>0</v>
      </c>
      <c r="AC356" s="36">
        <v>0</v>
      </c>
      <c r="AD356" s="31">
        <v>0</v>
      </c>
      <c r="AE356" s="31">
        <v>0</v>
      </c>
      <c r="AF356" s="36" t="s">
        <v>1523</v>
      </c>
      <c r="AG356" s="31">
        <v>43.923478260869544</v>
      </c>
      <c r="AH356" s="31">
        <v>0</v>
      </c>
      <c r="AI356" s="36">
        <v>0</v>
      </c>
      <c r="AJ356" t="s">
        <v>180</v>
      </c>
      <c r="AK356" s="37">
        <v>7</v>
      </c>
      <c r="AT356"/>
    </row>
    <row r="357" spans="1:46" x14ac:dyDescent="0.25">
      <c r="A357" t="s">
        <v>1353</v>
      </c>
      <c r="B357" t="s">
        <v>577</v>
      </c>
      <c r="C357" t="s">
        <v>1104</v>
      </c>
      <c r="D357" t="s">
        <v>1240</v>
      </c>
      <c r="E357" s="31">
        <v>94.293478260869563</v>
      </c>
      <c r="F357" s="31">
        <v>226.33641304347827</v>
      </c>
      <c r="G357" s="31">
        <v>2.2119565217391304</v>
      </c>
      <c r="H357" s="36">
        <v>9.7728707988061249E-3</v>
      </c>
      <c r="I357" s="31">
        <v>37.074782608695649</v>
      </c>
      <c r="J357" s="31">
        <v>1.7690217391304346</v>
      </c>
      <c r="K357" s="36">
        <v>4.7714959189417393E-2</v>
      </c>
      <c r="L357" s="31">
        <v>25.062173913043477</v>
      </c>
      <c r="M357" s="31">
        <v>0.13858695652173914</v>
      </c>
      <c r="N357" s="36">
        <v>5.5297260725500064E-3</v>
      </c>
      <c r="O357" s="31">
        <v>7.3984782608695658</v>
      </c>
      <c r="P357" s="31">
        <v>0.5</v>
      </c>
      <c r="Q357" s="36">
        <v>6.7581465048629261E-2</v>
      </c>
      <c r="R357" s="31">
        <v>4.6141304347826084</v>
      </c>
      <c r="S357" s="31">
        <v>1.1304347826086956</v>
      </c>
      <c r="T357" s="36">
        <v>0.24499411071849234</v>
      </c>
      <c r="U357" s="31">
        <v>42.060869565217388</v>
      </c>
      <c r="V357" s="31">
        <v>0</v>
      </c>
      <c r="W357" s="36">
        <v>0</v>
      </c>
      <c r="X357" s="31">
        <v>11.186847826086957</v>
      </c>
      <c r="Y357" s="31">
        <v>0</v>
      </c>
      <c r="Z357" s="36">
        <v>0</v>
      </c>
      <c r="AA357" s="31">
        <v>91.754782608695663</v>
      </c>
      <c r="AB357" s="31">
        <v>0.44293478260869568</v>
      </c>
      <c r="AC357" s="36">
        <v>4.8273754240982574E-3</v>
      </c>
      <c r="AD357" s="31">
        <v>3.8936956521739132</v>
      </c>
      <c r="AE357" s="31">
        <v>0</v>
      </c>
      <c r="AF357" s="36">
        <v>0</v>
      </c>
      <c r="AG357" s="31">
        <v>40.365434782608702</v>
      </c>
      <c r="AH357" s="31">
        <v>0</v>
      </c>
      <c r="AI357" s="36">
        <v>0</v>
      </c>
      <c r="AJ357" t="s">
        <v>84</v>
      </c>
      <c r="AK357" s="37">
        <v>7</v>
      </c>
      <c r="AT357"/>
    </row>
    <row r="358" spans="1:46" x14ac:dyDescent="0.25">
      <c r="A358" t="s">
        <v>1353</v>
      </c>
      <c r="B358" t="s">
        <v>936</v>
      </c>
      <c r="C358" t="s">
        <v>1208</v>
      </c>
      <c r="D358" t="s">
        <v>1328</v>
      </c>
      <c r="E358" s="31">
        <v>40.195652173913047</v>
      </c>
      <c r="F358" s="31">
        <v>128.22010869565219</v>
      </c>
      <c r="G358" s="31">
        <v>0</v>
      </c>
      <c r="H358" s="36">
        <v>0</v>
      </c>
      <c r="I358" s="31">
        <v>16.832173913043484</v>
      </c>
      <c r="J358" s="31">
        <v>0</v>
      </c>
      <c r="K358" s="36">
        <v>0</v>
      </c>
      <c r="L358" s="31">
        <v>11.98434782608696</v>
      </c>
      <c r="M358" s="31">
        <v>0</v>
      </c>
      <c r="N358" s="36">
        <v>0</v>
      </c>
      <c r="O358" s="31">
        <v>0</v>
      </c>
      <c r="P358" s="31">
        <v>0</v>
      </c>
      <c r="Q358" s="36" t="s">
        <v>1523</v>
      </c>
      <c r="R358" s="31">
        <v>4.8478260869565215</v>
      </c>
      <c r="S358" s="31">
        <v>0</v>
      </c>
      <c r="T358" s="36">
        <v>0</v>
      </c>
      <c r="U358" s="31">
        <v>23.065434782608694</v>
      </c>
      <c r="V358" s="31">
        <v>0</v>
      </c>
      <c r="W358" s="36">
        <v>0</v>
      </c>
      <c r="X358" s="31">
        <v>0</v>
      </c>
      <c r="Y358" s="31">
        <v>0</v>
      </c>
      <c r="Z358" s="36" t="s">
        <v>1523</v>
      </c>
      <c r="AA358" s="31">
        <v>81.825760869565215</v>
      </c>
      <c r="AB358" s="31">
        <v>0</v>
      </c>
      <c r="AC358" s="36">
        <v>0</v>
      </c>
      <c r="AD358" s="31">
        <v>0</v>
      </c>
      <c r="AE358" s="31">
        <v>0</v>
      </c>
      <c r="AF358" s="36" t="s">
        <v>1523</v>
      </c>
      <c r="AG358" s="31">
        <v>6.4967391304347819</v>
      </c>
      <c r="AH358" s="31">
        <v>0</v>
      </c>
      <c r="AI358" s="36">
        <v>0</v>
      </c>
      <c r="AJ358" t="s">
        <v>450</v>
      </c>
      <c r="AK358" s="37">
        <v>7</v>
      </c>
      <c r="AT358"/>
    </row>
    <row r="359" spans="1:46" x14ac:dyDescent="0.25">
      <c r="A359" t="s">
        <v>1353</v>
      </c>
      <c r="B359" t="s">
        <v>852</v>
      </c>
      <c r="C359" t="s">
        <v>1012</v>
      </c>
      <c r="D359" t="s">
        <v>1245</v>
      </c>
      <c r="E359" s="31">
        <v>26.173913043478262</v>
      </c>
      <c r="F359" s="31">
        <v>99.108695652173921</v>
      </c>
      <c r="G359" s="31">
        <v>0.80978260869565211</v>
      </c>
      <c r="H359" s="36">
        <v>8.1706514586532119E-3</v>
      </c>
      <c r="I359" s="31">
        <v>11.255434782608695</v>
      </c>
      <c r="J359" s="31">
        <v>0.1766304347826087</v>
      </c>
      <c r="K359" s="36">
        <v>1.5692901979719943E-2</v>
      </c>
      <c r="L359" s="31">
        <v>2.1141304347826089</v>
      </c>
      <c r="M359" s="31">
        <v>0.1766304347826087</v>
      </c>
      <c r="N359" s="36">
        <v>8.3547557840616959E-2</v>
      </c>
      <c r="O359" s="31">
        <v>4.0108695652173916</v>
      </c>
      <c r="P359" s="31">
        <v>0</v>
      </c>
      <c r="Q359" s="36">
        <v>0</v>
      </c>
      <c r="R359" s="31">
        <v>5.1304347826086953</v>
      </c>
      <c r="S359" s="31">
        <v>0</v>
      </c>
      <c r="T359" s="36">
        <v>0</v>
      </c>
      <c r="U359" s="31">
        <v>24.440217391304348</v>
      </c>
      <c r="V359" s="31">
        <v>0</v>
      </c>
      <c r="W359" s="36">
        <v>0</v>
      </c>
      <c r="X359" s="31">
        <v>0</v>
      </c>
      <c r="Y359" s="31">
        <v>0</v>
      </c>
      <c r="Z359" s="36" t="s">
        <v>1523</v>
      </c>
      <c r="AA359" s="31">
        <v>54.771739130434781</v>
      </c>
      <c r="AB359" s="31">
        <v>0.63315217391304346</v>
      </c>
      <c r="AC359" s="36">
        <v>1.1559833300257987E-2</v>
      </c>
      <c r="AD359" s="31">
        <v>8.6413043478260878</v>
      </c>
      <c r="AE359" s="31">
        <v>0</v>
      </c>
      <c r="AF359" s="36">
        <v>0</v>
      </c>
      <c r="AG359" s="31">
        <v>0</v>
      </c>
      <c r="AH359" s="31">
        <v>0</v>
      </c>
      <c r="AI359" s="36" t="s">
        <v>1523</v>
      </c>
      <c r="AJ359" t="s">
        <v>366</v>
      </c>
      <c r="AK359" s="37">
        <v>7</v>
      </c>
      <c r="AT359"/>
    </row>
    <row r="360" spans="1:46" x14ac:dyDescent="0.25">
      <c r="A360" t="s">
        <v>1353</v>
      </c>
      <c r="B360" t="s">
        <v>888</v>
      </c>
      <c r="C360" t="s">
        <v>1166</v>
      </c>
      <c r="D360" t="s">
        <v>1239</v>
      </c>
      <c r="E360" s="31">
        <v>42.641304347826086</v>
      </c>
      <c r="F360" s="31">
        <v>117.80706521739131</v>
      </c>
      <c r="G360" s="31">
        <v>0</v>
      </c>
      <c r="H360" s="36">
        <v>0</v>
      </c>
      <c r="I360" s="31">
        <v>11.597826086956522</v>
      </c>
      <c r="J360" s="31">
        <v>0</v>
      </c>
      <c r="K360" s="36">
        <v>0</v>
      </c>
      <c r="L360" s="31">
        <v>2.7364130434782608</v>
      </c>
      <c r="M360" s="31">
        <v>0</v>
      </c>
      <c r="N360" s="36">
        <v>0</v>
      </c>
      <c r="O360" s="31">
        <v>2.2608695652173911</v>
      </c>
      <c r="P360" s="31">
        <v>0</v>
      </c>
      <c r="Q360" s="36">
        <v>0</v>
      </c>
      <c r="R360" s="31">
        <v>6.6005434782608692</v>
      </c>
      <c r="S360" s="31">
        <v>0</v>
      </c>
      <c r="T360" s="36">
        <v>0</v>
      </c>
      <c r="U360" s="31">
        <v>31.459239130434781</v>
      </c>
      <c r="V360" s="31">
        <v>0</v>
      </c>
      <c r="W360" s="36">
        <v>0</v>
      </c>
      <c r="X360" s="31">
        <v>13.766304347826088</v>
      </c>
      <c r="Y360" s="31">
        <v>0</v>
      </c>
      <c r="Z360" s="36">
        <v>0</v>
      </c>
      <c r="AA360" s="31">
        <v>45.894021739130437</v>
      </c>
      <c r="AB360" s="31">
        <v>0</v>
      </c>
      <c r="AC360" s="36">
        <v>0</v>
      </c>
      <c r="AD360" s="31">
        <v>0.83967391304347827</v>
      </c>
      <c r="AE360" s="31">
        <v>0</v>
      </c>
      <c r="AF360" s="36">
        <v>0</v>
      </c>
      <c r="AG360" s="31">
        <v>14.25</v>
      </c>
      <c r="AH360" s="31">
        <v>0</v>
      </c>
      <c r="AI360" s="36">
        <v>0</v>
      </c>
      <c r="AJ360" t="s">
        <v>402</v>
      </c>
      <c r="AK360" s="37">
        <v>7</v>
      </c>
      <c r="AT360"/>
    </row>
    <row r="361" spans="1:46" x14ac:dyDescent="0.25">
      <c r="A361" t="s">
        <v>1353</v>
      </c>
      <c r="B361" t="s">
        <v>615</v>
      </c>
      <c r="C361" t="s">
        <v>1059</v>
      </c>
      <c r="D361" t="s">
        <v>1296</v>
      </c>
      <c r="E361" s="31">
        <v>23.032608695652176</v>
      </c>
      <c r="F361" s="31">
        <v>72.08282608695653</v>
      </c>
      <c r="G361" s="31">
        <v>1.7418478260869565</v>
      </c>
      <c r="H361" s="36">
        <v>2.4164532949716658E-2</v>
      </c>
      <c r="I361" s="31">
        <v>11.854673913043477</v>
      </c>
      <c r="J361" s="31">
        <v>1.7418478260869565</v>
      </c>
      <c r="K361" s="36">
        <v>0.14693342380092242</v>
      </c>
      <c r="L361" s="31">
        <v>3.1856521739130432</v>
      </c>
      <c r="M361" s="31">
        <v>1.7418478260869565</v>
      </c>
      <c r="N361" s="36">
        <v>0.54677903644056236</v>
      </c>
      <c r="O361" s="31">
        <v>5.4407608695652172</v>
      </c>
      <c r="P361" s="31">
        <v>0</v>
      </c>
      <c r="Q361" s="36">
        <v>0</v>
      </c>
      <c r="R361" s="31">
        <v>3.2282608695652173</v>
      </c>
      <c r="S361" s="31">
        <v>0</v>
      </c>
      <c r="T361" s="36">
        <v>0</v>
      </c>
      <c r="U361" s="31">
        <v>17.454891304347825</v>
      </c>
      <c r="V361" s="31">
        <v>0</v>
      </c>
      <c r="W361" s="36">
        <v>0</v>
      </c>
      <c r="X361" s="31">
        <v>0</v>
      </c>
      <c r="Y361" s="31">
        <v>0</v>
      </c>
      <c r="Z361" s="36" t="s">
        <v>1523</v>
      </c>
      <c r="AA361" s="31">
        <v>42.320217391304361</v>
      </c>
      <c r="AB361" s="31">
        <v>0</v>
      </c>
      <c r="AC361" s="36">
        <v>0</v>
      </c>
      <c r="AD361" s="31">
        <v>0</v>
      </c>
      <c r="AE361" s="31">
        <v>0</v>
      </c>
      <c r="AF361" s="36" t="s">
        <v>1523</v>
      </c>
      <c r="AG361" s="31">
        <v>0.45304347826086949</v>
      </c>
      <c r="AH361" s="31">
        <v>0</v>
      </c>
      <c r="AI361" s="36">
        <v>0</v>
      </c>
      <c r="AJ361" t="s">
        <v>124</v>
      </c>
      <c r="AK361" s="37">
        <v>7</v>
      </c>
      <c r="AT361"/>
    </row>
    <row r="362" spans="1:46" x14ac:dyDescent="0.25">
      <c r="A362" t="s">
        <v>1353</v>
      </c>
      <c r="B362" t="s">
        <v>676</v>
      </c>
      <c r="C362" t="s">
        <v>1086</v>
      </c>
      <c r="D362" t="s">
        <v>1298</v>
      </c>
      <c r="E362" s="31">
        <v>34.402173913043477</v>
      </c>
      <c r="F362" s="31">
        <v>131.57304347826087</v>
      </c>
      <c r="G362" s="31">
        <v>27.021086956521749</v>
      </c>
      <c r="H362" s="36">
        <v>0.20536947570864927</v>
      </c>
      <c r="I362" s="31">
        <v>17.630326086956522</v>
      </c>
      <c r="J362" s="31">
        <v>0</v>
      </c>
      <c r="K362" s="36">
        <v>0</v>
      </c>
      <c r="L362" s="31">
        <v>9.1814130434782619</v>
      </c>
      <c r="M362" s="31">
        <v>0</v>
      </c>
      <c r="N362" s="36">
        <v>0</v>
      </c>
      <c r="O362" s="31">
        <v>4.6435869565217391</v>
      </c>
      <c r="P362" s="31">
        <v>0</v>
      </c>
      <c r="Q362" s="36">
        <v>0</v>
      </c>
      <c r="R362" s="31">
        <v>3.805326086956522</v>
      </c>
      <c r="S362" s="31">
        <v>0</v>
      </c>
      <c r="T362" s="36">
        <v>0</v>
      </c>
      <c r="U362" s="31">
        <v>23.307608695652171</v>
      </c>
      <c r="V362" s="31">
        <v>2.1502173913043476</v>
      </c>
      <c r="W362" s="36">
        <v>9.2253882385860186E-2</v>
      </c>
      <c r="X362" s="31">
        <v>0</v>
      </c>
      <c r="Y362" s="31">
        <v>0</v>
      </c>
      <c r="Z362" s="36" t="s">
        <v>1523</v>
      </c>
      <c r="AA362" s="31">
        <v>46.985326086956519</v>
      </c>
      <c r="AB362" s="31">
        <v>18.727608695652183</v>
      </c>
      <c r="AC362" s="36">
        <v>0.39858420182064264</v>
      </c>
      <c r="AD362" s="31">
        <v>11.903586956521737</v>
      </c>
      <c r="AE362" s="31">
        <v>0</v>
      </c>
      <c r="AF362" s="36">
        <v>0</v>
      </c>
      <c r="AG362" s="31">
        <v>31.746195652173913</v>
      </c>
      <c r="AH362" s="31">
        <v>6.1432608695652178</v>
      </c>
      <c r="AI362" s="36">
        <v>0.19351171828188932</v>
      </c>
      <c r="AJ362" t="s">
        <v>185</v>
      </c>
      <c r="AK362" s="37">
        <v>7</v>
      </c>
      <c r="AT362"/>
    </row>
    <row r="363" spans="1:46" x14ac:dyDescent="0.25">
      <c r="A363" t="s">
        <v>1353</v>
      </c>
      <c r="B363" t="s">
        <v>658</v>
      </c>
      <c r="C363" t="s">
        <v>1061</v>
      </c>
      <c r="D363" t="s">
        <v>1290</v>
      </c>
      <c r="E363" s="31">
        <v>72.793478260869563</v>
      </c>
      <c r="F363" s="31">
        <v>267.34271739130435</v>
      </c>
      <c r="G363" s="31">
        <v>56.113695652173909</v>
      </c>
      <c r="H363" s="36">
        <v>0.2098942368796281</v>
      </c>
      <c r="I363" s="31">
        <v>15.369565217391305</v>
      </c>
      <c r="J363" s="31">
        <v>1.2282608695652173</v>
      </c>
      <c r="K363" s="36">
        <v>7.9915134370579913E-2</v>
      </c>
      <c r="L363" s="31">
        <v>6.9347826086956523</v>
      </c>
      <c r="M363" s="31">
        <v>1.0869565217391304E-2</v>
      </c>
      <c r="N363" s="36">
        <v>1.567398119122257E-3</v>
      </c>
      <c r="O363" s="31">
        <v>3.4782608695652173</v>
      </c>
      <c r="P363" s="31">
        <v>0.34782608695652173</v>
      </c>
      <c r="Q363" s="36">
        <v>0.1</v>
      </c>
      <c r="R363" s="31">
        <v>4.9565217391304346</v>
      </c>
      <c r="S363" s="31">
        <v>0.86956521739130432</v>
      </c>
      <c r="T363" s="36">
        <v>0.17543859649122806</v>
      </c>
      <c r="U363" s="31">
        <v>46.318260869565215</v>
      </c>
      <c r="V363" s="31">
        <v>9.205760869565216</v>
      </c>
      <c r="W363" s="36">
        <v>0.19875014080276346</v>
      </c>
      <c r="X363" s="31">
        <v>11.4375</v>
      </c>
      <c r="Y363" s="31">
        <v>0.34782608695652173</v>
      </c>
      <c r="Z363" s="36">
        <v>3.0411023996198622E-2</v>
      </c>
      <c r="AA363" s="31">
        <v>161.03858695652173</v>
      </c>
      <c r="AB363" s="31">
        <v>44.481304347826089</v>
      </c>
      <c r="AC363" s="36">
        <v>0.27621519282105628</v>
      </c>
      <c r="AD363" s="31">
        <v>0</v>
      </c>
      <c r="AE363" s="31">
        <v>0</v>
      </c>
      <c r="AF363" s="36" t="s">
        <v>1523</v>
      </c>
      <c r="AG363" s="31">
        <v>33.178804347826087</v>
      </c>
      <c r="AH363" s="31">
        <v>0.85054347826086951</v>
      </c>
      <c r="AI363" s="36">
        <v>2.5635145538829462E-2</v>
      </c>
      <c r="AJ363" t="s">
        <v>167</v>
      </c>
      <c r="AK363" s="37">
        <v>7</v>
      </c>
      <c r="AT363"/>
    </row>
    <row r="364" spans="1:46" x14ac:dyDescent="0.25">
      <c r="A364" t="s">
        <v>1353</v>
      </c>
      <c r="B364" t="s">
        <v>543</v>
      </c>
      <c r="C364" t="s">
        <v>1088</v>
      </c>
      <c r="D364" t="s">
        <v>1300</v>
      </c>
      <c r="E364" s="31">
        <v>63.630434782608695</v>
      </c>
      <c r="F364" s="31">
        <v>199.22554347826087</v>
      </c>
      <c r="G364" s="31">
        <v>0.17391304347826086</v>
      </c>
      <c r="H364" s="36">
        <v>8.7294550910454885E-4</v>
      </c>
      <c r="I364" s="31">
        <v>21.054347826086957</v>
      </c>
      <c r="J364" s="31">
        <v>0.17391304347826086</v>
      </c>
      <c r="K364" s="36">
        <v>8.2601961796592658E-3</v>
      </c>
      <c r="L364" s="31">
        <v>14.706521739130435</v>
      </c>
      <c r="M364" s="31">
        <v>0.17391304347826086</v>
      </c>
      <c r="N364" s="36">
        <v>1.1825572801182556E-2</v>
      </c>
      <c r="O364" s="31">
        <v>0</v>
      </c>
      <c r="P364" s="31">
        <v>0</v>
      </c>
      <c r="Q364" s="36" t="s">
        <v>1523</v>
      </c>
      <c r="R364" s="31">
        <v>6.3478260869565215</v>
      </c>
      <c r="S364" s="31">
        <v>0</v>
      </c>
      <c r="T364" s="36">
        <v>0</v>
      </c>
      <c r="U364" s="31">
        <v>30.421195652173914</v>
      </c>
      <c r="V364" s="31">
        <v>0</v>
      </c>
      <c r="W364" s="36">
        <v>0</v>
      </c>
      <c r="X364" s="31">
        <v>5.4891304347826084</v>
      </c>
      <c r="Y364" s="31">
        <v>0</v>
      </c>
      <c r="Z364" s="36">
        <v>0</v>
      </c>
      <c r="AA364" s="31">
        <v>47.336956521739133</v>
      </c>
      <c r="AB364" s="31">
        <v>0</v>
      </c>
      <c r="AC364" s="36">
        <v>0</v>
      </c>
      <c r="AD364" s="31">
        <v>80.206521739130437</v>
      </c>
      <c r="AE364" s="31">
        <v>0</v>
      </c>
      <c r="AF364" s="36">
        <v>0</v>
      </c>
      <c r="AG364" s="31">
        <v>14.717391304347826</v>
      </c>
      <c r="AH364" s="31">
        <v>0</v>
      </c>
      <c r="AI364" s="36">
        <v>0</v>
      </c>
      <c r="AJ364" t="s">
        <v>49</v>
      </c>
      <c r="AK364" s="37">
        <v>7</v>
      </c>
      <c r="AT364"/>
    </row>
    <row r="365" spans="1:46" x14ac:dyDescent="0.25">
      <c r="A365" t="s">
        <v>1353</v>
      </c>
      <c r="B365" t="s">
        <v>598</v>
      </c>
      <c r="C365" t="s">
        <v>1050</v>
      </c>
      <c r="D365" t="s">
        <v>1247</v>
      </c>
      <c r="E365" s="31">
        <v>106.21739130434783</v>
      </c>
      <c r="F365" s="31">
        <v>250.8680434782608</v>
      </c>
      <c r="G365" s="31">
        <v>2.2663043478260869</v>
      </c>
      <c r="H365" s="36">
        <v>9.0338502919861761E-3</v>
      </c>
      <c r="I365" s="31">
        <v>20.427065217391299</v>
      </c>
      <c r="J365" s="31">
        <v>2.125</v>
      </c>
      <c r="K365" s="36">
        <v>0.10402864911748588</v>
      </c>
      <c r="L365" s="31">
        <v>13.954239130434777</v>
      </c>
      <c r="M365" s="31">
        <v>0</v>
      </c>
      <c r="N365" s="36">
        <v>0</v>
      </c>
      <c r="O365" s="31">
        <v>2.6467391304347827</v>
      </c>
      <c r="P365" s="31">
        <v>2.125</v>
      </c>
      <c r="Q365" s="36">
        <v>0.80287474332648867</v>
      </c>
      <c r="R365" s="31">
        <v>3.8260869565217392</v>
      </c>
      <c r="S365" s="31">
        <v>0</v>
      </c>
      <c r="T365" s="36">
        <v>0</v>
      </c>
      <c r="U365" s="31">
        <v>55.796956521739105</v>
      </c>
      <c r="V365" s="31">
        <v>0.14130434782608695</v>
      </c>
      <c r="W365" s="36">
        <v>2.5324741103223652E-3</v>
      </c>
      <c r="X365" s="31">
        <v>8.5106521739130443</v>
      </c>
      <c r="Y365" s="31">
        <v>0</v>
      </c>
      <c r="Z365" s="36">
        <v>0</v>
      </c>
      <c r="AA365" s="31">
        <v>92.737826086956531</v>
      </c>
      <c r="AB365" s="31">
        <v>0</v>
      </c>
      <c r="AC365" s="36">
        <v>0</v>
      </c>
      <c r="AD365" s="31">
        <v>8.8552173913043468</v>
      </c>
      <c r="AE365" s="31">
        <v>0</v>
      </c>
      <c r="AF365" s="36">
        <v>0</v>
      </c>
      <c r="AG365" s="31">
        <v>64.540326086956512</v>
      </c>
      <c r="AH365" s="31">
        <v>0</v>
      </c>
      <c r="AI365" s="36">
        <v>0</v>
      </c>
      <c r="AJ365" t="s">
        <v>105</v>
      </c>
      <c r="AK365" s="37">
        <v>7</v>
      </c>
      <c r="AT365"/>
    </row>
    <row r="366" spans="1:46" x14ac:dyDescent="0.25">
      <c r="A366" t="s">
        <v>1353</v>
      </c>
      <c r="B366" t="s">
        <v>600</v>
      </c>
      <c r="C366" t="s">
        <v>1033</v>
      </c>
      <c r="D366" t="s">
        <v>1309</v>
      </c>
      <c r="E366" s="31">
        <v>47.054347826086953</v>
      </c>
      <c r="F366" s="31">
        <v>136.38586956521738</v>
      </c>
      <c r="G366" s="31">
        <v>0</v>
      </c>
      <c r="H366" s="36">
        <v>0</v>
      </c>
      <c r="I366" s="31">
        <v>19.152173913043477</v>
      </c>
      <c r="J366" s="31">
        <v>0</v>
      </c>
      <c r="K366" s="36">
        <v>0</v>
      </c>
      <c r="L366" s="31">
        <v>15.021739130434783</v>
      </c>
      <c r="M366" s="31">
        <v>0</v>
      </c>
      <c r="N366" s="36">
        <v>0</v>
      </c>
      <c r="O366" s="31">
        <v>0</v>
      </c>
      <c r="P366" s="31">
        <v>0</v>
      </c>
      <c r="Q366" s="36" t="s">
        <v>1523</v>
      </c>
      <c r="R366" s="31">
        <v>4.1304347826086953</v>
      </c>
      <c r="S366" s="31">
        <v>0</v>
      </c>
      <c r="T366" s="36">
        <v>0</v>
      </c>
      <c r="U366" s="31">
        <v>25.081521739130434</v>
      </c>
      <c r="V366" s="31">
        <v>0</v>
      </c>
      <c r="W366" s="36">
        <v>0</v>
      </c>
      <c r="X366" s="31">
        <v>0</v>
      </c>
      <c r="Y366" s="31">
        <v>0</v>
      </c>
      <c r="Z366" s="36" t="s">
        <v>1523</v>
      </c>
      <c r="AA366" s="31">
        <v>66.486413043478265</v>
      </c>
      <c r="AB366" s="31">
        <v>0</v>
      </c>
      <c r="AC366" s="36">
        <v>0</v>
      </c>
      <c r="AD366" s="31">
        <v>8.2608695652173907</v>
      </c>
      <c r="AE366" s="31">
        <v>0</v>
      </c>
      <c r="AF366" s="36">
        <v>0</v>
      </c>
      <c r="AG366" s="31">
        <v>17.404891304347824</v>
      </c>
      <c r="AH366" s="31">
        <v>0</v>
      </c>
      <c r="AI366" s="36">
        <v>0</v>
      </c>
      <c r="AJ366" t="s">
        <v>108</v>
      </c>
      <c r="AK366" s="37">
        <v>7</v>
      </c>
      <c r="AT366"/>
    </row>
    <row r="367" spans="1:46" x14ac:dyDescent="0.25">
      <c r="A367" t="s">
        <v>1353</v>
      </c>
      <c r="B367" t="s">
        <v>611</v>
      </c>
      <c r="C367" t="s">
        <v>971</v>
      </c>
      <c r="D367" t="s">
        <v>1312</v>
      </c>
      <c r="E367" s="31">
        <v>107.21739130434783</v>
      </c>
      <c r="F367" s="31">
        <v>346.85576086956519</v>
      </c>
      <c r="G367" s="31">
        <v>38.103369565217399</v>
      </c>
      <c r="H367" s="36">
        <v>0.10985364483983917</v>
      </c>
      <c r="I367" s="31">
        <v>16.92217391304348</v>
      </c>
      <c r="J367" s="31">
        <v>2.7820652173913043</v>
      </c>
      <c r="K367" s="36">
        <v>0.16440353536651164</v>
      </c>
      <c r="L367" s="31">
        <v>11.009130434782609</v>
      </c>
      <c r="M367" s="31">
        <v>2.7820652173913043</v>
      </c>
      <c r="N367" s="36">
        <v>0.25270526440503926</v>
      </c>
      <c r="O367" s="31">
        <v>0.86956521739130432</v>
      </c>
      <c r="P367" s="31">
        <v>0</v>
      </c>
      <c r="Q367" s="36">
        <v>0</v>
      </c>
      <c r="R367" s="31">
        <v>5.0434782608695654</v>
      </c>
      <c r="S367" s="31">
        <v>0</v>
      </c>
      <c r="T367" s="36">
        <v>0</v>
      </c>
      <c r="U367" s="31">
        <v>89.448804347826083</v>
      </c>
      <c r="V367" s="31">
        <v>8.7935869565217395</v>
      </c>
      <c r="W367" s="36">
        <v>9.8308602564741318E-2</v>
      </c>
      <c r="X367" s="31">
        <v>7.632173913043478</v>
      </c>
      <c r="Y367" s="31">
        <v>0</v>
      </c>
      <c r="Z367" s="36">
        <v>0</v>
      </c>
      <c r="AA367" s="31">
        <v>231.77652173913043</v>
      </c>
      <c r="AB367" s="31">
        <v>25.451630434782615</v>
      </c>
      <c r="AC367" s="36">
        <v>0.10981108113887818</v>
      </c>
      <c r="AD367" s="31">
        <v>0</v>
      </c>
      <c r="AE367" s="31">
        <v>0</v>
      </c>
      <c r="AF367" s="36" t="s">
        <v>1523</v>
      </c>
      <c r="AG367" s="31">
        <v>1.076086956521739</v>
      </c>
      <c r="AH367" s="31">
        <v>1.076086956521739</v>
      </c>
      <c r="AI367" s="36">
        <v>1</v>
      </c>
      <c r="AJ367" t="s">
        <v>120</v>
      </c>
      <c r="AK367" s="37">
        <v>7</v>
      </c>
      <c r="AT367"/>
    </row>
    <row r="368" spans="1:46" x14ac:dyDescent="0.25">
      <c r="A368" t="s">
        <v>1353</v>
      </c>
      <c r="B368" t="s">
        <v>911</v>
      </c>
      <c r="C368" t="s">
        <v>1172</v>
      </c>
      <c r="D368" t="s">
        <v>1278</v>
      </c>
      <c r="E368" s="31">
        <v>70.021739130434781</v>
      </c>
      <c r="F368" s="31">
        <v>260.56173913043477</v>
      </c>
      <c r="G368" s="31">
        <v>28.217065217391305</v>
      </c>
      <c r="H368" s="36">
        <v>0.10829320264578871</v>
      </c>
      <c r="I368" s="31">
        <v>42.365652173913027</v>
      </c>
      <c r="J368" s="31">
        <v>5.2055434782608696</v>
      </c>
      <c r="K368" s="36">
        <v>0.1228717890826244</v>
      </c>
      <c r="L368" s="31">
        <v>18.77228260869564</v>
      </c>
      <c r="M368" s="31">
        <v>2.3359782608695654</v>
      </c>
      <c r="N368" s="36">
        <v>0.1244376248516257</v>
      </c>
      <c r="O368" s="31">
        <v>17.767282608695648</v>
      </c>
      <c r="P368" s="31">
        <v>2.0869565217391304</v>
      </c>
      <c r="Q368" s="36">
        <v>0.11746064762417489</v>
      </c>
      <c r="R368" s="31">
        <v>5.8260869565217392</v>
      </c>
      <c r="S368" s="31">
        <v>0.78260869565217395</v>
      </c>
      <c r="T368" s="36">
        <v>0.13432835820895522</v>
      </c>
      <c r="U368" s="31">
        <v>51.736630434782612</v>
      </c>
      <c r="V368" s="31">
        <v>4.1446739130434791</v>
      </c>
      <c r="W368" s="36">
        <v>8.011101376747197E-2</v>
      </c>
      <c r="X368" s="31">
        <v>1.6693478260869568</v>
      </c>
      <c r="Y368" s="31">
        <v>0</v>
      </c>
      <c r="Z368" s="36">
        <v>0</v>
      </c>
      <c r="AA368" s="31">
        <v>104.65967391304346</v>
      </c>
      <c r="AB368" s="31">
        <v>16.234891304347826</v>
      </c>
      <c r="AC368" s="36">
        <v>0.15512079005555277</v>
      </c>
      <c r="AD368" s="31">
        <v>34.312826086956498</v>
      </c>
      <c r="AE368" s="31">
        <v>0</v>
      </c>
      <c r="AF368" s="36">
        <v>0</v>
      </c>
      <c r="AG368" s="31">
        <v>25.817608695652165</v>
      </c>
      <c r="AH368" s="31">
        <v>2.6319565217391307</v>
      </c>
      <c r="AI368" s="36">
        <v>0.10194424095452216</v>
      </c>
      <c r="AJ368" t="s">
        <v>425</v>
      </c>
      <c r="AK368" s="37">
        <v>7</v>
      </c>
      <c r="AT368"/>
    </row>
    <row r="369" spans="1:46" x14ac:dyDescent="0.25">
      <c r="A369" t="s">
        <v>1353</v>
      </c>
      <c r="B369" t="s">
        <v>844</v>
      </c>
      <c r="C369" t="s">
        <v>1135</v>
      </c>
      <c r="D369" t="s">
        <v>1319</v>
      </c>
      <c r="E369" s="31">
        <v>90.989130434782609</v>
      </c>
      <c r="F369" s="31">
        <v>241.86032608695655</v>
      </c>
      <c r="G369" s="31">
        <v>0</v>
      </c>
      <c r="H369" s="36">
        <v>0</v>
      </c>
      <c r="I369" s="31">
        <v>29.981630434782613</v>
      </c>
      <c r="J369" s="31">
        <v>0</v>
      </c>
      <c r="K369" s="36">
        <v>0</v>
      </c>
      <c r="L369" s="31">
        <v>19.525978260869568</v>
      </c>
      <c r="M369" s="31">
        <v>0</v>
      </c>
      <c r="N369" s="36">
        <v>0</v>
      </c>
      <c r="O369" s="31">
        <v>4.977391304347826</v>
      </c>
      <c r="P369" s="31">
        <v>0</v>
      </c>
      <c r="Q369" s="36">
        <v>0</v>
      </c>
      <c r="R369" s="31">
        <v>5.4782608695652177</v>
      </c>
      <c r="S369" s="31">
        <v>0</v>
      </c>
      <c r="T369" s="36">
        <v>0</v>
      </c>
      <c r="U369" s="31">
        <v>48.166630434782618</v>
      </c>
      <c r="V369" s="31">
        <v>0</v>
      </c>
      <c r="W369" s="36">
        <v>0</v>
      </c>
      <c r="X369" s="31">
        <v>3.4289130434782606</v>
      </c>
      <c r="Y369" s="31">
        <v>0</v>
      </c>
      <c r="Z369" s="36">
        <v>0</v>
      </c>
      <c r="AA369" s="31">
        <v>126.23478260869564</v>
      </c>
      <c r="AB369" s="31">
        <v>0</v>
      </c>
      <c r="AC369" s="36">
        <v>0</v>
      </c>
      <c r="AD369" s="31">
        <v>0</v>
      </c>
      <c r="AE369" s="31">
        <v>0</v>
      </c>
      <c r="AF369" s="36" t="s">
        <v>1523</v>
      </c>
      <c r="AG369" s="31">
        <v>34.048369565217385</v>
      </c>
      <c r="AH369" s="31">
        <v>0</v>
      </c>
      <c r="AI369" s="36">
        <v>0</v>
      </c>
      <c r="AJ369" t="s">
        <v>356</v>
      </c>
      <c r="AK369" s="37">
        <v>7</v>
      </c>
      <c r="AT369"/>
    </row>
    <row r="370" spans="1:46" x14ac:dyDescent="0.25">
      <c r="A370" t="s">
        <v>1353</v>
      </c>
      <c r="B370" t="s">
        <v>645</v>
      </c>
      <c r="C370" t="s">
        <v>1124</v>
      </c>
      <c r="D370" t="s">
        <v>1315</v>
      </c>
      <c r="E370" s="31">
        <v>35.5</v>
      </c>
      <c r="F370" s="31">
        <v>93.896739130434781</v>
      </c>
      <c r="G370" s="31">
        <v>0</v>
      </c>
      <c r="H370" s="36">
        <v>0</v>
      </c>
      <c r="I370" s="31">
        <v>15.986413043478262</v>
      </c>
      <c r="J370" s="31">
        <v>0</v>
      </c>
      <c r="K370" s="36">
        <v>0</v>
      </c>
      <c r="L370" s="31">
        <v>7.7173913043478262</v>
      </c>
      <c r="M370" s="31">
        <v>0</v>
      </c>
      <c r="N370" s="36">
        <v>0</v>
      </c>
      <c r="O370" s="31">
        <v>5.1385869565217392</v>
      </c>
      <c r="P370" s="31">
        <v>0</v>
      </c>
      <c r="Q370" s="36">
        <v>0</v>
      </c>
      <c r="R370" s="31">
        <v>3.1304347826086958</v>
      </c>
      <c r="S370" s="31">
        <v>0</v>
      </c>
      <c r="T370" s="36">
        <v>0</v>
      </c>
      <c r="U370" s="31">
        <v>26.641304347826086</v>
      </c>
      <c r="V370" s="31">
        <v>0</v>
      </c>
      <c r="W370" s="36">
        <v>0</v>
      </c>
      <c r="X370" s="31">
        <v>0</v>
      </c>
      <c r="Y370" s="31">
        <v>0</v>
      </c>
      <c r="Z370" s="36" t="s">
        <v>1523</v>
      </c>
      <c r="AA370" s="31">
        <v>35.605978260869563</v>
      </c>
      <c r="AB370" s="31">
        <v>0</v>
      </c>
      <c r="AC370" s="36">
        <v>0</v>
      </c>
      <c r="AD370" s="31">
        <v>7.2826086956521738</v>
      </c>
      <c r="AE370" s="31">
        <v>0</v>
      </c>
      <c r="AF370" s="36">
        <v>0</v>
      </c>
      <c r="AG370" s="31">
        <v>8.3804347826086953</v>
      </c>
      <c r="AH370" s="31">
        <v>0</v>
      </c>
      <c r="AI370" s="36">
        <v>0</v>
      </c>
      <c r="AJ370" t="s">
        <v>154</v>
      </c>
      <c r="AK370" s="37">
        <v>7</v>
      </c>
      <c r="AT370"/>
    </row>
    <row r="371" spans="1:46" x14ac:dyDescent="0.25">
      <c r="A371" t="s">
        <v>1353</v>
      </c>
      <c r="B371" t="s">
        <v>848</v>
      </c>
      <c r="C371" t="s">
        <v>1061</v>
      </c>
      <c r="D371" t="s">
        <v>1307</v>
      </c>
      <c r="E371" s="31">
        <v>40.336956521739133</v>
      </c>
      <c r="F371" s="31">
        <v>97.619565217391312</v>
      </c>
      <c r="G371" s="31">
        <v>33.877717391304344</v>
      </c>
      <c r="H371" s="36">
        <v>0.34703819173811373</v>
      </c>
      <c r="I371" s="31">
        <v>12.63858695652174</v>
      </c>
      <c r="J371" s="31">
        <v>2.6032608695652173</v>
      </c>
      <c r="K371" s="36">
        <v>0.20597720920232207</v>
      </c>
      <c r="L371" s="31">
        <v>3.0869565217391304</v>
      </c>
      <c r="M371" s="31">
        <v>2.6032608695652173</v>
      </c>
      <c r="N371" s="36">
        <v>0.84330985915492951</v>
      </c>
      <c r="O371" s="31">
        <v>6.2146739130434785</v>
      </c>
      <c r="P371" s="31">
        <v>0</v>
      </c>
      <c r="Q371" s="36">
        <v>0</v>
      </c>
      <c r="R371" s="31">
        <v>3.3369565217391304</v>
      </c>
      <c r="S371" s="31">
        <v>0</v>
      </c>
      <c r="T371" s="36">
        <v>0</v>
      </c>
      <c r="U371" s="31">
        <v>17.179347826086957</v>
      </c>
      <c r="V371" s="31">
        <v>11.304347826086957</v>
      </c>
      <c r="W371" s="36">
        <v>0.65801961404618792</v>
      </c>
      <c r="X371" s="31">
        <v>0</v>
      </c>
      <c r="Y371" s="31">
        <v>0</v>
      </c>
      <c r="Z371" s="36" t="s">
        <v>1523</v>
      </c>
      <c r="AA371" s="31">
        <v>51.630434782608695</v>
      </c>
      <c r="AB371" s="31">
        <v>17.152173913043477</v>
      </c>
      <c r="AC371" s="36">
        <v>0.33221052631578946</v>
      </c>
      <c r="AD371" s="31">
        <v>0</v>
      </c>
      <c r="AE371" s="31">
        <v>0</v>
      </c>
      <c r="AF371" s="36" t="s">
        <v>1523</v>
      </c>
      <c r="AG371" s="31">
        <v>16.171195652173914</v>
      </c>
      <c r="AH371" s="31">
        <v>2.8179347826086958</v>
      </c>
      <c r="AI371" s="36">
        <v>0.17425642749117795</v>
      </c>
      <c r="AJ371" t="s">
        <v>362</v>
      </c>
      <c r="AK371" s="37">
        <v>7</v>
      </c>
      <c r="AT371"/>
    </row>
    <row r="372" spans="1:46" x14ac:dyDescent="0.25">
      <c r="A372" t="s">
        <v>1353</v>
      </c>
      <c r="B372" t="s">
        <v>602</v>
      </c>
      <c r="C372" t="s">
        <v>982</v>
      </c>
      <c r="D372" t="s">
        <v>1284</v>
      </c>
      <c r="E372" s="31">
        <v>39.782608695652172</v>
      </c>
      <c r="F372" s="31">
        <v>120.74456521739131</v>
      </c>
      <c r="G372" s="31">
        <v>0</v>
      </c>
      <c r="H372" s="36">
        <v>0</v>
      </c>
      <c r="I372" s="31">
        <v>14.918478260869566</v>
      </c>
      <c r="J372" s="31">
        <v>0</v>
      </c>
      <c r="K372" s="36">
        <v>0</v>
      </c>
      <c r="L372" s="31">
        <v>9.179347826086957</v>
      </c>
      <c r="M372" s="31">
        <v>0</v>
      </c>
      <c r="N372" s="36">
        <v>0</v>
      </c>
      <c r="O372" s="31">
        <v>0</v>
      </c>
      <c r="P372" s="31">
        <v>0</v>
      </c>
      <c r="Q372" s="36" t="s">
        <v>1523</v>
      </c>
      <c r="R372" s="31">
        <v>5.7391304347826084</v>
      </c>
      <c r="S372" s="31">
        <v>0</v>
      </c>
      <c r="T372" s="36">
        <v>0</v>
      </c>
      <c r="U372" s="31">
        <v>21.625</v>
      </c>
      <c r="V372" s="31">
        <v>0</v>
      </c>
      <c r="W372" s="36">
        <v>0</v>
      </c>
      <c r="X372" s="31">
        <v>4.1657608695652177</v>
      </c>
      <c r="Y372" s="31">
        <v>0</v>
      </c>
      <c r="Z372" s="36">
        <v>0</v>
      </c>
      <c r="AA372" s="31">
        <v>46.013586956521742</v>
      </c>
      <c r="AB372" s="31">
        <v>0</v>
      </c>
      <c r="AC372" s="36">
        <v>0</v>
      </c>
      <c r="AD372" s="31">
        <v>23.652173913043477</v>
      </c>
      <c r="AE372" s="31">
        <v>0</v>
      </c>
      <c r="AF372" s="36">
        <v>0</v>
      </c>
      <c r="AG372" s="31">
        <v>10.369565217391305</v>
      </c>
      <c r="AH372" s="31">
        <v>0</v>
      </c>
      <c r="AI372" s="36">
        <v>0</v>
      </c>
      <c r="AJ372" t="s">
        <v>110</v>
      </c>
      <c r="AK372" s="37">
        <v>7</v>
      </c>
      <c r="AT372"/>
    </row>
    <row r="373" spans="1:46" x14ac:dyDescent="0.25">
      <c r="A373" t="s">
        <v>1353</v>
      </c>
      <c r="B373" t="s">
        <v>712</v>
      </c>
      <c r="C373" t="s">
        <v>1128</v>
      </c>
      <c r="D373" t="s">
        <v>1288</v>
      </c>
      <c r="E373" s="31">
        <v>55.630434782608695</v>
      </c>
      <c r="F373" s="31">
        <v>184.91630434782607</v>
      </c>
      <c r="G373" s="31">
        <v>2.8315217391304346</v>
      </c>
      <c r="H373" s="36">
        <v>1.5312450403531562E-2</v>
      </c>
      <c r="I373" s="31">
        <v>19.413043478260871</v>
      </c>
      <c r="J373" s="31">
        <v>1.2065217391304348</v>
      </c>
      <c r="K373" s="36">
        <v>6.2150055991041432E-2</v>
      </c>
      <c r="L373" s="31">
        <v>15.586956521739131</v>
      </c>
      <c r="M373" s="31">
        <v>1.2065217391304348</v>
      </c>
      <c r="N373" s="36">
        <v>7.7405857740585768E-2</v>
      </c>
      <c r="O373" s="31">
        <v>0</v>
      </c>
      <c r="P373" s="31">
        <v>0</v>
      </c>
      <c r="Q373" s="36" t="s">
        <v>1523</v>
      </c>
      <c r="R373" s="31">
        <v>3.8260869565217392</v>
      </c>
      <c r="S373" s="31">
        <v>0</v>
      </c>
      <c r="T373" s="36">
        <v>0</v>
      </c>
      <c r="U373" s="31">
        <v>22.756304347826084</v>
      </c>
      <c r="V373" s="31">
        <v>0</v>
      </c>
      <c r="W373" s="36">
        <v>0</v>
      </c>
      <c r="X373" s="31">
        <v>5.4402173913043477</v>
      </c>
      <c r="Y373" s="31">
        <v>0</v>
      </c>
      <c r="Z373" s="36">
        <v>0</v>
      </c>
      <c r="AA373" s="31">
        <v>107.46891304347825</v>
      </c>
      <c r="AB373" s="31">
        <v>1.625</v>
      </c>
      <c r="AC373" s="36">
        <v>1.5120651674801814E-2</v>
      </c>
      <c r="AD373" s="31">
        <v>5.7391304347826084</v>
      </c>
      <c r="AE373" s="31">
        <v>0</v>
      </c>
      <c r="AF373" s="36">
        <v>0</v>
      </c>
      <c r="AG373" s="31">
        <v>24.098695652173912</v>
      </c>
      <c r="AH373" s="31">
        <v>0</v>
      </c>
      <c r="AI373" s="36">
        <v>0</v>
      </c>
      <c r="AJ373" t="s">
        <v>222</v>
      </c>
      <c r="AK373" s="37">
        <v>7</v>
      </c>
      <c r="AT373"/>
    </row>
    <row r="374" spans="1:46" x14ac:dyDescent="0.25">
      <c r="A374" t="s">
        <v>1353</v>
      </c>
      <c r="B374" t="s">
        <v>606</v>
      </c>
      <c r="C374" t="s">
        <v>1115</v>
      </c>
      <c r="D374" t="s">
        <v>1311</v>
      </c>
      <c r="E374" s="31">
        <v>51.619565217391305</v>
      </c>
      <c r="F374" s="31">
        <v>142.57880434782609</v>
      </c>
      <c r="G374" s="31">
        <v>0</v>
      </c>
      <c r="H374" s="36">
        <v>0</v>
      </c>
      <c r="I374" s="31">
        <v>27.842391304347824</v>
      </c>
      <c r="J374" s="31">
        <v>0</v>
      </c>
      <c r="K374" s="36">
        <v>0</v>
      </c>
      <c r="L374" s="31">
        <v>27.842391304347824</v>
      </c>
      <c r="M374" s="31">
        <v>0</v>
      </c>
      <c r="N374" s="36">
        <v>0</v>
      </c>
      <c r="O374" s="31">
        <v>0</v>
      </c>
      <c r="P374" s="31">
        <v>0</v>
      </c>
      <c r="Q374" s="36" t="s">
        <v>1523</v>
      </c>
      <c r="R374" s="31">
        <v>0</v>
      </c>
      <c r="S374" s="31">
        <v>0</v>
      </c>
      <c r="T374" s="36" t="s">
        <v>1523</v>
      </c>
      <c r="U374" s="31">
        <v>32.597826086956523</v>
      </c>
      <c r="V374" s="31">
        <v>0</v>
      </c>
      <c r="W374" s="36">
        <v>0</v>
      </c>
      <c r="X374" s="31">
        <v>0</v>
      </c>
      <c r="Y374" s="31">
        <v>0</v>
      </c>
      <c r="Z374" s="36" t="s">
        <v>1523</v>
      </c>
      <c r="AA374" s="31">
        <v>20.910326086956523</v>
      </c>
      <c r="AB374" s="31">
        <v>0</v>
      </c>
      <c r="AC374" s="36">
        <v>0</v>
      </c>
      <c r="AD374" s="31">
        <v>61.228260869565219</v>
      </c>
      <c r="AE374" s="31">
        <v>0</v>
      </c>
      <c r="AF374" s="36">
        <v>0</v>
      </c>
      <c r="AG374" s="31">
        <v>0</v>
      </c>
      <c r="AH374" s="31">
        <v>0</v>
      </c>
      <c r="AI374" s="36" t="s">
        <v>1523</v>
      </c>
      <c r="AJ374" t="s">
        <v>114</v>
      </c>
      <c r="AK374" s="37">
        <v>7</v>
      </c>
      <c r="AT374"/>
    </row>
    <row r="375" spans="1:46" x14ac:dyDescent="0.25">
      <c r="A375" t="s">
        <v>1353</v>
      </c>
      <c r="B375" t="s">
        <v>683</v>
      </c>
      <c r="C375" t="s">
        <v>1003</v>
      </c>
      <c r="D375" t="s">
        <v>1279</v>
      </c>
      <c r="E375" s="31">
        <v>38.445652173913047</v>
      </c>
      <c r="F375" s="31">
        <v>103.14000000000001</v>
      </c>
      <c r="G375" s="31">
        <v>0.73913043478260865</v>
      </c>
      <c r="H375" s="36">
        <v>7.1662830597499375E-3</v>
      </c>
      <c r="I375" s="31">
        <v>22.682282608695662</v>
      </c>
      <c r="J375" s="31">
        <v>8.6956521739130432E-2</v>
      </c>
      <c r="K375" s="36">
        <v>3.8336759681229828E-3</v>
      </c>
      <c r="L375" s="31">
        <v>14.686304347826095</v>
      </c>
      <c r="M375" s="31">
        <v>8.6956521739130432E-2</v>
      </c>
      <c r="N375" s="36">
        <v>5.9209260328315317E-3</v>
      </c>
      <c r="O375" s="31">
        <v>3.3193478260869571</v>
      </c>
      <c r="P375" s="31">
        <v>0</v>
      </c>
      <c r="Q375" s="36">
        <v>0</v>
      </c>
      <c r="R375" s="31">
        <v>4.6766304347826084</v>
      </c>
      <c r="S375" s="31">
        <v>0</v>
      </c>
      <c r="T375" s="36">
        <v>0</v>
      </c>
      <c r="U375" s="31">
        <v>12.179456521739123</v>
      </c>
      <c r="V375" s="31">
        <v>0</v>
      </c>
      <c r="W375" s="36">
        <v>0</v>
      </c>
      <c r="X375" s="31">
        <v>0</v>
      </c>
      <c r="Y375" s="31">
        <v>0</v>
      </c>
      <c r="Z375" s="36" t="s">
        <v>1523</v>
      </c>
      <c r="AA375" s="31">
        <v>32.183804347826097</v>
      </c>
      <c r="AB375" s="31">
        <v>0.65217391304347827</v>
      </c>
      <c r="AC375" s="36">
        <v>2.0264040447024727E-2</v>
      </c>
      <c r="AD375" s="31">
        <v>19.762717391304353</v>
      </c>
      <c r="AE375" s="31">
        <v>0</v>
      </c>
      <c r="AF375" s="36">
        <v>0</v>
      </c>
      <c r="AG375" s="31">
        <v>16.331739130434784</v>
      </c>
      <c r="AH375" s="31">
        <v>0</v>
      </c>
      <c r="AI375" s="36">
        <v>0</v>
      </c>
      <c r="AJ375" t="s">
        <v>192</v>
      </c>
      <c r="AK375" s="37">
        <v>7</v>
      </c>
      <c r="AT375"/>
    </row>
    <row r="376" spans="1:46" x14ac:dyDescent="0.25">
      <c r="A376" t="s">
        <v>1353</v>
      </c>
      <c r="B376" t="s">
        <v>927</v>
      </c>
      <c r="C376" t="s">
        <v>1097</v>
      </c>
      <c r="D376" t="s">
        <v>1301</v>
      </c>
      <c r="E376" s="31">
        <v>77.347826086956516</v>
      </c>
      <c r="F376" s="31">
        <v>209.41097826086954</v>
      </c>
      <c r="G376" s="31">
        <v>0.85326086956521741</v>
      </c>
      <c r="H376" s="36">
        <v>4.0745756342453294E-3</v>
      </c>
      <c r="I376" s="31">
        <v>39.309565217391302</v>
      </c>
      <c r="J376" s="31">
        <v>0.69565217391304346</v>
      </c>
      <c r="K376" s="36">
        <v>1.7696765916028846E-2</v>
      </c>
      <c r="L376" s="31">
        <v>24.324673913043473</v>
      </c>
      <c r="M376" s="31">
        <v>0</v>
      </c>
      <c r="N376" s="36">
        <v>0</v>
      </c>
      <c r="O376" s="31">
        <v>8.8979347826086936</v>
      </c>
      <c r="P376" s="31">
        <v>0.69565217391304346</v>
      </c>
      <c r="Q376" s="36">
        <v>7.8181307338048664E-2</v>
      </c>
      <c r="R376" s="31">
        <v>6.0869565217391308</v>
      </c>
      <c r="S376" s="31">
        <v>0</v>
      </c>
      <c r="T376" s="36">
        <v>0</v>
      </c>
      <c r="U376" s="31">
        <v>52.015434782608693</v>
      </c>
      <c r="V376" s="31">
        <v>0.15760869565217392</v>
      </c>
      <c r="W376" s="36">
        <v>3.0300370709363026E-3</v>
      </c>
      <c r="X376" s="31">
        <v>5.0255434782608708</v>
      </c>
      <c r="Y376" s="31">
        <v>0</v>
      </c>
      <c r="Z376" s="36">
        <v>0</v>
      </c>
      <c r="AA376" s="31">
        <v>86.310108695652175</v>
      </c>
      <c r="AB376" s="31">
        <v>0</v>
      </c>
      <c r="AC376" s="36">
        <v>0</v>
      </c>
      <c r="AD376" s="31">
        <v>3.6420652173913042</v>
      </c>
      <c r="AE376" s="31">
        <v>0</v>
      </c>
      <c r="AF376" s="36">
        <v>0</v>
      </c>
      <c r="AG376" s="31">
        <v>23.108260869565207</v>
      </c>
      <c r="AH376" s="31">
        <v>0</v>
      </c>
      <c r="AI376" s="36">
        <v>0</v>
      </c>
      <c r="AJ376" t="s">
        <v>441</v>
      </c>
      <c r="AK376" s="37">
        <v>7</v>
      </c>
      <c r="AT376"/>
    </row>
    <row r="377" spans="1:46" x14ac:dyDescent="0.25">
      <c r="A377" t="s">
        <v>1353</v>
      </c>
      <c r="B377" t="s">
        <v>740</v>
      </c>
      <c r="C377" t="s">
        <v>1097</v>
      </c>
      <c r="D377" t="s">
        <v>1301</v>
      </c>
      <c r="E377" s="31">
        <v>22.706521739130434</v>
      </c>
      <c r="F377" s="31">
        <v>107.22597826086955</v>
      </c>
      <c r="G377" s="31">
        <v>17.367065217391303</v>
      </c>
      <c r="H377" s="36">
        <v>0.16196695520127646</v>
      </c>
      <c r="I377" s="31">
        <v>19.757173913043477</v>
      </c>
      <c r="J377" s="31">
        <v>0.25706521739130433</v>
      </c>
      <c r="K377" s="36">
        <v>1.3011234224222352E-2</v>
      </c>
      <c r="L377" s="31">
        <v>10.974565217391303</v>
      </c>
      <c r="M377" s="31">
        <v>0.25706521739130433</v>
      </c>
      <c r="N377" s="36">
        <v>2.3423726799120498E-2</v>
      </c>
      <c r="O377" s="31">
        <v>3.8695652173913042</v>
      </c>
      <c r="P377" s="31">
        <v>0</v>
      </c>
      <c r="Q377" s="36">
        <v>0</v>
      </c>
      <c r="R377" s="31">
        <v>4.9130434782608692</v>
      </c>
      <c r="S377" s="31">
        <v>0</v>
      </c>
      <c r="T377" s="36">
        <v>0</v>
      </c>
      <c r="U377" s="31">
        <v>23.631086956521738</v>
      </c>
      <c r="V377" s="31">
        <v>5.8309782608695633</v>
      </c>
      <c r="W377" s="36">
        <v>0.24675031967838967</v>
      </c>
      <c r="X377" s="31">
        <v>0</v>
      </c>
      <c r="Y377" s="31">
        <v>0</v>
      </c>
      <c r="Z377" s="36" t="s">
        <v>1523</v>
      </c>
      <c r="AA377" s="31">
        <v>56.443478260869554</v>
      </c>
      <c r="AB377" s="31">
        <v>11.197500000000002</v>
      </c>
      <c r="AC377" s="36">
        <v>0.19838430134031743</v>
      </c>
      <c r="AD377" s="31">
        <v>0</v>
      </c>
      <c r="AE377" s="31">
        <v>0</v>
      </c>
      <c r="AF377" s="36" t="s">
        <v>1523</v>
      </c>
      <c r="AG377" s="31">
        <v>7.3942391304347845</v>
      </c>
      <c r="AH377" s="31">
        <v>8.1521739130434784E-2</v>
      </c>
      <c r="AI377" s="36">
        <v>1.1025034177605949E-2</v>
      </c>
      <c r="AJ377" t="s">
        <v>250</v>
      </c>
      <c r="AK377" s="37">
        <v>7</v>
      </c>
      <c r="AT377"/>
    </row>
    <row r="378" spans="1:46" x14ac:dyDescent="0.25">
      <c r="A378" t="s">
        <v>1353</v>
      </c>
      <c r="B378" t="s">
        <v>610</v>
      </c>
      <c r="C378" t="s">
        <v>1061</v>
      </c>
      <c r="D378" t="s">
        <v>1307</v>
      </c>
      <c r="E378" s="31">
        <v>76.184782608695656</v>
      </c>
      <c r="F378" s="31">
        <v>200.48913043478262</v>
      </c>
      <c r="G378" s="31">
        <v>14.125</v>
      </c>
      <c r="H378" s="36">
        <v>7.0452697207915416E-2</v>
      </c>
      <c r="I378" s="31">
        <v>25.282608695652172</v>
      </c>
      <c r="J378" s="31">
        <v>1.3043478260869565</v>
      </c>
      <c r="K378" s="36">
        <v>5.1590713671539126E-2</v>
      </c>
      <c r="L378" s="31">
        <v>9.4945652173913047</v>
      </c>
      <c r="M378" s="31">
        <v>0</v>
      </c>
      <c r="N378" s="36">
        <v>0</v>
      </c>
      <c r="O378" s="31">
        <v>6.1358695652173916</v>
      </c>
      <c r="P378" s="31">
        <v>1.3043478260869565</v>
      </c>
      <c r="Q378" s="36">
        <v>0.21257750221434898</v>
      </c>
      <c r="R378" s="31">
        <v>9.6521739130434785</v>
      </c>
      <c r="S378" s="31">
        <v>0</v>
      </c>
      <c r="T378" s="36">
        <v>0</v>
      </c>
      <c r="U378" s="31">
        <v>55.0625</v>
      </c>
      <c r="V378" s="31">
        <v>0</v>
      </c>
      <c r="W378" s="36">
        <v>0</v>
      </c>
      <c r="X378" s="31">
        <v>0</v>
      </c>
      <c r="Y378" s="31">
        <v>0</v>
      </c>
      <c r="Z378" s="36" t="s">
        <v>1523</v>
      </c>
      <c r="AA378" s="31">
        <v>120.14402173913044</v>
      </c>
      <c r="AB378" s="31">
        <v>12.820652173913043</v>
      </c>
      <c r="AC378" s="36">
        <v>0.10671069594915522</v>
      </c>
      <c r="AD378" s="31">
        <v>0</v>
      </c>
      <c r="AE378" s="31">
        <v>0</v>
      </c>
      <c r="AF378" s="36" t="s">
        <v>1523</v>
      </c>
      <c r="AG378" s="31">
        <v>0</v>
      </c>
      <c r="AH378" s="31">
        <v>0</v>
      </c>
      <c r="AI378" s="36" t="s">
        <v>1523</v>
      </c>
      <c r="AJ378" t="s">
        <v>119</v>
      </c>
      <c r="AK378" s="37">
        <v>7</v>
      </c>
      <c r="AT378"/>
    </row>
    <row r="379" spans="1:46" x14ac:dyDescent="0.25">
      <c r="A379" t="s">
        <v>1353</v>
      </c>
      <c r="B379" t="s">
        <v>962</v>
      </c>
      <c r="C379" t="s">
        <v>984</v>
      </c>
      <c r="D379" t="s">
        <v>1321</v>
      </c>
      <c r="E379" s="31">
        <v>39.402173913043477</v>
      </c>
      <c r="F379" s="31">
        <v>118.01902173913044</v>
      </c>
      <c r="G379" s="31">
        <v>0</v>
      </c>
      <c r="H379" s="36">
        <v>0</v>
      </c>
      <c r="I379" s="31">
        <v>21.309782608695652</v>
      </c>
      <c r="J379" s="31">
        <v>0</v>
      </c>
      <c r="K379" s="36">
        <v>0</v>
      </c>
      <c r="L379" s="31">
        <v>15.657608695652174</v>
      </c>
      <c r="M379" s="31">
        <v>0</v>
      </c>
      <c r="N379" s="36">
        <v>0</v>
      </c>
      <c r="O379" s="31">
        <v>0</v>
      </c>
      <c r="P379" s="31">
        <v>0</v>
      </c>
      <c r="Q379" s="36" t="s">
        <v>1523</v>
      </c>
      <c r="R379" s="31">
        <v>5.6521739130434785</v>
      </c>
      <c r="S379" s="31">
        <v>0</v>
      </c>
      <c r="T379" s="36">
        <v>0</v>
      </c>
      <c r="U379" s="31">
        <v>17.627717391304348</v>
      </c>
      <c r="V379" s="31">
        <v>0</v>
      </c>
      <c r="W379" s="36">
        <v>0</v>
      </c>
      <c r="X379" s="31">
        <v>6.0951086956521738</v>
      </c>
      <c r="Y379" s="31">
        <v>0</v>
      </c>
      <c r="Z379" s="36">
        <v>0</v>
      </c>
      <c r="AA379" s="31">
        <v>50.638586956521742</v>
      </c>
      <c r="AB379" s="31">
        <v>0</v>
      </c>
      <c r="AC379" s="36">
        <v>0</v>
      </c>
      <c r="AD379" s="31">
        <v>13.475543478260869</v>
      </c>
      <c r="AE379" s="31">
        <v>0</v>
      </c>
      <c r="AF379" s="36">
        <v>0</v>
      </c>
      <c r="AG379" s="31">
        <v>8.8722826086956523</v>
      </c>
      <c r="AH379" s="31">
        <v>0</v>
      </c>
      <c r="AI379" s="36">
        <v>0</v>
      </c>
      <c r="AJ379" t="s">
        <v>477</v>
      </c>
      <c r="AK379" s="37">
        <v>7</v>
      </c>
      <c r="AT379"/>
    </row>
    <row r="380" spans="1:46" x14ac:dyDescent="0.25">
      <c r="A380" t="s">
        <v>1353</v>
      </c>
      <c r="B380" t="s">
        <v>810</v>
      </c>
      <c r="C380" t="s">
        <v>1178</v>
      </c>
      <c r="D380" t="s">
        <v>1228</v>
      </c>
      <c r="E380" s="31">
        <v>62.184782608695649</v>
      </c>
      <c r="F380" s="31">
        <v>251.90206521739128</v>
      </c>
      <c r="G380" s="31">
        <v>0</v>
      </c>
      <c r="H380" s="36">
        <v>0</v>
      </c>
      <c r="I380" s="31">
        <v>37.107499999999995</v>
      </c>
      <c r="J380" s="31">
        <v>0</v>
      </c>
      <c r="K380" s="36">
        <v>0</v>
      </c>
      <c r="L380" s="31">
        <v>29.247391304347822</v>
      </c>
      <c r="M380" s="31">
        <v>0</v>
      </c>
      <c r="N380" s="36">
        <v>0</v>
      </c>
      <c r="O380" s="31">
        <v>3.4871739130434789</v>
      </c>
      <c r="P380" s="31">
        <v>0</v>
      </c>
      <c r="Q380" s="36">
        <v>0</v>
      </c>
      <c r="R380" s="31">
        <v>4.3729347826086959</v>
      </c>
      <c r="S380" s="31">
        <v>0</v>
      </c>
      <c r="T380" s="36">
        <v>0</v>
      </c>
      <c r="U380" s="31">
        <v>40.668043478260863</v>
      </c>
      <c r="V380" s="31">
        <v>0</v>
      </c>
      <c r="W380" s="36">
        <v>0</v>
      </c>
      <c r="X380" s="31">
        <v>0</v>
      </c>
      <c r="Y380" s="31">
        <v>0</v>
      </c>
      <c r="Z380" s="36" t="s">
        <v>1523</v>
      </c>
      <c r="AA380" s="31">
        <v>97.022391304347821</v>
      </c>
      <c r="AB380" s="31">
        <v>0</v>
      </c>
      <c r="AC380" s="36">
        <v>0</v>
      </c>
      <c r="AD380" s="31">
        <v>29.944782608695665</v>
      </c>
      <c r="AE380" s="31">
        <v>0</v>
      </c>
      <c r="AF380" s="36">
        <v>0</v>
      </c>
      <c r="AG380" s="31">
        <v>47.159347826086943</v>
      </c>
      <c r="AH380" s="31">
        <v>0</v>
      </c>
      <c r="AI380" s="36">
        <v>0</v>
      </c>
      <c r="AJ380" t="s">
        <v>321</v>
      </c>
      <c r="AK380" s="37">
        <v>7</v>
      </c>
      <c r="AT380"/>
    </row>
    <row r="381" spans="1:46" x14ac:dyDescent="0.25">
      <c r="A381" t="s">
        <v>1353</v>
      </c>
      <c r="B381" t="s">
        <v>782</v>
      </c>
      <c r="C381" t="s">
        <v>1168</v>
      </c>
      <c r="D381" t="s">
        <v>1260</v>
      </c>
      <c r="E381" s="31">
        <v>30.739130434782609</v>
      </c>
      <c r="F381" s="31">
        <v>98.366304347826102</v>
      </c>
      <c r="G381" s="31">
        <v>0</v>
      </c>
      <c r="H381" s="36">
        <v>0</v>
      </c>
      <c r="I381" s="31">
        <v>20.399130434782606</v>
      </c>
      <c r="J381" s="31">
        <v>0</v>
      </c>
      <c r="K381" s="36">
        <v>0</v>
      </c>
      <c r="L381" s="31">
        <v>12.784021739130434</v>
      </c>
      <c r="M381" s="31">
        <v>0</v>
      </c>
      <c r="N381" s="36">
        <v>0</v>
      </c>
      <c r="O381" s="31">
        <v>2.9520652173913033</v>
      </c>
      <c r="P381" s="31">
        <v>0</v>
      </c>
      <c r="Q381" s="36">
        <v>0</v>
      </c>
      <c r="R381" s="31">
        <v>4.6630434782608692</v>
      </c>
      <c r="S381" s="31">
        <v>0</v>
      </c>
      <c r="T381" s="36">
        <v>0</v>
      </c>
      <c r="U381" s="31">
        <v>18.393586956521737</v>
      </c>
      <c r="V381" s="31">
        <v>0</v>
      </c>
      <c r="W381" s="36">
        <v>0</v>
      </c>
      <c r="X381" s="31">
        <v>0</v>
      </c>
      <c r="Y381" s="31">
        <v>0</v>
      </c>
      <c r="Z381" s="36" t="s">
        <v>1523</v>
      </c>
      <c r="AA381" s="31">
        <v>46.327173913043502</v>
      </c>
      <c r="AB381" s="31">
        <v>0</v>
      </c>
      <c r="AC381" s="36">
        <v>0</v>
      </c>
      <c r="AD381" s="31">
        <v>9.1510869565217394</v>
      </c>
      <c r="AE381" s="31">
        <v>0</v>
      </c>
      <c r="AF381" s="36">
        <v>0</v>
      </c>
      <c r="AG381" s="31">
        <v>4.0953260869565211</v>
      </c>
      <c r="AH381" s="31">
        <v>0</v>
      </c>
      <c r="AI381" s="36">
        <v>0</v>
      </c>
      <c r="AJ381" t="s">
        <v>293</v>
      </c>
      <c r="AK381" s="37">
        <v>7</v>
      </c>
      <c r="AT381"/>
    </row>
    <row r="382" spans="1:46" x14ac:dyDescent="0.25">
      <c r="A382" t="s">
        <v>1353</v>
      </c>
      <c r="B382" t="s">
        <v>544</v>
      </c>
      <c r="C382" t="s">
        <v>1089</v>
      </c>
      <c r="D382" t="s">
        <v>1216</v>
      </c>
      <c r="E382" s="31">
        <v>164.36956521739131</v>
      </c>
      <c r="F382" s="31">
        <v>448.22304347826082</v>
      </c>
      <c r="G382" s="31">
        <v>0</v>
      </c>
      <c r="H382" s="36">
        <v>0</v>
      </c>
      <c r="I382" s="31">
        <v>42.507608695652188</v>
      </c>
      <c r="J382" s="31">
        <v>0</v>
      </c>
      <c r="K382" s="36">
        <v>0</v>
      </c>
      <c r="L382" s="31">
        <v>36.336413043478274</v>
      </c>
      <c r="M382" s="31">
        <v>0</v>
      </c>
      <c r="N382" s="36">
        <v>0</v>
      </c>
      <c r="O382" s="31">
        <v>1.3885869565217395</v>
      </c>
      <c r="P382" s="31">
        <v>0</v>
      </c>
      <c r="Q382" s="36">
        <v>0</v>
      </c>
      <c r="R382" s="31">
        <v>4.7826086956521738</v>
      </c>
      <c r="S382" s="31">
        <v>0</v>
      </c>
      <c r="T382" s="36">
        <v>0</v>
      </c>
      <c r="U382" s="31">
        <v>121.84239130434779</v>
      </c>
      <c r="V382" s="31">
        <v>0</v>
      </c>
      <c r="W382" s="36">
        <v>0</v>
      </c>
      <c r="X382" s="31">
        <v>5.8120652173913046</v>
      </c>
      <c r="Y382" s="31">
        <v>0</v>
      </c>
      <c r="Z382" s="36">
        <v>0</v>
      </c>
      <c r="AA382" s="31">
        <v>278.06097826086955</v>
      </c>
      <c r="AB382" s="31">
        <v>0</v>
      </c>
      <c r="AC382" s="36">
        <v>0</v>
      </c>
      <c r="AD382" s="31">
        <v>0</v>
      </c>
      <c r="AE382" s="31">
        <v>0</v>
      </c>
      <c r="AF382" s="36" t="s">
        <v>1523</v>
      </c>
      <c r="AG382" s="31">
        <v>0</v>
      </c>
      <c r="AH382" s="31">
        <v>0</v>
      </c>
      <c r="AI382" s="36" t="s">
        <v>1523</v>
      </c>
      <c r="AJ382" t="s">
        <v>50</v>
      </c>
      <c r="AK382" s="37">
        <v>7</v>
      </c>
      <c r="AT382"/>
    </row>
    <row r="383" spans="1:46" x14ac:dyDescent="0.25">
      <c r="A383" t="s">
        <v>1353</v>
      </c>
      <c r="B383" t="s">
        <v>901</v>
      </c>
      <c r="C383" t="s">
        <v>1200</v>
      </c>
      <c r="D383" t="s">
        <v>1266</v>
      </c>
      <c r="E383" s="31">
        <v>34.032608695652172</v>
      </c>
      <c r="F383" s="31">
        <v>116.02717391304347</v>
      </c>
      <c r="G383" s="31">
        <v>0</v>
      </c>
      <c r="H383" s="36">
        <v>0</v>
      </c>
      <c r="I383" s="31">
        <v>15.253804347826083</v>
      </c>
      <c r="J383" s="31">
        <v>0</v>
      </c>
      <c r="K383" s="36">
        <v>0</v>
      </c>
      <c r="L383" s="31">
        <v>11.101413043478257</v>
      </c>
      <c r="M383" s="31">
        <v>0</v>
      </c>
      <c r="N383" s="36">
        <v>0</v>
      </c>
      <c r="O383" s="31">
        <v>0</v>
      </c>
      <c r="P383" s="31">
        <v>0</v>
      </c>
      <c r="Q383" s="36" t="s">
        <v>1523</v>
      </c>
      <c r="R383" s="31">
        <v>4.1523913043478267</v>
      </c>
      <c r="S383" s="31">
        <v>0</v>
      </c>
      <c r="T383" s="36">
        <v>0</v>
      </c>
      <c r="U383" s="31">
        <v>22.670217391304345</v>
      </c>
      <c r="V383" s="31">
        <v>0</v>
      </c>
      <c r="W383" s="36">
        <v>0</v>
      </c>
      <c r="X383" s="31">
        <v>1.6978260869565216</v>
      </c>
      <c r="Y383" s="31">
        <v>0</v>
      </c>
      <c r="Z383" s="36">
        <v>0</v>
      </c>
      <c r="AA383" s="31">
        <v>49.518586956521737</v>
      </c>
      <c r="AB383" s="31">
        <v>0</v>
      </c>
      <c r="AC383" s="36">
        <v>0</v>
      </c>
      <c r="AD383" s="31">
        <v>9.6740217391304331</v>
      </c>
      <c r="AE383" s="31">
        <v>0</v>
      </c>
      <c r="AF383" s="36">
        <v>0</v>
      </c>
      <c r="AG383" s="31">
        <v>17.212717391304349</v>
      </c>
      <c r="AH383" s="31">
        <v>0</v>
      </c>
      <c r="AI383" s="36">
        <v>0</v>
      </c>
      <c r="AJ383" t="s">
        <v>415</v>
      </c>
      <c r="AK383" s="37">
        <v>7</v>
      </c>
      <c r="AT383"/>
    </row>
    <row r="384" spans="1:46" x14ac:dyDescent="0.25">
      <c r="A384" t="s">
        <v>1353</v>
      </c>
      <c r="B384" t="s">
        <v>881</v>
      </c>
      <c r="C384" t="s">
        <v>1196</v>
      </c>
      <c r="D384" t="s">
        <v>1327</v>
      </c>
      <c r="E384" s="31">
        <v>41.630434782608695</v>
      </c>
      <c r="F384" s="31">
        <v>146.66760869565218</v>
      </c>
      <c r="G384" s="31">
        <v>17.203695652173916</v>
      </c>
      <c r="H384" s="36">
        <v>0.11729717151026206</v>
      </c>
      <c r="I384" s="31">
        <v>16.352282608695653</v>
      </c>
      <c r="J384" s="31">
        <v>0</v>
      </c>
      <c r="K384" s="36">
        <v>0</v>
      </c>
      <c r="L384" s="31">
        <v>11.102934782608695</v>
      </c>
      <c r="M384" s="31">
        <v>0</v>
      </c>
      <c r="N384" s="36">
        <v>0</v>
      </c>
      <c r="O384" s="31">
        <v>0</v>
      </c>
      <c r="P384" s="31">
        <v>0</v>
      </c>
      <c r="Q384" s="36" t="s">
        <v>1523</v>
      </c>
      <c r="R384" s="31">
        <v>5.2493478260869564</v>
      </c>
      <c r="S384" s="31">
        <v>0</v>
      </c>
      <c r="T384" s="36">
        <v>0</v>
      </c>
      <c r="U384" s="31">
        <v>19.040434782608703</v>
      </c>
      <c r="V384" s="31">
        <v>14.815108695652176</v>
      </c>
      <c r="W384" s="36">
        <v>0.77808668051971763</v>
      </c>
      <c r="X384" s="31">
        <v>5.1264130434782604</v>
      </c>
      <c r="Y384" s="31">
        <v>0</v>
      </c>
      <c r="Z384" s="36">
        <v>0</v>
      </c>
      <c r="AA384" s="31">
        <v>69.699347826086964</v>
      </c>
      <c r="AB384" s="31">
        <v>2.3885869565217392</v>
      </c>
      <c r="AC384" s="36">
        <v>3.4269860924405128E-2</v>
      </c>
      <c r="AD384" s="31">
        <v>17.547608695652183</v>
      </c>
      <c r="AE384" s="31">
        <v>0</v>
      </c>
      <c r="AF384" s="36">
        <v>0</v>
      </c>
      <c r="AG384" s="31">
        <v>18.90152173913042</v>
      </c>
      <c r="AH384" s="31">
        <v>0</v>
      </c>
      <c r="AI384" s="36">
        <v>0</v>
      </c>
      <c r="AJ384" t="s">
        <v>395</v>
      </c>
      <c r="AK384" s="37">
        <v>7</v>
      </c>
      <c r="AT384"/>
    </row>
    <row r="385" spans="1:46" x14ac:dyDescent="0.25">
      <c r="A385" t="s">
        <v>1353</v>
      </c>
      <c r="B385" t="s">
        <v>915</v>
      </c>
      <c r="C385" t="s">
        <v>1204</v>
      </c>
      <c r="D385" t="s">
        <v>1296</v>
      </c>
      <c r="E385" s="31">
        <v>143.42391304347825</v>
      </c>
      <c r="F385" s="31">
        <v>8.0869565217391308</v>
      </c>
      <c r="G385" s="31">
        <v>0</v>
      </c>
      <c r="H385" s="36">
        <v>0</v>
      </c>
      <c r="I385" s="31">
        <v>8.0869565217391308</v>
      </c>
      <c r="J385" s="31">
        <v>0</v>
      </c>
      <c r="K385" s="36">
        <v>0</v>
      </c>
      <c r="L385" s="31">
        <v>8.0869565217391308</v>
      </c>
      <c r="M385" s="31">
        <v>0</v>
      </c>
      <c r="N385" s="36">
        <v>0</v>
      </c>
      <c r="O385" s="31">
        <v>0</v>
      </c>
      <c r="P385" s="31">
        <v>0</v>
      </c>
      <c r="Q385" s="36" t="s">
        <v>1523</v>
      </c>
      <c r="R385" s="31">
        <v>0</v>
      </c>
      <c r="S385" s="31">
        <v>0</v>
      </c>
      <c r="T385" s="36" t="s">
        <v>1523</v>
      </c>
      <c r="U385" s="31">
        <v>0</v>
      </c>
      <c r="V385" s="31">
        <v>0</v>
      </c>
      <c r="W385" s="36" t="s">
        <v>1523</v>
      </c>
      <c r="X385" s="31">
        <v>0</v>
      </c>
      <c r="Y385" s="31">
        <v>0</v>
      </c>
      <c r="Z385" s="36" t="s">
        <v>1523</v>
      </c>
      <c r="AA385" s="31">
        <v>0</v>
      </c>
      <c r="AB385" s="31">
        <v>0</v>
      </c>
      <c r="AC385" s="36" t="s">
        <v>1523</v>
      </c>
      <c r="AD385" s="31">
        <v>0</v>
      </c>
      <c r="AE385" s="31">
        <v>0</v>
      </c>
      <c r="AF385" s="36" t="s">
        <v>1523</v>
      </c>
      <c r="AG385" s="31">
        <v>0</v>
      </c>
      <c r="AH385" s="31">
        <v>0</v>
      </c>
      <c r="AI385" s="36" t="s">
        <v>1523</v>
      </c>
      <c r="AJ385" t="s">
        <v>429</v>
      </c>
      <c r="AK385" s="37">
        <v>7</v>
      </c>
      <c r="AT385"/>
    </row>
    <row r="386" spans="1:46" x14ac:dyDescent="0.25">
      <c r="A386" t="s">
        <v>1353</v>
      </c>
      <c r="B386" t="s">
        <v>680</v>
      </c>
      <c r="C386" t="s">
        <v>1045</v>
      </c>
      <c r="D386" t="s">
        <v>1253</v>
      </c>
      <c r="E386" s="31">
        <v>61.130434782608695</v>
      </c>
      <c r="F386" s="31">
        <v>121.57880434782609</v>
      </c>
      <c r="G386" s="31">
        <v>0</v>
      </c>
      <c r="H386" s="36">
        <v>0</v>
      </c>
      <c r="I386" s="31">
        <v>28.627717391304351</v>
      </c>
      <c r="J386" s="31">
        <v>0</v>
      </c>
      <c r="K386" s="36">
        <v>0</v>
      </c>
      <c r="L386" s="31">
        <v>23.347826086956523</v>
      </c>
      <c r="M386" s="31">
        <v>0</v>
      </c>
      <c r="N386" s="36">
        <v>0</v>
      </c>
      <c r="O386" s="31">
        <v>3.3668478260869565</v>
      </c>
      <c r="P386" s="31">
        <v>0</v>
      </c>
      <c r="Q386" s="36">
        <v>0</v>
      </c>
      <c r="R386" s="31">
        <v>1.9130434782608696</v>
      </c>
      <c r="S386" s="31">
        <v>0</v>
      </c>
      <c r="T386" s="36">
        <v>0</v>
      </c>
      <c r="U386" s="31">
        <v>28.470108695652176</v>
      </c>
      <c r="V386" s="31">
        <v>0</v>
      </c>
      <c r="W386" s="36">
        <v>0</v>
      </c>
      <c r="X386" s="31">
        <v>0</v>
      </c>
      <c r="Y386" s="31">
        <v>0</v>
      </c>
      <c r="Z386" s="36" t="s">
        <v>1523</v>
      </c>
      <c r="AA386" s="31">
        <v>64.002717391304344</v>
      </c>
      <c r="AB386" s="31">
        <v>0</v>
      </c>
      <c r="AC386" s="36">
        <v>0</v>
      </c>
      <c r="AD386" s="31">
        <v>0</v>
      </c>
      <c r="AE386" s="31">
        <v>0</v>
      </c>
      <c r="AF386" s="36" t="s">
        <v>1523</v>
      </c>
      <c r="AG386" s="31">
        <v>0.47826086956521741</v>
      </c>
      <c r="AH386" s="31">
        <v>0</v>
      </c>
      <c r="AI386" s="36">
        <v>0</v>
      </c>
      <c r="AJ386" t="s">
        <v>189</v>
      </c>
      <c r="AK386" s="37">
        <v>7</v>
      </c>
      <c r="AT386"/>
    </row>
    <row r="387" spans="1:46" x14ac:dyDescent="0.25">
      <c r="A387" t="s">
        <v>1353</v>
      </c>
      <c r="B387" t="s">
        <v>701</v>
      </c>
      <c r="C387" t="s">
        <v>984</v>
      </c>
      <c r="D387" t="s">
        <v>1321</v>
      </c>
      <c r="E387" s="31">
        <v>42</v>
      </c>
      <c r="F387" s="31">
        <v>131.89673913043478</v>
      </c>
      <c r="G387" s="31">
        <v>0</v>
      </c>
      <c r="H387" s="36">
        <v>0</v>
      </c>
      <c r="I387" s="31">
        <v>18.326086956521738</v>
      </c>
      <c r="J387" s="31">
        <v>0</v>
      </c>
      <c r="K387" s="36">
        <v>0</v>
      </c>
      <c r="L387" s="31">
        <v>13.942934782608695</v>
      </c>
      <c r="M387" s="31">
        <v>0</v>
      </c>
      <c r="N387" s="36">
        <v>0</v>
      </c>
      <c r="O387" s="31">
        <v>0.73097826086956519</v>
      </c>
      <c r="P387" s="31">
        <v>0</v>
      </c>
      <c r="Q387" s="36">
        <v>0</v>
      </c>
      <c r="R387" s="31">
        <v>3.652173913043478</v>
      </c>
      <c r="S387" s="31">
        <v>0</v>
      </c>
      <c r="T387" s="36">
        <v>0</v>
      </c>
      <c r="U387" s="31">
        <v>32.252717391304351</v>
      </c>
      <c r="V387" s="31">
        <v>0</v>
      </c>
      <c r="W387" s="36">
        <v>0</v>
      </c>
      <c r="X387" s="31">
        <v>0</v>
      </c>
      <c r="Y387" s="31">
        <v>0</v>
      </c>
      <c r="Z387" s="36" t="s">
        <v>1523</v>
      </c>
      <c r="AA387" s="31">
        <v>56.269021739130437</v>
      </c>
      <c r="AB387" s="31">
        <v>0</v>
      </c>
      <c r="AC387" s="36">
        <v>0</v>
      </c>
      <c r="AD387" s="31">
        <v>10.668478260869565</v>
      </c>
      <c r="AE387" s="31">
        <v>0</v>
      </c>
      <c r="AF387" s="36">
        <v>0</v>
      </c>
      <c r="AG387" s="31">
        <v>14.380434782608695</v>
      </c>
      <c r="AH387" s="31">
        <v>0</v>
      </c>
      <c r="AI387" s="36">
        <v>0</v>
      </c>
      <c r="AJ387" t="s">
        <v>210</v>
      </c>
      <c r="AK387" s="37">
        <v>7</v>
      </c>
      <c r="AT387"/>
    </row>
    <row r="388" spans="1:46" x14ac:dyDescent="0.25">
      <c r="A388" t="s">
        <v>1353</v>
      </c>
      <c r="B388" t="s">
        <v>550</v>
      </c>
      <c r="C388" t="s">
        <v>1093</v>
      </c>
      <c r="D388" t="s">
        <v>1303</v>
      </c>
      <c r="E388" s="31">
        <v>63.532608695652172</v>
      </c>
      <c r="F388" s="31">
        <v>162.25</v>
      </c>
      <c r="G388" s="31">
        <v>0</v>
      </c>
      <c r="H388" s="36">
        <v>0</v>
      </c>
      <c r="I388" s="31">
        <v>29.809782608695649</v>
      </c>
      <c r="J388" s="31">
        <v>0</v>
      </c>
      <c r="K388" s="36">
        <v>0</v>
      </c>
      <c r="L388" s="31">
        <v>17.086956521739129</v>
      </c>
      <c r="M388" s="31">
        <v>0</v>
      </c>
      <c r="N388" s="36">
        <v>0</v>
      </c>
      <c r="O388" s="31">
        <v>7</v>
      </c>
      <c r="P388" s="31">
        <v>0</v>
      </c>
      <c r="Q388" s="36">
        <v>0</v>
      </c>
      <c r="R388" s="31">
        <v>5.7228260869565215</v>
      </c>
      <c r="S388" s="31">
        <v>0</v>
      </c>
      <c r="T388" s="36">
        <v>0</v>
      </c>
      <c r="U388" s="31">
        <v>38.149456521739133</v>
      </c>
      <c r="V388" s="31">
        <v>0</v>
      </c>
      <c r="W388" s="36">
        <v>0</v>
      </c>
      <c r="X388" s="31">
        <v>0</v>
      </c>
      <c r="Y388" s="31">
        <v>0</v>
      </c>
      <c r="Z388" s="36" t="s">
        <v>1523</v>
      </c>
      <c r="AA388" s="31">
        <v>45.75</v>
      </c>
      <c r="AB388" s="31">
        <v>0</v>
      </c>
      <c r="AC388" s="36">
        <v>0</v>
      </c>
      <c r="AD388" s="31">
        <v>41.567934782608695</v>
      </c>
      <c r="AE388" s="31">
        <v>0</v>
      </c>
      <c r="AF388" s="36">
        <v>0</v>
      </c>
      <c r="AG388" s="31">
        <v>6.9728260869565215</v>
      </c>
      <c r="AH388" s="31">
        <v>0</v>
      </c>
      <c r="AI388" s="36">
        <v>0</v>
      </c>
      <c r="AJ388" t="s">
        <v>56</v>
      </c>
      <c r="AK388" s="37">
        <v>7</v>
      </c>
      <c r="AT388"/>
    </row>
    <row r="389" spans="1:46" x14ac:dyDescent="0.25">
      <c r="A389" t="s">
        <v>1353</v>
      </c>
      <c r="B389" t="s">
        <v>750</v>
      </c>
      <c r="C389" t="s">
        <v>1158</v>
      </c>
      <c r="D389" t="s">
        <v>1232</v>
      </c>
      <c r="E389" s="31">
        <v>64.032608695652172</v>
      </c>
      <c r="F389" s="31">
        <v>235.06032608695648</v>
      </c>
      <c r="G389" s="31">
        <v>54.851304347826101</v>
      </c>
      <c r="H389" s="36">
        <v>0.23334990323945529</v>
      </c>
      <c r="I389" s="31">
        <v>17.013586956521738</v>
      </c>
      <c r="J389" s="31">
        <v>0</v>
      </c>
      <c r="K389" s="36">
        <v>0</v>
      </c>
      <c r="L389" s="31">
        <v>7.3125</v>
      </c>
      <c r="M389" s="31">
        <v>0</v>
      </c>
      <c r="N389" s="36">
        <v>0</v>
      </c>
      <c r="O389" s="31">
        <v>4.5652173913043477</v>
      </c>
      <c r="P389" s="31">
        <v>0</v>
      </c>
      <c r="Q389" s="36">
        <v>0</v>
      </c>
      <c r="R389" s="31">
        <v>5.1358695652173916</v>
      </c>
      <c r="S389" s="31">
        <v>0</v>
      </c>
      <c r="T389" s="36">
        <v>0</v>
      </c>
      <c r="U389" s="31">
        <v>52.761086956521737</v>
      </c>
      <c r="V389" s="31">
        <v>1.2157608695652173</v>
      </c>
      <c r="W389" s="36">
        <v>2.3042756313323802E-2</v>
      </c>
      <c r="X389" s="31">
        <v>4.3396739130434785</v>
      </c>
      <c r="Y389" s="31">
        <v>0</v>
      </c>
      <c r="Z389" s="36">
        <v>0</v>
      </c>
      <c r="AA389" s="31">
        <v>149.81010869565216</v>
      </c>
      <c r="AB389" s="31">
        <v>53.635543478260885</v>
      </c>
      <c r="AC389" s="36">
        <v>0.35802352688512212</v>
      </c>
      <c r="AD389" s="31">
        <v>0</v>
      </c>
      <c r="AE389" s="31">
        <v>0</v>
      </c>
      <c r="AF389" s="36" t="s">
        <v>1523</v>
      </c>
      <c r="AG389" s="31">
        <v>11.135869565217391</v>
      </c>
      <c r="AH389" s="31">
        <v>0</v>
      </c>
      <c r="AI389" s="36">
        <v>0</v>
      </c>
      <c r="AJ389" t="s">
        <v>260</v>
      </c>
      <c r="AK389" s="37">
        <v>7</v>
      </c>
      <c r="AT389"/>
    </row>
    <row r="390" spans="1:46" x14ac:dyDescent="0.25">
      <c r="A390" t="s">
        <v>1353</v>
      </c>
      <c r="B390" t="s">
        <v>620</v>
      </c>
      <c r="C390" t="s">
        <v>1119</v>
      </c>
      <c r="D390" t="s">
        <v>1313</v>
      </c>
      <c r="E390" s="31">
        <v>68.445652173913047</v>
      </c>
      <c r="F390" s="31">
        <v>191.45641304347828</v>
      </c>
      <c r="G390" s="31">
        <v>0</v>
      </c>
      <c r="H390" s="36">
        <v>0</v>
      </c>
      <c r="I390" s="31">
        <v>27.339782608695653</v>
      </c>
      <c r="J390" s="31">
        <v>0</v>
      </c>
      <c r="K390" s="36">
        <v>0</v>
      </c>
      <c r="L390" s="31">
        <v>12.328478260869565</v>
      </c>
      <c r="M390" s="31">
        <v>0</v>
      </c>
      <c r="N390" s="36">
        <v>0</v>
      </c>
      <c r="O390" s="31">
        <v>9.9569565217391318</v>
      </c>
      <c r="P390" s="31">
        <v>0</v>
      </c>
      <c r="Q390" s="36">
        <v>0</v>
      </c>
      <c r="R390" s="31">
        <v>5.0543478260869561</v>
      </c>
      <c r="S390" s="31">
        <v>0</v>
      </c>
      <c r="T390" s="36">
        <v>0</v>
      </c>
      <c r="U390" s="31">
        <v>56.528152173913035</v>
      </c>
      <c r="V390" s="31">
        <v>0</v>
      </c>
      <c r="W390" s="36">
        <v>0</v>
      </c>
      <c r="X390" s="31">
        <v>0</v>
      </c>
      <c r="Y390" s="31">
        <v>0</v>
      </c>
      <c r="Z390" s="36" t="s">
        <v>1523</v>
      </c>
      <c r="AA390" s="31">
        <v>77.76239130434783</v>
      </c>
      <c r="AB390" s="31">
        <v>0</v>
      </c>
      <c r="AC390" s="36">
        <v>0</v>
      </c>
      <c r="AD390" s="31">
        <v>5.2809782608695652</v>
      </c>
      <c r="AE390" s="31">
        <v>0</v>
      </c>
      <c r="AF390" s="36">
        <v>0</v>
      </c>
      <c r="AG390" s="31">
        <v>24.545108695652171</v>
      </c>
      <c r="AH390" s="31">
        <v>0</v>
      </c>
      <c r="AI390" s="36">
        <v>0</v>
      </c>
      <c r="AJ390" t="s">
        <v>129</v>
      </c>
      <c r="AK390" s="37">
        <v>7</v>
      </c>
      <c r="AT390"/>
    </row>
    <row r="391" spans="1:46" x14ac:dyDescent="0.25">
      <c r="A391" t="s">
        <v>1353</v>
      </c>
      <c r="B391" t="s">
        <v>673</v>
      </c>
      <c r="C391" t="s">
        <v>1132</v>
      </c>
      <c r="D391" t="s">
        <v>1252</v>
      </c>
      <c r="E391" s="31">
        <v>62.978260869565219</v>
      </c>
      <c r="F391" s="31">
        <v>190.19293478260869</v>
      </c>
      <c r="G391" s="31">
        <v>0</v>
      </c>
      <c r="H391" s="36">
        <v>0</v>
      </c>
      <c r="I391" s="31">
        <v>24.828804347826086</v>
      </c>
      <c r="J391" s="31">
        <v>0</v>
      </c>
      <c r="K391" s="36">
        <v>0</v>
      </c>
      <c r="L391" s="31">
        <v>15.089673913043478</v>
      </c>
      <c r="M391" s="31">
        <v>0</v>
      </c>
      <c r="N391" s="36">
        <v>0</v>
      </c>
      <c r="O391" s="31">
        <v>3.7826086956521738</v>
      </c>
      <c r="P391" s="31">
        <v>0</v>
      </c>
      <c r="Q391" s="36">
        <v>0</v>
      </c>
      <c r="R391" s="31">
        <v>5.9565217391304346</v>
      </c>
      <c r="S391" s="31">
        <v>0</v>
      </c>
      <c r="T391" s="36">
        <v>0</v>
      </c>
      <c r="U391" s="31">
        <v>29.478260869565219</v>
      </c>
      <c r="V391" s="31">
        <v>0</v>
      </c>
      <c r="W391" s="36">
        <v>0</v>
      </c>
      <c r="X391" s="31">
        <v>2.4456521739130436E-2</v>
      </c>
      <c r="Y391" s="31">
        <v>0</v>
      </c>
      <c r="Z391" s="36">
        <v>0</v>
      </c>
      <c r="AA391" s="31">
        <v>93.296195652173907</v>
      </c>
      <c r="AB391" s="31">
        <v>0</v>
      </c>
      <c r="AC391" s="36">
        <v>0</v>
      </c>
      <c r="AD391" s="31">
        <v>23.141304347826086</v>
      </c>
      <c r="AE391" s="31">
        <v>0</v>
      </c>
      <c r="AF391" s="36">
        <v>0</v>
      </c>
      <c r="AG391" s="31">
        <v>19.423913043478262</v>
      </c>
      <c r="AH391" s="31">
        <v>0</v>
      </c>
      <c r="AI391" s="36">
        <v>0</v>
      </c>
      <c r="AJ391" t="s">
        <v>182</v>
      </c>
      <c r="AK391" s="37">
        <v>7</v>
      </c>
      <c r="AT391"/>
    </row>
    <row r="392" spans="1:46" x14ac:dyDescent="0.25">
      <c r="A392" t="s">
        <v>1353</v>
      </c>
      <c r="B392" t="s">
        <v>760</v>
      </c>
      <c r="C392" t="s">
        <v>1161</v>
      </c>
      <c r="D392" t="s">
        <v>1249</v>
      </c>
      <c r="E392" s="31">
        <v>55.380434782608695</v>
      </c>
      <c r="F392" s="31">
        <v>94.610434782608692</v>
      </c>
      <c r="G392" s="31">
        <v>0</v>
      </c>
      <c r="H392" s="36">
        <v>0</v>
      </c>
      <c r="I392" s="31">
        <v>21.127717391304344</v>
      </c>
      <c r="J392" s="31">
        <v>0</v>
      </c>
      <c r="K392" s="36">
        <v>0</v>
      </c>
      <c r="L392" s="31">
        <v>16.095108695652169</v>
      </c>
      <c r="M392" s="31">
        <v>0</v>
      </c>
      <c r="N392" s="36">
        <v>0</v>
      </c>
      <c r="O392" s="31">
        <v>0</v>
      </c>
      <c r="P392" s="31">
        <v>0</v>
      </c>
      <c r="Q392" s="36" t="s">
        <v>1523</v>
      </c>
      <c r="R392" s="31">
        <v>5.0326086956521738</v>
      </c>
      <c r="S392" s="31">
        <v>0</v>
      </c>
      <c r="T392" s="36">
        <v>0</v>
      </c>
      <c r="U392" s="31">
        <v>11.962826086956525</v>
      </c>
      <c r="V392" s="31">
        <v>0</v>
      </c>
      <c r="W392" s="36">
        <v>0</v>
      </c>
      <c r="X392" s="31">
        <v>5.2964130434782604</v>
      </c>
      <c r="Y392" s="31">
        <v>0</v>
      </c>
      <c r="Z392" s="36">
        <v>0</v>
      </c>
      <c r="AA392" s="31">
        <v>21.017173913043479</v>
      </c>
      <c r="AB392" s="31">
        <v>0</v>
      </c>
      <c r="AC392" s="36">
        <v>0</v>
      </c>
      <c r="AD392" s="31">
        <v>20.991195652173911</v>
      </c>
      <c r="AE392" s="31">
        <v>0</v>
      </c>
      <c r="AF392" s="36">
        <v>0</v>
      </c>
      <c r="AG392" s="31">
        <v>14.215108695652177</v>
      </c>
      <c r="AH392" s="31">
        <v>0</v>
      </c>
      <c r="AI392" s="36">
        <v>0</v>
      </c>
      <c r="AJ392" t="s">
        <v>271</v>
      </c>
      <c r="AK392" s="37">
        <v>7</v>
      </c>
      <c r="AT392"/>
    </row>
    <row r="393" spans="1:46" x14ac:dyDescent="0.25">
      <c r="A393" t="s">
        <v>1353</v>
      </c>
      <c r="B393" t="s">
        <v>933</v>
      </c>
      <c r="C393" t="s">
        <v>1097</v>
      </c>
      <c r="D393" t="s">
        <v>1301</v>
      </c>
      <c r="E393" s="31">
        <v>75.804347826086953</v>
      </c>
      <c r="F393" s="31">
        <v>151.88</v>
      </c>
      <c r="G393" s="31">
        <v>0</v>
      </c>
      <c r="H393" s="36">
        <v>0</v>
      </c>
      <c r="I393" s="31">
        <v>35.361413043478265</v>
      </c>
      <c r="J393" s="31">
        <v>0</v>
      </c>
      <c r="K393" s="36">
        <v>0</v>
      </c>
      <c r="L393" s="31">
        <v>12.546195652173912</v>
      </c>
      <c r="M393" s="31">
        <v>0</v>
      </c>
      <c r="N393" s="36">
        <v>0</v>
      </c>
      <c r="O393" s="31">
        <v>14.510869565217391</v>
      </c>
      <c r="P393" s="31">
        <v>0</v>
      </c>
      <c r="Q393" s="36">
        <v>0</v>
      </c>
      <c r="R393" s="31">
        <v>8.304347826086957</v>
      </c>
      <c r="S393" s="31">
        <v>0</v>
      </c>
      <c r="T393" s="36">
        <v>0</v>
      </c>
      <c r="U393" s="31">
        <v>20.809673913043479</v>
      </c>
      <c r="V393" s="31">
        <v>0</v>
      </c>
      <c r="W393" s="36">
        <v>0</v>
      </c>
      <c r="X393" s="31">
        <v>0</v>
      </c>
      <c r="Y393" s="31">
        <v>0</v>
      </c>
      <c r="Z393" s="36" t="s">
        <v>1523</v>
      </c>
      <c r="AA393" s="31">
        <v>43.828695652173913</v>
      </c>
      <c r="AB393" s="31">
        <v>0</v>
      </c>
      <c r="AC393" s="36">
        <v>0</v>
      </c>
      <c r="AD393" s="31">
        <v>16.869565217391305</v>
      </c>
      <c r="AE393" s="31">
        <v>0</v>
      </c>
      <c r="AF393" s="36">
        <v>0</v>
      </c>
      <c r="AG393" s="31">
        <v>35.010652173913037</v>
      </c>
      <c r="AH393" s="31">
        <v>0</v>
      </c>
      <c r="AI393" s="36">
        <v>0</v>
      </c>
      <c r="AJ393" t="s">
        <v>447</v>
      </c>
      <c r="AK393" s="37">
        <v>7</v>
      </c>
      <c r="AT393"/>
    </row>
    <row r="394" spans="1:46" x14ac:dyDescent="0.25">
      <c r="A394" t="s">
        <v>1353</v>
      </c>
      <c r="B394" t="s">
        <v>958</v>
      </c>
      <c r="C394" t="s">
        <v>1061</v>
      </c>
      <c r="D394" t="s">
        <v>1307</v>
      </c>
      <c r="E394" s="31">
        <v>20.195652173913043</v>
      </c>
      <c r="F394" s="31">
        <v>73.419565217391309</v>
      </c>
      <c r="G394" s="31">
        <v>0</v>
      </c>
      <c r="H394" s="36">
        <v>0</v>
      </c>
      <c r="I394" s="31">
        <v>12.429347826086957</v>
      </c>
      <c r="J394" s="31">
        <v>0</v>
      </c>
      <c r="K394" s="36">
        <v>0</v>
      </c>
      <c r="L394" s="31">
        <v>5.9592391304347823</v>
      </c>
      <c r="M394" s="31">
        <v>0</v>
      </c>
      <c r="N394" s="36">
        <v>0</v>
      </c>
      <c r="O394" s="31">
        <v>0.52173913043478259</v>
      </c>
      <c r="P394" s="31">
        <v>0</v>
      </c>
      <c r="Q394" s="36">
        <v>0</v>
      </c>
      <c r="R394" s="31">
        <v>5.9483695652173916</v>
      </c>
      <c r="S394" s="31">
        <v>0</v>
      </c>
      <c r="T394" s="36">
        <v>0</v>
      </c>
      <c r="U394" s="31">
        <v>18.267391304347825</v>
      </c>
      <c r="V394" s="31">
        <v>0</v>
      </c>
      <c r="W394" s="36">
        <v>0</v>
      </c>
      <c r="X394" s="31">
        <v>0</v>
      </c>
      <c r="Y394" s="31">
        <v>0</v>
      </c>
      <c r="Z394" s="36" t="s">
        <v>1523</v>
      </c>
      <c r="AA394" s="31">
        <v>28.692934782608695</v>
      </c>
      <c r="AB394" s="31">
        <v>0</v>
      </c>
      <c r="AC394" s="36">
        <v>0</v>
      </c>
      <c r="AD394" s="31">
        <v>0</v>
      </c>
      <c r="AE394" s="31">
        <v>0</v>
      </c>
      <c r="AF394" s="36" t="s">
        <v>1523</v>
      </c>
      <c r="AG394" s="31">
        <v>14.029891304347826</v>
      </c>
      <c r="AH394" s="31">
        <v>0</v>
      </c>
      <c r="AI394" s="36">
        <v>0</v>
      </c>
      <c r="AJ394" t="s">
        <v>473</v>
      </c>
      <c r="AK394" s="37">
        <v>7</v>
      </c>
      <c r="AT394"/>
    </row>
    <row r="395" spans="1:46" x14ac:dyDescent="0.25">
      <c r="A395" t="s">
        <v>1353</v>
      </c>
      <c r="B395" t="s">
        <v>930</v>
      </c>
      <c r="C395" t="s">
        <v>1104</v>
      </c>
      <c r="D395" t="s">
        <v>1240</v>
      </c>
      <c r="E395" s="31">
        <v>40.304347826086953</v>
      </c>
      <c r="F395" s="31">
        <v>116.93858695652176</v>
      </c>
      <c r="G395" s="31">
        <v>0</v>
      </c>
      <c r="H395" s="36">
        <v>0</v>
      </c>
      <c r="I395" s="31">
        <v>27.079456521739132</v>
      </c>
      <c r="J395" s="31">
        <v>0</v>
      </c>
      <c r="K395" s="36">
        <v>0</v>
      </c>
      <c r="L395" s="31">
        <v>15.975000000000003</v>
      </c>
      <c r="M395" s="31">
        <v>0</v>
      </c>
      <c r="N395" s="36">
        <v>0</v>
      </c>
      <c r="O395" s="31">
        <v>5.8327173913043469</v>
      </c>
      <c r="P395" s="31">
        <v>0</v>
      </c>
      <c r="Q395" s="36">
        <v>0</v>
      </c>
      <c r="R395" s="31">
        <v>5.2717391304347823</v>
      </c>
      <c r="S395" s="31">
        <v>0</v>
      </c>
      <c r="T395" s="36">
        <v>0</v>
      </c>
      <c r="U395" s="31">
        <v>19.49228260869566</v>
      </c>
      <c r="V395" s="31">
        <v>0</v>
      </c>
      <c r="W395" s="36">
        <v>0</v>
      </c>
      <c r="X395" s="31">
        <v>0</v>
      </c>
      <c r="Y395" s="31">
        <v>0</v>
      </c>
      <c r="Z395" s="36" t="s">
        <v>1523</v>
      </c>
      <c r="AA395" s="31">
        <v>60.065652173913051</v>
      </c>
      <c r="AB395" s="31">
        <v>0</v>
      </c>
      <c r="AC395" s="36">
        <v>0</v>
      </c>
      <c r="AD395" s="31">
        <v>9.0217391304347819E-3</v>
      </c>
      <c r="AE395" s="31">
        <v>0</v>
      </c>
      <c r="AF395" s="36">
        <v>0</v>
      </c>
      <c r="AG395" s="31">
        <v>10.292173913043481</v>
      </c>
      <c r="AH395" s="31">
        <v>0</v>
      </c>
      <c r="AI395" s="36">
        <v>0</v>
      </c>
      <c r="AJ395" t="s">
        <v>444</v>
      </c>
      <c r="AK395" s="37">
        <v>7</v>
      </c>
      <c r="AT395"/>
    </row>
    <row r="396" spans="1:46" x14ac:dyDescent="0.25">
      <c r="A396" t="s">
        <v>1353</v>
      </c>
      <c r="B396" t="s">
        <v>692</v>
      </c>
      <c r="C396" t="s">
        <v>1057</v>
      </c>
      <c r="D396" t="s">
        <v>1216</v>
      </c>
      <c r="E396" s="31">
        <v>69.25</v>
      </c>
      <c r="F396" s="31">
        <v>101.57336956521739</v>
      </c>
      <c r="G396" s="31">
        <v>0</v>
      </c>
      <c r="H396" s="36">
        <v>0</v>
      </c>
      <c r="I396" s="31">
        <v>22.192934782608695</v>
      </c>
      <c r="J396" s="31">
        <v>0</v>
      </c>
      <c r="K396" s="36">
        <v>0</v>
      </c>
      <c r="L396" s="31">
        <v>22.192934782608695</v>
      </c>
      <c r="M396" s="31">
        <v>0</v>
      </c>
      <c r="N396" s="36">
        <v>0</v>
      </c>
      <c r="O396" s="31">
        <v>0</v>
      </c>
      <c r="P396" s="31">
        <v>0</v>
      </c>
      <c r="Q396" s="36" t="s">
        <v>1523</v>
      </c>
      <c r="R396" s="31">
        <v>0</v>
      </c>
      <c r="S396" s="31">
        <v>0</v>
      </c>
      <c r="T396" s="36" t="s">
        <v>1523</v>
      </c>
      <c r="U396" s="31">
        <v>19.739130434782609</v>
      </c>
      <c r="V396" s="31">
        <v>0</v>
      </c>
      <c r="W396" s="36">
        <v>0</v>
      </c>
      <c r="X396" s="31">
        <v>0</v>
      </c>
      <c r="Y396" s="31">
        <v>0</v>
      </c>
      <c r="Z396" s="36" t="s">
        <v>1523</v>
      </c>
      <c r="AA396" s="31">
        <v>50.605978260869563</v>
      </c>
      <c r="AB396" s="31">
        <v>0</v>
      </c>
      <c r="AC396" s="36">
        <v>0</v>
      </c>
      <c r="AD396" s="31">
        <v>9.0353260869565215</v>
      </c>
      <c r="AE396" s="31">
        <v>0</v>
      </c>
      <c r="AF396" s="36">
        <v>0</v>
      </c>
      <c r="AG396" s="31">
        <v>0</v>
      </c>
      <c r="AH396" s="31">
        <v>0</v>
      </c>
      <c r="AI396" s="36" t="s">
        <v>1523</v>
      </c>
      <c r="AJ396" t="s">
        <v>201</v>
      </c>
      <c r="AK396" s="37">
        <v>7</v>
      </c>
      <c r="AT396"/>
    </row>
    <row r="397" spans="1:46" x14ac:dyDescent="0.25">
      <c r="A397" t="s">
        <v>1353</v>
      </c>
      <c r="B397" t="s">
        <v>763</v>
      </c>
      <c r="C397" t="s">
        <v>1023</v>
      </c>
      <c r="D397" t="s">
        <v>1242</v>
      </c>
      <c r="E397" s="31">
        <v>54.086956521739133</v>
      </c>
      <c r="F397" s="31">
        <v>171.18249999999998</v>
      </c>
      <c r="G397" s="31">
        <v>0</v>
      </c>
      <c r="H397" s="36">
        <v>0</v>
      </c>
      <c r="I397" s="31">
        <v>25.966304347826085</v>
      </c>
      <c r="J397" s="31">
        <v>0</v>
      </c>
      <c r="K397" s="36">
        <v>0</v>
      </c>
      <c r="L397" s="31">
        <v>9.0166304347826092</v>
      </c>
      <c r="M397" s="31">
        <v>0</v>
      </c>
      <c r="N397" s="36">
        <v>0</v>
      </c>
      <c r="O397" s="31">
        <v>11.623586956521736</v>
      </c>
      <c r="P397" s="31">
        <v>0</v>
      </c>
      <c r="Q397" s="36">
        <v>0</v>
      </c>
      <c r="R397" s="31">
        <v>5.3260869565217392</v>
      </c>
      <c r="S397" s="31">
        <v>0</v>
      </c>
      <c r="T397" s="36">
        <v>0</v>
      </c>
      <c r="U397" s="31">
        <v>33.133260869565213</v>
      </c>
      <c r="V397" s="31">
        <v>0</v>
      </c>
      <c r="W397" s="36">
        <v>0</v>
      </c>
      <c r="X397" s="31">
        <v>0</v>
      </c>
      <c r="Y397" s="31">
        <v>0</v>
      </c>
      <c r="Z397" s="36" t="s">
        <v>1523</v>
      </c>
      <c r="AA397" s="31">
        <v>62.607065217391302</v>
      </c>
      <c r="AB397" s="31">
        <v>0</v>
      </c>
      <c r="AC397" s="36">
        <v>0</v>
      </c>
      <c r="AD397" s="31">
        <v>17.472391304347823</v>
      </c>
      <c r="AE397" s="31">
        <v>0</v>
      </c>
      <c r="AF397" s="36">
        <v>0</v>
      </c>
      <c r="AG397" s="31">
        <v>32.003478260869564</v>
      </c>
      <c r="AH397" s="31">
        <v>0</v>
      </c>
      <c r="AI397" s="36">
        <v>0</v>
      </c>
      <c r="AJ397" t="s">
        <v>274</v>
      </c>
      <c r="AK397" s="37">
        <v>7</v>
      </c>
      <c r="AT397"/>
    </row>
    <row r="398" spans="1:46" x14ac:dyDescent="0.25">
      <c r="A398" t="s">
        <v>1353</v>
      </c>
      <c r="B398" t="s">
        <v>617</v>
      </c>
      <c r="C398" t="s">
        <v>999</v>
      </c>
      <c r="D398" t="s">
        <v>1295</v>
      </c>
      <c r="E398" s="31">
        <v>58.880434782608695</v>
      </c>
      <c r="F398" s="31">
        <v>233.65489130434784</v>
      </c>
      <c r="G398" s="31">
        <v>0</v>
      </c>
      <c r="H398" s="36">
        <v>0</v>
      </c>
      <c r="I398" s="31">
        <v>40.877717391304351</v>
      </c>
      <c r="J398" s="31">
        <v>0</v>
      </c>
      <c r="K398" s="36">
        <v>0</v>
      </c>
      <c r="L398" s="31">
        <v>30.350543478260871</v>
      </c>
      <c r="M398" s="31">
        <v>0</v>
      </c>
      <c r="N398" s="36">
        <v>0</v>
      </c>
      <c r="O398" s="31">
        <v>5.3097826086956523</v>
      </c>
      <c r="P398" s="31">
        <v>0</v>
      </c>
      <c r="Q398" s="36">
        <v>0</v>
      </c>
      <c r="R398" s="31">
        <v>5.2173913043478262</v>
      </c>
      <c r="S398" s="31">
        <v>0</v>
      </c>
      <c r="T398" s="36">
        <v>0</v>
      </c>
      <c r="U398" s="31">
        <v>33.652173913043477</v>
      </c>
      <c r="V398" s="31">
        <v>0</v>
      </c>
      <c r="W398" s="36">
        <v>0</v>
      </c>
      <c r="X398" s="31">
        <v>14.548913043478262</v>
      </c>
      <c r="Y398" s="31">
        <v>0</v>
      </c>
      <c r="Z398" s="36">
        <v>0</v>
      </c>
      <c r="AA398" s="31">
        <v>119.8804347826087</v>
      </c>
      <c r="AB398" s="31">
        <v>0</v>
      </c>
      <c r="AC398" s="36">
        <v>0</v>
      </c>
      <c r="AD398" s="31">
        <v>0</v>
      </c>
      <c r="AE398" s="31">
        <v>0</v>
      </c>
      <c r="AF398" s="36" t="s">
        <v>1523</v>
      </c>
      <c r="AG398" s="31">
        <v>24.695652173913043</v>
      </c>
      <c r="AH398" s="31">
        <v>0</v>
      </c>
      <c r="AI398" s="36">
        <v>0</v>
      </c>
      <c r="AJ398" t="s">
        <v>126</v>
      </c>
      <c r="AK398" s="37">
        <v>7</v>
      </c>
      <c r="AT398"/>
    </row>
    <row r="399" spans="1:46" x14ac:dyDescent="0.25">
      <c r="A399" t="s">
        <v>1353</v>
      </c>
      <c r="B399" t="s">
        <v>868</v>
      </c>
      <c r="C399" t="s">
        <v>1192</v>
      </c>
      <c r="D399" t="s">
        <v>1300</v>
      </c>
      <c r="E399" s="31">
        <v>64.054347826086953</v>
      </c>
      <c r="F399" s="31">
        <v>202.33152173913041</v>
      </c>
      <c r="G399" s="31">
        <v>0</v>
      </c>
      <c r="H399" s="36">
        <v>0</v>
      </c>
      <c r="I399" s="31">
        <v>19.763586956521738</v>
      </c>
      <c r="J399" s="31">
        <v>0</v>
      </c>
      <c r="K399" s="36">
        <v>0</v>
      </c>
      <c r="L399" s="31">
        <v>8.3559782608695645</v>
      </c>
      <c r="M399" s="31">
        <v>0</v>
      </c>
      <c r="N399" s="36">
        <v>0</v>
      </c>
      <c r="O399" s="31">
        <v>5.6684782608695654</v>
      </c>
      <c r="P399" s="31">
        <v>0</v>
      </c>
      <c r="Q399" s="36">
        <v>0</v>
      </c>
      <c r="R399" s="31">
        <v>5.7391304347826084</v>
      </c>
      <c r="S399" s="31">
        <v>0</v>
      </c>
      <c r="T399" s="36">
        <v>0</v>
      </c>
      <c r="U399" s="31">
        <v>51.470108695652172</v>
      </c>
      <c r="V399" s="31">
        <v>0</v>
      </c>
      <c r="W399" s="36">
        <v>0</v>
      </c>
      <c r="X399" s="31">
        <v>0</v>
      </c>
      <c r="Y399" s="31">
        <v>0</v>
      </c>
      <c r="Z399" s="36" t="s">
        <v>1523</v>
      </c>
      <c r="AA399" s="31">
        <v>94.869565217391298</v>
      </c>
      <c r="AB399" s="31">
        <v>0</v>
      </c>
      <c r="AC399" s="36">
        <v>0</v>
      </c>
      <c r="AD399" s="31">
        <v>29.804347826086957</v>
      </c>
      <c r="AE399" s="31">
        <v>0</v>
      </c>
      <c r="AF399" s="36">
        <v>0</v>
      </c>
      <c r="AG399" s="31">
        <v>6.4239130434782608</v>
      </c>
      <c r="AH399" s="31">
        <v>0</v>
      </c>
      <c r="AI399" s="36">
        <v>0</v>
      </c>
      <c r="AJ399" t="s">
        <v>382</v>
      </c>
      <c r="AK399" s="37">
        <v>7</v>
      </c>
      <c r="AT399"/>
    </row>
    <row r="400" spans="1:46" x14ac:dyDescent="0.25">
      <c r="A400" t="s">
        <v>1353</v>
      </c>
      <c r="B400" t="s">
        <v>762</v>
      </c>
      <c r="C400" t="s">
        <v>1082</v>
      </c>
      <c r="D400" t="s">
        <v>1260</v>
      </c>
      <c r="E400" s="31">
        <v>76.576086956521735</v>
      </c>
      <c r="F400" s="31">
        <v>296.429347826087</v>
      </c>
      <c r="G400" s="31">
        <v>0</v>
      </c>
      <c r="H400" s="36">
        <v>0</v>
      </c>
      <c r="I400" s="31">
        <v>46.442934782608702</v>
      </c>
      <c r="J400" s="31">
        <v>0</v>
      </c>
      <c r="K400" s="36">
        <v>0</v>
      </c>
      <c r="L400" s="31">
        <v>24.730978260869566</v>
      </c>
      <c r="M400" s="31">
        <v>0</v>
      </c>
      <c r="N400" s="36">
        <v>0</v>
      </c>
      <c r="O400" s="31">
        <v>16.722826086956523</v>
      </c>
      <c r="P400" s="31">
        <v>0</v>
      </c>
      <c r="Q400" s="36">
        <v>0</v>
      </c>
      <c r="R400" s="31">
        <v>4.9891304347826084</v>
      </c>
      <c r="S400" s="31">
        <v>0</v>
      </c>
      <c r="T400" s="36">
        <v>0</v>
      </c>
      <c r="U400" s="31">
        <v>92.934782608695656</v>
      </c>
      <c r="V400" s="31">
        <v>0</v>
      </c>
      <c r="W400" s="36">
        <v>0</v>
      </c>
      <c r="X400" s="31">
        <v>16.366847826086957</v>
      </c>
      <c r="Y400" s="31">
        <v>0</v>
      </c>
      <c r="Z400" s="36">
        <v>0</v>
      </c>
      <c r="AA400" s="31">
        <v>100.80163043478261</v>
      </c>
      <c r="AB400" s="31">
        <v>0</v>
      </c>
      <c r="AC400" s="36">
        <v>0</v>
      </c>
      <c r="AD400" s="31">
        <v>0</v>
      </c>
      <c r="AE400" s="31">
        <v>0</v>
      </c>
      <c r="AF400" s="36" t="s">
        <v>1523</v>
      </c>
      <c r="AG400" s="31">
        <v>39.883152173913047</v>
      </c>
      <c r="AH400" s="31">
        <v>0</v>
      </c>
      <c r="AI400" s="36">
        <v>0</v>
      </c>
      <c r="AJ400" t="s">
        <v>273</v>
      </c>
      <c r="AK400" s="37">
        <v>7</v>
      </c>
      <c r="AT400"/>
    </row>
    <row r="401" spans="1:46" x14ac:dyDescent="0.25">
      <c r="A401" t="s">
        <v>1353</v>
      </c>
      <c r="B401" t="s">
        <v>534</v>
      </c>
      <c r="C401" t="s">
        <v>996</v>
      </c>
      <c r="D401" t="s">
        <v>1240</v>
      </c>
      <c r="E401" s="31">
        <v>132.86956521739131</v>
      </c>
      <c r="F401" s="31">
        <v>323.56815217391306</v>
      </c>
      <c r="G401" s="31">
        <v>69.114456521739129</v>
      </c>
      <c r="H401" s="36">
        <v>0.21360092474302333</v>
      </c>
      <c r="I401" s="31">
        <v>48.614891304347822</v>
      </c>
      <c r="J401" s="31">
        <v>5.285760869565217</v>
      </c>
      <c r="K401" s="36">
        <v>0.1087271971148579</v>
      </c>
      <c r="L401" s="31">
        <v>40.166739130434777</v>
      </c>
      <c r="M401" s="31">
        <v>5.285760869565217</v>
      </c>
      <c r="N401" s="36">
        <v>0.13159546888784254</v>
      </c>
      <c r="O401" s="31">
        <v>2.5323913043478261</v>
      </c>
      <c r="P401" s="31">
        <v>0</v>
      </c>
      <c r="Q401" s="36">
        <v>0</v>
      </c>
      <c r="R401" s="31">
        <v>5.9157608695652177</v>
      </c>
      <c r="S401" s="31">
        <v>0</v>
      </c>
      <c r="T401" s="36">
        <v>0</v>
      </c>
      <c r="U401" s="31">
        <v>63.54771739130436</v>
      </c>
      <c r="V401" s="31">
        <v>22.342065217391308</v>
      </c>
      <c r="W401" s="36">
        <v>0.35157935067622925</v>
      </c>
      <c r="X401" s="31">
        <v>0</v>
      </c>
      <c r="Y401" s="31">
        <v>0</v>
      </c>
      <c r="Z401" s="36" t="s">
        <v>1523</v>
      </c>
      <c r="AA401" s="31">
        <v>153.31652173913042</v>
      </c>
      <c r="AB401" s="31">
        <v>39.964891304347823</v>
      </c>
      <c r="AC401" s="36">
        <v>0.26066917544834783</v>
      </c>
      <c r="AD401" s="31">
        <v>0</v>
      </c>
      <c r="AE401" s="31">
        <v>0</v>
      </c>
      <c r="AF401" s="36" t="s">
        <v>1523</v>
      </c>
      <c r="AG401" s="31">
        <v>58.08902173913043</v>
      </c>
      <c r="AH401" s="31">
        <v>1.5217391304347827</v>
      </c>
      <c r="AI401" s="36">
        <v>2.6196673396716812E-2</v>
      </c>
      <c r="AJ401" t="s">
        <v>40</v>
      </c>
      <c r="AK401" s="37">
        <v>7</v>
      </c>
      <c r="AT401"/>
    </row>
    <row r="402" spans="1:46" x14ac:dyDescent="0.25">
      <c r="A402" t="s">
        <v>1353</v>
      </c>
      <c r="B402" t="s">
        <v>514</v>
      </c>
      <c r="C402" t="s">
        <v>996</v>
      </c>
      <c r="D402" t="s">
        <v>1240</v>
      </c>
      <c r="E402" s="31">
        <v>95.217391304347828</v>
      </c>
      <c r="F402" s="31">
        <v>321.86141304347825</v>
      </c>
      <c r="G402" s="31">
        <v>1.9456521739130437</v>
      </c>
      <c r="H402" s="36">
        <v>6.0449997889315725E-3</v>
      </c>
      <c r="I402" s="31">
        <v>76.861413043478265</v>
      </c>
      <c r="J402" s="31">
        <v>0</v>
      </c>
      <c r="K402" s="36">
        <v>0</v>
      </c>
      <c r="L402" s="31">
        <v>60.809782608695649</v>
      </c>
      <c r="M402" s="31">
        <v>0</v>
      </c>
      <c r="N402" s="36">
        <v>0</v>
      </c>
      <c r="O402" s="31">
        <v>10.399456521739131</v>
      </c>
      <c r="P402" s="31">
        <v>0</v>
      </c>
      <c r="Q402" s="36">
        <v>0</v>
      </c>
      <c r="R402" s="31">
        <v>5.6521739130434785</v>
      </c>
      <c r="S402" s="31">
        <v>0</v>
      </c>
      <c r="T402" s="36">
        <v>0</v>
      </c>
      <c r="U402" s="31">
        <v>32.6875</v>
      </c>
      <c r="V402" s="31">
        <v>0</v>
      </c>
      <c r="W402" s="36">
        <v>0</v>
      </c>
      <c r="X402" s="31">
        <v>5.7391304347826084</v>
      </c>
      <c r="Y402" s="31">
        <v>0</v>
      </c>
      <c r="Z402" s="36">
        <v>0</v>
      </c>
      <c r="AA402" s="31">
        <v>137.28260869565219</v>
      </c>
      <c r="AB402" s="31">
        <v>1.9456521739130437</v>
      </c>
      <c r="AC402" s="36">
        <v>1.4172604908946953E-2</v>
      </c>
      <c r="AD402" s="31">
        <v>36.160326086956523</v>
      </c>
      <c r="AE402" s="31">
        <v>0</v>
      </c>
      <c r="AF402" s="36">
        <v>0</v>
      </c>
      <c r="AG402" s="31">
        <v>33.130434782608695</v>
      </c>
      <c r="AH402" s="31">
        <v>0</v>
      </c>
      <c r="AI402" s="36">
        <v>0</v>
      </c>
      <c r="AJ402" t="s">
        <v>20</v>
      </c>
      <c r="AK402" s="37">
        <v>7</v>
      </c>
      <c r="AT402"/>
    </row>
    <row r="403" spans="1:46" x14ac:dyDescent="0.25">
      <c r="A403" t="s">
        <v>1353</v>
      </c>
      <c r="B403" t="s">
        <v>672</v>
      </c>
      <c r="C403" t="s">
        <v>996</v>
      </c>
      <c r="D403" t="s">
        <v>1240</v>
      </c>
      <c r="E403" s="31">
        <v>107.29347826086956</v>
      </c>
      <c r="F403" s="31">
        <v>271.24597826086949</v>
      </c>
      <c r="G403" s="31">
        <v>27.119891304347824</v>
      </c>
      <c r="H403" s="36">
        <v>9.99826485105169E-2</v>
      </c>
      <c r="I403" s="31">
        <v>34.970108695652172</v>
      </c>
      <c r="J403" s="31">
        <v>0</v>
      </c>
      <c r="K403" s="36">
        <v>0</v>
      </c>
      <c r="L403" s="31">
        <v>22.370434782608694</v>
      </c>
      <c r="M403" s="31">
        <v>0</v>
      </c>
      <c r="N403" s="36">
        <v>0</v>
      </c>
      <c r="O403" s="31">
        <v>6.0561956521739138</v>
      </c>
      <c r="P403" s="31">
        <v>0</v>
      </c>
      <c r="Q403" s="36">
        <v>0</v>
      </c>
      <c r="R403" s="31">
        <v>6.5434782608695654</v>
      </c>
      <c r="S403" s="31">
        <v>0</v>
      </c>
      <c r="T403" s="36">
        <v>0</v>
      </c>
      <c r="U403" s="31">
        <v>31.64032608695652</v>
      </c>
      <c r="V403" s="31">
        <v>7.1753260869565221</v>
      </c>
      <c r="W403" s="36">
        <v>0.226777880456627</v>
      </c>
      <c r="X403" s="31">
        <v>0</v>
      </c>
      <c r="Y403" s="31">
        <v>0</v>
      </c>
      <c r="Z403" s="36" t="s">
        <v>1523</v>
      </c>
      <c r="AA403" s="31">
        <v>93.939565217391277</v>
      </c>
      <c r="AB403" s="31">
        <v>19.944565217391304</v>
      </c>
      <c r="AC403" s="36">
        <v>0.21231272649853519</v>
      </c>
      <c r="AD403" s="31">
        <v>0</v>
      </c>
      <c r="AE403" s="31">
        <v>0</v>
      </c>
      <c r="AF403" s="36" t="s">
        <v>1523</v>
      </c>
      <c r="AG403" s="31">
        <v>110.69597826086957</v>
      </c>
      <c r="AH403" s="31">
        <v>0</v>
      </c>
      <c r="AI403" s="36">
        <v>0</v>
      </c>
      <c r="AJ403" t="s">
        <v>181</v>
      </c>
      <c r="AK403" s="37">
        <v>7</v>
      </c>
      <c r="AT403"/>
    </row>
    <row r="404" spans="1:46" x14ac:dyDescent="0.25">
      <c r="A404" t="s">
        <v>1353</v>
      </c>
      <c r="B404" t="s">
        <v>900</v>
      </c>
      <c r="C404" t="s">
        <v>996</v>
      </c>
      <c r="D404" t="s">
        <v>1240</v>
      </c>
      <c r="E404" s="31">
        <v>56.771739130434781</v>
      </c>
      <c r="F404" s="31">
        <v>157.57032608695653</v>
      </c>
      <c r="G404" s="31">
        <v>0</v>
      </c>
      <c r="H404" s="36">
        <v>0</v>
      </c>
      <c r="I404" s="31">
        <v>20.27717391304348</v>
      </c>
      <c r="J404" s="31">
        <v>0</v>
      </c>
      <c r="K404" s="36">
        <v>0</v>
      </c>
      <c r="L404" s="31">
        <v>15.244565217391306</v>
      </c>
      <c r="M404" s="31">
        <v>0</v>
      </c>
      <c r="N404" s="36">
        <v>0</v>
      </c>
      <c r="O404" s="31">
        <v>0</v>
      </c>
      <c r="P404" s="31">
        <v>0</v>
      </c>
      <c r="Q404" s="36" t="s">
        <v>1523</v>
      </c>
      <c r="R404" s="31">
        <v>5.0326086956521738</v>
      </c>
      <c r="S404" s="31">
        <v>0</v>
      </c>
      <c r="T404" s="36">
        <v>0</v>
      </c>
      <c r="U404" s="31">
        <v>37.792499999999997</v>
      </c>
      <c r="V404" s="31">
        <v>0</v>
      </c>
      <c r="W404" s="36">
        <v>0</v>
      </c>
      <c r="X404" s="31">
        <v>7.0758695652173929</v>
      </c>
      <c r="Y404" s="31">
        <v>0</v>
      </c>
      <c r="Z404" s="36">
        <v>0</v>
      </c>
      <c r="AA404" s="31">
        <v>73.961739130434808</v>
      </c>
      <c r="AB404" s="31">
        <v>0</v>
      </c>
      <c r="AC404" s="36">
        <v>0</v>
      </c>
      <c r="AD404" s="31">
        <v>5.2751086956521753</v>
      </c>
      <c r="AE404" s="31">
        <v>0</v>
      </c>
      <c r="AF404" s="36">
        <v>0</v>
      </c>
      <c r="AG404" s="31">
        <v>13.187934782608695</v>
      </c>
      <c r="AH404" s="31">
        <v>0</v>
      </c>
      <c r="AI404" s="36">
        <v>0</v>
      </c>
      <c r="AJ404" t="s">
        <v>414</v>
      </c>
      <c r="AK404" s="37">
        <v>7</v>
      </c>
      <c r="AT404"/>
    </row>
    <row r="405" spans="1:46" x14ac:dyDescent="0.25">
      <c r="A405" t="s">
        <v>1353</v>
      </c>
      <c r="B405" t="s">
        <v>925</v>
      </c>
      <c r="C405" t="s">
        <v>1091</v>
      </c>
      <c r="D405" t="s">
        <v>1290</v>
      </c>
      <c r="E405" s="31">
        <v>46.804347826086953</v>
      </c>
      <c r="F405" s="31">
        <v>210.92391304347828</v>
      </c>
      <c r="G405" s="31">
        <v>0</v>
      </c>
      <c r="H405" s="36">
        <v>0</v>
      </c>
      <c r="I405" s="31">
        <v>57.747282608695656</v>
      </c>
      <c r="J405" s="31">
        <v>0</v>
      </c>
      <c r="K405" s="36">
        <v>0</v>
      </c>
      <c r="L405" s="31">
        <v>39.456521739130437</v>
      </c>
      <c r="M405" s="31">
        <v>0</v>
      </c>
      <c r="N405" s="36">
        <v>0</v>
      </c>
      <c r="O405" s="31">
        <v>12.910326086956522</v>
      </c>
      <c r="P405" s="31">
        <v>0</v>
      </c>
      <c r="Q405" s="36">
        <v>0</v>
      </c>
      <c r="R405" s="31">
        <v>5.3804347826086953</v>
      </c>
      <c r="S405" s="31">
        <v>0</v>
      </c>
      <c r="T405" s="36">
        <v>0</v>
      </c>
      <c r="U405" s="31">
        <v>30.426630434782609</v>
      </c>
      <c r="V405" s="31">
        <v>0</v>
      </c>
      <c r="W405" s="36">
        <v>0</v>
      </c>
      <c r="X405" s="31">
        <v>16.233695652173914</v>
      </c>
      <c r="Y405" s="31">
        <v>0</v>
      </c>
      <c r="Z405" s="36">
        <v>0</v>
      </c>
      <c r="AA405" s="31">
        <v>106.51630434782609</v>
      </c>
      <c r="AB405" s="31">
        <v>0</v>
      </c>
      <c r="AC405" s="36">
        <v>0</v>
      </c>
      <c r="AD405" s="31">
        <v>0</v>
      </c>
      <c r="AE405" s="31">
        <v>0</v>
      </c>
      <c r="AF405" s="36" t="s">
        <v>1523</v>
      </c>
      <c r="AG405" s="31">
        <v>0</v>
      </c>
      <c r="AH405" s="31">
        <v>0</v>
      </c>
      <c r="AI405" s="36" t="s">
        <v>1523</v>
      </c>
      <c r="AJ405" t="s">
        <v>439</v>
      </c>
      <c r="AK405" s="37">
        <v>7</v>
      </c>
      <c r="AT405"/>
    </row>
    <row r="406" spans="1:46" x14ac:dyDescent="0.25">
      <c r="A406" t="s">
        <v>1353</v>
      </c>
      <c r="B406" t="s">
        <v>536</v>
      </c>
      <c r="C406" t="s">
        <v>989</v>
      </c>
      <c r="D406" t="s">
        <v>1290</v>
      </c>
      <c r="E406" s="31">
        <v>90.347826086956516</v>
      </c>
      <c r="F406" s="31">
        <v>150.54619565217391</v>
      </c>
      <c r="G406" s="31">
        <v>0</v>
      </c>
      <c r="H406" s="36">
        <v>0</v>
      </c>
      <c r="I406" s="31">
        <v>35.807065217391305</v>
      </c>
      <c r="J406" s="31">
        <v>0</v>
      </c>
      <c r="K406" s="36">
        <v>0</v>
      </c>
      <c r="L406" s="31">
        <v>26.980978260869566</v>
      </c>
      <c r="M406" s="31">
        <v>0</v>
      </c>
      <c r="N406" s="36">
        <v>0</v>
      </c>
      <c r="O406" s="31">
        <v>5.7282608695652177</v>
      </c>
      <c r="P406" s="31">
        <v>0</v>
      </c>
      <c r="Q406" s="36">
        <v>0</v>
      </c>
      <c r="R406" s="31">
        <v>3.097826086956522</v>
      </c>
      <c r="S406" s="31">
        <v>0</v>
      </c>
      <c r="T406" s="36">
        <v>0</v>
      </c>
      <c r="U406" s="31">
        <v>23.353260869565219</v>
      </c>
      <c r="V406" s="31">
        <v>0</v>
      </c>
      <c r="W406" s="36">
        <v>0</v>
      </c>
      <c r="X406" s="31">
        <v>0</v>
      </c>
      <c r="Y406" s="31">
        <v>0</v>
      </c>
      <c r="Z406" s="36" t="s">
        <v>1523</v>
      </c>
      <c r="AA406" s="31">
        <v>91.385869565217391</v>
      </c>
      <c r="AB406" s="31">
        <v>0</v>
      </c>
      <c r="AC406" s="36">
        <v>0</v>
      </c>
      <c r="AD406" s="31">
        <v>0</v>
      </c>
      <c r="AE406" s="31">
        <v>0</v>
      </c>
      <c r="AF406" s="36" t="s">
        <v>1523</v>
      </c>
      <c r="AG406" s="31">
        <v>0</v>
      </c>
      <c r="AH406" s="31">
        <v>0</v>
      </c>
      <c r="AI406" s="36" t="s">
        <v>1523</v>
      </c>
      <c r="AJ406" t="s">
        <v>42</v>
      </c>
      <c r="AK406" s="37">
        <v>7</v>
      </c>
      <c r="AT406"/>
    </row>
    <row r="407" spans="1:46" x14ac:dyDescent="0.25">
      <c r="A407" t="s">
        <v>1353</v>
      </c>
      <c r="B407" t="s">
        <v>766</v>
      </c>
      <c r="C407" t="s">
        <v>1162</v>
      </c>
      <c r="D407" t="s">
        <v>1217</v>
      </c>
      <c r="E407" s="31">
        <v>49.108695652173914</v>
      </c>
      <c r="F407" s="31">
        <v>126.00271739130434</v>
      </c>
      <c r="G407" s="31">
        <v>0</v>
      </c>
      <c r="H407" s="36">
        <v>0</v>
      </c>
      <c r="I407" s="31">
        <v>10.913043478260871</v>
      </c>
      <c r="J407" s="31">
        <v>0</v>
      </c>
      <c r="K407" s="36">
        <v>0</v>
      </c>
      <c r="L407" s="31">
        <v>6.3695652173913047</v>
      </c>
      <c r="M407" s="31">
        <v>0</v>
      </c>
      <c r="N407" s="36">
        <v>0</v>
      </c>
      <c r="O407" s="31">
        <v>0</v>
      </c>
      <c r="P407" s="31">
        <v>0</v>
      </c>
      <c r="Q407" s="36" t="s">
        <v>1523</v>
      </c>
      <c r="R407" s="31">
        <v>4.5434782608695654</v>
      </c>
      <c r="S407" s="31">
        <v>0</v>
      </c>
      <c r="T407" s="36">
        <v>0</v>
      </c>
      <c r="U407" s="31">
        <v>22.959239130434781</v>
      </c>
      <c r="V407" s="31">
        <v>0</v>
      </c>
      <c r="W407" s="36">
        <v>0</v>
      </c>
      <c r="X407" s="31">
        <v>11.505434782608695</v>
      </c>
      <c r="Y407" s="31">
        <v>0</v>
      </c>
      <c r="Z407" s="36">
        <v>0</v>
      </c>
      <c r="AA407" s="31">
        <v>80.625</v>
      </c>
      <c r="AB407" s="31">
        <v>0</v>
      </c>
      <c r="AC407" s="36">
        <v>0</v>
      </c>
      <c r="AD407" s="31">
        <v>0</v>
      </c>
      <c r="AE407" s="31">
        <v>0</v>
      </c>
      <c r="AF407" s="36" t="s">
        <v>1523</v>
      </c>
      <c r="AG407" s="31">
        <v>0</v>
      </c>
      <c r="AH407" s="31">
        <v>0</v>
      </c>
      <c r="AI407" s="36" t="s">
        <v>1523</v>
      </c>
      <c r="AJ407" t="s">
        <v>277</v>
      </c>
      <c r="AK407" s="37">
        <v>7</v>
      </c>
      <c r="AT407"/>
    </row>
    <row r="408" spans="1:46" x14ac:dyDescent="0.25">
      <c r="A408" t="s">
        <v>1353</v>
      </c>
      <c r="B408" t="s">
        <v>684</v>
      </c>
      <c r="C408" t="s">
        <v>1137</v>
      </c>
      <c r="D408" t="s">
        <v>1218</v>
      </c>
      <c r="E408" s="31">
        <v>44.326086956521742</v>
      </c>
      <c r="F408" s="31">
        <v>186.44934782608695</v>
      </c>
      <c r="G408" s="31">
        <v>11.494021739130435</v>
      </c>
      <c r="H408" s="36">
        <v>6.164688626238389E-2</v>
      </c>
      <c r="I408" s="31">
        <v>24.369565217391301</v>
      </c>
      <c r="J408" s="31">
        <v>2.5652173913043477</v>
      </c>
      <c r="K408" s="36">
        <v>0.10526315789473685</v>
      </c>
      <c r="L408" s="31">
        <v>15.048913043478258</v>
      </c>
      <c r="M408" s="31">
        <v>1.2173913043478262</v>
      </c>
      <c r="N408" s="36">
        <v>8.089563019140486E-2</v>
      </c>
      <c r="O408" s="31">
        <v>4.7717391304347831</v>
      </c>
      <c r="P408" s="31">
        <v>0</v>
      </c>
      <c r="Q408" s="36">
        <v>0</v>
      </c>
      <c r="R408" s="31">
        <v>4.5489130434782608</v>
      </c>
      <c r="S408" s="31">
        <v>1.3478260869565217</v>
      </c>
      <c r="T408" s="36">
        <v>0.29629629629629628</v>
      </c>
      <c r="U408" s="31">
        <v>49.940217391304358</v>
      </c>
      <c r="V408" s="31">
        <v>0.70326086956521727</v>
      </c>
      <c r="W408" s="36">
        <v>1.4082054630536505E-2</v>
      </c>
      <c r="X408" s="31">
        <v>4.1119565217391303</v>
      </c>
      <c r="Y408" s="31">
        <v>0</v>
      </c>
      <c r="Z408" s="36">
        <v>0</v>
      </c>
      <c r="AA408" s="31">
        <v>75.116739130434766</v>
      </c>
      <c r="AB408" s="31">
        <v>8.225543478260871</v>
      </c>
      <c r="AC408" s="36">
        <v>0.10950346851422572</v>
      </c>
      <c r="AD408" s="31">
        <v>0</v>
      </c>
      <c r="AE408" s="31">
        <v>0</v>
      </c>
      <c r="AF408" s="36" t="s">
        <v>1523</v>
      </c>
      <c r="AG408" s="31">
        <v>32.910869565217389</v>
      </c>
      <c r="AH408" s="31">
        <v>0</v>
      </c>
      <c r="AI408" s="36">
        <v>0</v>
      </c>
      <c r="AJ408" t="s">
        <v>193</v>
      </c>
      <c r="AK408" s="37">
        <v>7</v>
      </c>
      <c r="AT408"/>
    </row>
    <row r="409" spans="1:46" x14ac:dyDescent="0.25">
      <c r="A409" t="s">
        <v>1353</v>
      </c>
      <c r="B409" t="s">
        <v>800</v>
      </c>
      <c r="C409" t="s">
        <v>1175</v>
      </c>
      <c r="D409" t="s">
        <v>1243</v>
      </c>
      <c r="E409" s="31">
        <v>59.402173913043477</v>
      </c>
      <c r="F409" s="31">
        <v>9.1739130434782616</v>
      </c>
      <c r="G409" s="31">
        <v>0</v>
      </c>
      <c r="H409" s="36">
        <v>0</v>
      </c>
      <c r="I409" s="31">
        <v>9.1739130434782616</v>
      </c>
      <c r="J409" s="31">
        <v>0</v>
      </c>
      <c r="K409" s="36">
        <v>0</v>
      </c>
      <c r="L409" s="31">
        <v>9.1739130434782616</v>
      </c>
      <c r="M409" s="31">
        <v>0</v>
      </c>
      <c r="N409" s="36">
        <v>0</v>
      </c>
      <c r="O409" s="31">
        <v>0</v>
      </c>
      <c r="P409" s="31">
        <v>0</v>
      </c>
      <c r="Q409" s="36" t="s">
        <v>1523</v>
      </c>
      <c r="R409" s="31">
        <v>0</v>
      </c>
      <c r="S409" s="31">
        <v>0</v>
      </c>
      <c r="T409" s="36" t="s">
        <v>1523</v>
      </c>
      <c r="U409" s="31">
        <v>0</v>
      </c>
      <c r="V409" s="31">
        <v>0</v>
      </c>
      <c r="W409" s="36" t="s">
        <v>1523</v>
      </c>
      <c r="X409" s="31">
        <v>0</v>
      </c>
      <c r="Y409" s="31">
        <v>0</v>
      </c>
      <c r="Z409" s="36" t="s">
        <v>1523</v>
      </c>
      <c r="AA409" s="31">
        <v>0</v>
      </c>
      <c r="AB409" s="31">
        <v>0</v>
      </c>
      <c r="AC409" s="36" t="s">
        <v>1523</v>
      </c>
      <c r="AD409" s="31">
        <v>0</v>
      </c>
      <c r="AE409" s="31">
        <v>0</v>
      </c>
      <c r="AF409" s="36" t="s">
        <v>1523</v>
      </c>
      <c r="AG409" s="31">
        <v>0</v>
      </c>
      <c r="AH409" s="31">
        <v>0</v>
      </c>
      <c r="AI409" s="36" t="s">
        <v>1523</v>
      </c>
      <c r="AJ409" t="s">
        <v>311</v>
      </c>
      <c r="AK409" s="37">
        <v>7</v>
      </c>
      <c r="AT409"/>
    </row>
    <row r="410" spans="1:46" x14ac:dyDescent="0.25">
      <c r="A410" t="s">
        <v>1353</v>
      </c>
      <c r="B410" t="s">
        <v>799</v>
      </c>
      <c r="C410" t="s">
        <v>999</v>
      </c>
      <c r="D410" t="s">
        <v>1295</v>
      </c>
      <c r="E410" s="31">
        <v>86.934782608695656</v>
      </c>
      <c r="F410" s="31">
        <v>235.13782608695652</v>
      </c>
      <c r="G410" s="31">
        <v>0</v>
      </c>
      <c r="H410" s="36">
        <v>0</v>
      </c>
      <c r="I410" s="31">
        <v>22.131956521739131</v>
      </c>
      <c r="J410" s="31">
        <v>0</v>
      </c>
      <c r="K410" s="36">
        <v>0</v>
      </c>
      <c r="L410" s="31">
        <v>12.735760869565217</v>
      </c>
      <c r="M410" s="31">
        <v>0</v>
      </c>
      <c r="N410" s="36">
        <v>0</v>
      </c>
      <c r="O410" s="31">
        <v>4.6625000000000005</v>
      </c>
      <c r="P410" s="31">
        <v>0</v>
      </c>
      <c r="Q410" s="36">
        <v>0</v>
      </c>
      <c r="R410" s="31">
        <v>4.7336956521739131</v>
      </c>
      <c r="S410" s="31">
        <v>0</v>
      </c>
      <c r="T410" s="36">
        <v>0</v>
      </c>
      <c r="U410" s="31">
        <v>20.890869565217386</v>
      </c>
      <c r="V410" s="31">
        <v>0</v>
      </c>
      <c r="W410" s="36">
        <v>0</v>
      </c>
      <c r="X410" s="31">
        <v>3.2975000000000008</v>
      </c>
      <c r="Y410" s="31">
        <v>0</v>
      </c>
      <c r="Z410" s="36">
        <v>0</v>
      </c>
      <c r="AA410" s="31">
        <v>115.7201086956522</v>
      </c>
      <c r="AB410" s="31">
        <v>0</v>
      </c>
      <c r="AC410" s="36">
        <v>0</v>
      </c>
      <c r="AD410" s="31">
        <v>25.526739130434784</v>
      </c>
      <c r="AE410" s="31">
        <v>0</v>
      </c>
      <c r="AF410" s="36">
        <v>0</v>
      </c>
      <c r="AG410" s="31">
        <v>47.570652173913025</v>
      </c>
      <c r="AH410" s="31">
        <v>0</v>
      </c>
      <c r="AI410" s="36">
        <v>0</v>
      </c>
      <c r="AJ410" t="s">
        <v>310</v>
      </c>
      <c r="AK410" s="37">
        <v>7</v>
      </c>
      <c r="AT410"/>
    </row>
    <row r="411" spans="1:46" x14ac:dyDescent="0.25">
      <c r="A411" t="s">
        <v>1353</v>
      </c>
      <c r="B411" t="s">
        <v>679</v>
      </c>
      <c r="C411" t="s">
        <v>1135</v>
      </c>
      <c r="D411" t="s">
        <v>1319</v>
      </c>
      <c r="E411" s="31">
        <v>57.967391304347828</v>
      </c>
      <c r="F411" s="31">
        <v>143.96739130434781</v>
      </c>
      <c r="G411" s="31">
        <v>0</v>
      </c>
      <c r="H411" s="36">
        <v>0</v>
      </c>
      <c r="I411" s="31">
        <v>19.839673913043477</v>
      </c>
      <c r="J411" s="31">
        <v>0</v>
      </c>
      <c r="K411" s="36">
        <v>0</v>
      </c>
      <c r="L411" s="31">
        <v>9.8695652173913047</v>
      </c>
      <c r="M411" s="31">
        <v>0</v>
      </c>
      <c r="N411" s="36">
        <v>0</v>
      </c>
      <c r="O411" s="31">
        <v>5.0135869565217392</v>
      </c>
      <c r="P411" s="31">
        <v>0</v>
      </c>
      <c r="Q411" s="36">
        <v>0</v>
      </c>
      <c r="R411" s="31">
        <v>4.9565217391304346</v>
      </c>
      <c r="S411" s="31">
        <v>0</v>
      </c>
      <c r="T411" s="36">
        <v>0</v>
      </c>
      <c r="U411" s="31">
        <v>24.910326086956523</v>
      </c>
      <c r="V411" s="31">
        <v>0</v>
      </c>
      <c r="W411" s="36">
        <v>0</v>
      </c>
      <c r="X411" s="31">
        <v>0</v>
      </c>
      <c r="Y411" s="31">
        <v>0</v>
      </c>
      <c r="Z411" s="36" t="s">
        <v>1523</v>
      </c>
      <c r="AA411" s="31">
        <v>75.377717391304344</v>
      </c>
      <c r="AB411" s="31">
        <v>0</v>
      </c>
      <c r="AC411" s="36">
        <v>0</v>
      </c>
      <c r="AD411" s="31">
        <v>12.956521739130435</v>
      </c>
      <c r="AE411" s="31">
        <v>0</v>
      </c>
      <c r="AF411" s="36">
        <v>0</v>
      </c>
      <c r="AG411" s="31">
        <v>10.883152173913043</v>
      </c>
      <c r="AH411" s="31">
        <v>0</v>
      </c>
      <c r="AI411" s="36">
        <v>0</v>
      </c>
      <c r="AJ411" t="s">
        <v>188</v>
      </c>
      <c r="AK411" s="37">
        <v>7</v>
      </c>
      <c r="AT411"/>
    </row>
    <row r="412" spans="1:46" x14ac:dyDescent="0.25">
      <c r="A412" t="s">
        <v>1353</v>
      </c>
      <c r="B412" t="s">
        <v>545</v>
      </c>
      <c r="C412" t="s">
        <v>1090</v>
      </c>
      <c r="D412" t="s">
        <v>1301</v>
      </c>
      <c r="E412" s="31">
        <v>60.902173913043477</v>
      </c>
      <c r="F412" s="31">
        <v>149.27380434782606</v>
      </c>
      <c r="G412" s="31">
        <v>2.472826086956522</v>
      </c>
      <c r="H412" s="36">
        <v>1.656570687509603E-2</v>
      </c>
      <c r="I412" s="31">
        <v>20.356956521739125</v>
      </c>
      <c r="J412" s="31">
        <v>2.472826086956522</v>
      </c>
      <c r="K412" s="36">
        <v>0.1214732705409966</v>
      </c>
      <c r="L412" s="31">
        <v>14.611413043478256</v>
      </c>
      <c r="M412" s="31">
        <v>2.472826086956522</v>
      </c>
      <c r="N412" s="36">
        <v>0.1692393527989586</v>
      </c>
      <c r="O412" s="31">
        <v>0.40815217391304343</v>
      </c>
      <c r="P412" s="31">
        <v>0</v>
      </c>
      <c r="Q412" s="36">
        <v>0</v>
      </c>
      <c r="R412" s="31">
        <v>5.3373913043478254</v>
      </c>
      <c r="S412" s="31">
        <v>0</v>
      </c>
      <c r="T412" s="36">
        <v>0</v>
      </c>
      <c r="U412" s="31">
        <v>44.67728260869567</v>
      </c>
      <c r="V412" s="31">
        <v>0</v>
      </c>
      <c r="W412" s="36">
        <v>0</v>
      </c>
      <c r="X412" s="31">
        <v>0</v>
      </c>
      <c r="Y412" s="31">
        <v>0</v>
      </c>
      <c r="Z412" s="36" t="s">
        <v>1523</v>
      </c>
      <c r="AA412" s="31">
        <v>66.199565217391267</v>
      </c>
      <c r="AB412" s="31">
        <v>0</v>
      </c>
      <c r="AC412" s="36">
        <v>0</v>
      </c>
      <c r="AD412" s="31">
        <v>18.04</v>
      </c>
      <c r="AE412" s="31">
        <v>0</v>
      </c>
      <c r="AF412" s="36">
        <v>0</v>
      </c>
      <c r="AG412" s="31">
        <v>0</v>
      </c>
      <c r="AH412" s="31">
        <v>0</v>
      </c>
      <c r="AI412" s="36" t="s">
        <v>1523</v>
      </c>
      <c r="AJ412" t="s">
        <v>51</v>
      </c>
      <c r="AK412" s="37">
        <v>7</v>
      </c>
      <c r="AT412"/>
    </row>
    <row r="413" spans="1:46" x14ac:dyDescent="0.25">
      <c r="A413" t="s">
        <v>1353</v>
      </c>
      <c r="B413" t="s">
        <v>814</v>
      </c>
      <c r="C413" t="s">
        <v>1181</v>
      </c>
      <c r="D413" t="s">
        <v>1295</v>
      </c>
      <c r="E413" s="31">
        <v>129.07608695652175</v>
      </c>
      <c r="F413" s="31">
        <v>383.0795652173914</v>
      </c>
      <c r="G413" s="31">
        <v>0</v>
      </c>
      <c r="H413" s="36">
        <v>0</v>
      </c>
      <c r="I413" s="31">
        <v>47.553043478260868</v>
      </c>
      <c r="J413" s="31">
        <v>0</v>
      </c>
      <c r="K413" s="36">
        <v>0</v>
      </c>
      <c r="L413" s="31">
        <v>36.864782608695656</v>
      </c>
      <c r="M413" s="31">
        <v>0</v>
      </c>
      <c r="N413" s="36">
        <v>0</v>
      </c>
      <c r="O413" s="31">
        <v>4.8947826086956487</v>
      </c>
      <c r="P413" s="31">
        <v>0</v>
      </c>
      <c r="Q413" s="36">
        <v>0</v>
      </c>
      <c r="R413" s="31">
        <v>5.7934782608695619</v>
      </c>
      <c r="S413" s="31">
        <v>0</v>
      </c>
      <c r="T413" s="36">
        <v>0</v>
      </c>
      <c r="U413" s="31">
        <v>52.457934782608724</v>
      </c>
      <c r="V413" s="31">
        <v>0</v>
      </c>
      <c r="W413" s="36">
        <v>0</v>
      </c>
      <c r="X413" s="31">
        <v>0</v>
      </c>
      <c r="Y413" s="31">
        <v>0</v>
      </c>
      <c r="Z413" s="36" t="s">
        <v>1523</v>
      </c>
      <c r="AA413" s="31">
        <v>221.02434782608702</v>
      </c>
      <c r="AB413" s="31">
        <v>0</v>
      </c>
      <c r="AC413" s="36">
        <v>0</v>
      </c>
      <c r="AD413" s="31">
        <v>38.318260869565222</v>
      </c>
      <c r="AE413" s="31">
        <v>0</v>
      </c>
      <c r="AF413" s="36">
        <v>0</v>
      </c>
      <c r="AG413" s="31">
        <v>23.725978260869557</v>
      </c>
      <c r="AH413" s="31">
        <v>0</v>
      </c>
      <c r="AI413" s="36">
        <v>0</v>
      </c>
      <c r="AJ413" t="s">
        <v>325</v>
      </c>
      <c r="AK413" s="37">
        <v>7</v>
      </c>
      <c r="AT413"/>
    </row>
    <row r="414" spans="1:46" x14ac:dyDescent="0.25">
      <c r="A414" t="s">
        <v>1353</v>
      </c>
      <c r="B414" t="s">
        <v>934</v>
      </c>
      <c r="C414" t="s">
        <v>1172</v>
      </c>
      <c r="D414" t="s">
        <v>1278</v>
      </c>
      <c r="E414" s="31">
        <v>58.836956521739133</v>
      </c>
      <c r="F414" s="31">
        <v>146.60815217391306</v>
      </c>
      <c r="G414" s="31">
        <v>1.3043478260869565</v>
      </c>
      <c r="H414" s="36">
        <v>8.8968301335636615E-3</v>
      </c>
      <c r="I414" s="31">
        <v>29.879782608695656</v>
      </c>
      <c r="J414" s="31">
        <v>1.3043478260869565</v>
      </c>
      <c r="K414" s="36">
        <v>4.3653189956856089E-2</v>
      </c>
      <c r="L414" s="31">
        <v>13.193586956521742</v>
      </c>
      <c r="M414" s="31">
        <v>0</v>
      </c>
      <c r="N414" s="36">
        <v>0</v>
      </c>
      <c r="O414" s="31">
        <v>10.947065217391305</v>
      </c>
      <c r="P414" s="31">
        <v>1.1304347826086956</v>
      </c>
      <c r="Q414" s="36">
        <v>0.10326372960789569</v>
      </c>
      <c r="R414" s="31">
        <v>5.7391304347826084</v>
      </c>
      <c r="S414" s="31">
        <v>0.17391304347826086</v>
      </c>
      <c r="T414" s="36">
        <v>3.0303030303030304E-2</v>
      </c>
      <c r="U414" s="31">
        <v>26.762717391304342</v>
      </c>
      <c r="V414" s="31">
        <v>0</v>
      </c>
      <c r="W414" s="36">
        <v>0</v>
      </c>
      <c r="X414" s="31">
        <v>0</v>
      </c>
      <c r="Y414" s="31">
        <v>0</v>
      </c>
      <c r="Z414" s="36" t="s">
        <v>1523</v>
      </c>
      <c r="AA414" s="31">
        <v>58.213586956521766</v>
      </c>
      <c r="AB414" s="31">
        <v>0</v>
      </c>
      <c r="AC414" s="36">
        <v>0</v>
      </c>
      <c r="AD414" s="31">
        <v>12.590108695652173</v>
      </c>
      <c r="AE414" s="31">
        <v>0</v>
      </c>
      <c r="AF414" s="36">
        <v>0</v>
      </c>
      <c r="AG414" s="31">
        <v>19.161956521739125</v>
      </c>
      <c r="AH414" s="31">
        <v>0</v>
      </c>
      <c r="AI414" s="36">
        <v>0</v>
      </c>
      <c r="AJ414" t="s">
        <v>448</v>
      </c>
      <c r="AK414" s="37">
        <v>7</v>
      </c>
      <c r="AT414"/>
    </row>
    <row r="415" spans="1:46" x14ac:dyDescent="0.25">
      <c r="A415" t="s">
        <v>1353</v>
      </c>
      <c r="B415" t="s">
        <v>859</v>
      </c>
      <c r="C415" t="s">
        <v>1172</v>
      </c>
      <c r="D415" t="s">
        <v>1278</v>
      </c>
      <c r="E415" s="31">
        <v>51.021739130434781</v>
      </c>
      <c r="F415" s="31">
        <v>166.91815217391309</v>
      </c>
      <c r="G415" s="31">
        <v>38.804239130434794</v>
      </c>
      <c r="H415" s="36">
        <v>0.23247465074981427</v>
      </c>
      <c r="I415" s="31">
        <v>22.171739130434787</v>
      </c>
      <c r="J415" s="31">
        <v>0.95652173913043481</v>
      </c>
      <c r="K415" s="36">
        <v>4.3141484459260707E-2</v>
      </c>
      <c r="L415" s="31">
        <v>6.6659782608695659</v>
      </c>
      <c r="M415" s="31">
        <v>0</v>
      </c>
      <c r="N415" s="36">
        <v>0</v>
      </c>
      <c r="O415" s="31">
        <v>5.9206521739130435</v>
      </c>
      <c r="P415" s="31">
        <v>0</v>
      </c>
      <c r="Q415" s="36">
        <v>0</v>
      </c>
      <c r="R415" s="31">
        <v>9.5851086956521776</v>
      </c>
      <c r="S415" s="31">
        <v>0.95652173913043481</v>
      </c>
      <c r="T415" s="36">
        <v>9.9792477008040059E-2</v>
      </c>
      <c r="U415" s="31">
        <v>14.685543478260879</v>
      </c>
      <c r="V415" s="31">
        <v>0.36684782608695654</v>
      </c>
      <c r="W415" s="36">
        <v>2.498020087782275E-2</v>
      </c>
      <c r="X415" s="31">
        <v>2.9714130434782615</v>
      </c>
      <c r="Y415" s="31">
        <v>0</v>
      </c>
      <c r="Z415" s="36">
        <v>0</v>
      </c>
      <c r="AA415" s="31">
        <v>87.582173913043505</v>
      </c>
      <c r="AB415" s="31">
        <v>37.263478260869576</v>
      </c>
      <c r="AC415" s="36">
        <v>0.42546875232700715</v>
      </c>
      <c r="AD415" s="31">
        <v>23.19989130434783</v>
      </c>
      <c r="AE415" s="31">
        <v>0</v>
      </c>
      <c r="AF415" s="36">
        <v>0</v>
      </c>
      <c r="AG415" s="31">
        <v>16.307391304347831</v>
      </c>
      <c r="AH415" s="31">
        <v>0.21739130434782608</v>
      </c>
      <c r="AI415" s="36">
        <v>1.3330844908950324E-2</v>
      </c>
      <c r="AJ415" t="s">
        <v>373</v>
      </c>
      <c r="AK415" s="37">
        <v>7</v>
      </c>
      <c r="AT415"/>
    </row>
    <row r="416" spans="1:46" x14ac:dyDescent="0.25">
      <c r="A416" t="s">
        <v>1353</v>
      </c>
      <c r="B416" t="s">
        <v>920</v>
      </c>
      <c r="C416" t="s">
        <v>1086</v>
      </c>
      <c r="D416" t="s">
        <v>1298</v>
      </c>
      <c r="E416" s="31">
        <v>43.989130434782609</v>
      </c>
      <c r="F416" s="31">
        <v>196.99489130434782</v>
      </c>
      <c r="G416" s="31">
        <v>4.9541304347826092</v>
      </c>
      <c r="H416" s="36">
        <v>2.5148522390505607E-2</v>
      </c>
      <c r="I416" s="31">
        <v>29.140760869565213</v>
      </c>
      <c r="J416" s="31">
        <v>0.35000000000000003</v>
      </c>
      <c r="K416" s="36">
        <v>1.2010667860273414E-2</v>
      </c>
      <c r="L416" s="31">
        <v>13.393478260869562</v>
      </c>
      <c r="M416" s="31">
        <v>0.35000000000000003</v>
      </c>
      <c r="N416" s="36">
        <v>2.6132121408862206E-2</v>
      </c>
      <c r="O416" s="31">
        <v>11.100543478260869</v>
      </c>
      <c r="P416" s="31">
        <v>0</v>
      </c>
      <c r="Q416" s="36">
        <v>0</v>
      </c>
      <c r="R416" s="31">
        <v>4.6467391304347823</v>
      </c>
      <c r="S416" s="31">
        <v>0</v>
      </c>
      <c r="T416" s="36">
        <v>0</v>
      </c>
      <c r="U416" s="31">
        <v>48.692934782608695</v>
      </c>
      <c r="V416" s="31">
        <v>0.75815217391304346</v>
      </c>
      <c r="W416" s="36">
        <v>1.55700652938222E-2</v>
      </c>
      <c r="X416" s="31">
        <v>10.258152173913043</v>
      </c>
      <c r="Y416" s="31">
        <v>0</v>
      </c>
      <c r="Z416" s="36">
        <v>0</v>
      </c>
      <c r="AA416" s="31">
        <v>65.378586956521744</v>
      </c>
      <c r="AB416" s="31">
        <v>3.8459782608695652</v>
      </c>
      <c r="AC416" s="36">
        <v>5.8826267741565429E-2</v>
      </c>
      <c r="AD416" s="31">
        <v>0</v>
      </c>
      <c r="AE416" s="31">
        <v>0</v>
      </c>
      <c r="AF416" s="36" t="s">
        <v>1523</v>
      </c>
      <c r="AG416" s="31">
        <v>43.524456521739133</v>
      </c>
      <c r="AH416" s="31">
        <v>0</v>
      </c>
      <c r="AI416" s="36">
        <v>0</v>
      </c>
      <c r="AJ416" t="s">
        <v>434</v>
      </c>
      <c r="AK416" s="37">
        <v>7</v>
      </c>
      <c r="AT416"/>
    </row>
    <row r="417" spans="1:46" x14ac:dyDescent="0.25">
      <c r="A417" t="s">
        <v>1353</v>
      </c>
      <c r="B417" t="s">
        <v>744</v>
      </c>
      <c r="C417" t="s">
        <v>1061</v>
      </c>
      <c r="D417" t="s">
        <v>1290</v>
      </c>
      <c r="E417" s="31">
        <v>56.586956521739133</v>
      </c>
      <c r="F417" s="31">
        <v>144.35804347826084</v>
      </c>
      <c r="G417" s="31">
        <v>26.936630434782611</v>
      </c>
      <c r="H417" s="36">
        <v>0.186595978899084</v>
      </c>
      <c r="I417" s="31">
        <v>14.475</v>
      </c>
      <c r="J417" s="31">
        <v>1.0461956521739131</v>
      </c>
      <c r="K417" s="36">
        <v>7.2276038146729754E-2</v>
      </c>
      <c r="L417" s="31">
        <v>5.9967391304347828</v>
      </c>
      <c r="M417" s="31">
        <v>0.13315217391304349</v>
      </c>
      <c r="N417" s="36">
        <v>2.2204096429218778E-2</v>
      </c>
      <c r="O417" s="31">
        <v>3.347826086956522</v>
      </c>
      <c r="P417" s="31">
        <v>0.91304347826086951</v>
      </c>
      <c r="Q417" s="36">
        <v>0.27272727272727271</v>
      </c>
      <c r="R417" s="31">
        <v>5.1304347826086953</v>
      </c>
      <c r="S417" s="31">
        <v>0</v>
      </c>
      <c r="T417" s="36">
        <v>0</v>
      </c>
      <c r="U417" s="31">
        <v>29.285978260869555</v>
      </c>
      <c r="V417" s="31">
        <v>17.440217391304348</v>
      </c>
      <c r="W417" s="36">
        <v>0.59551425040177286</v>
      </c>
      <c r="X417" s="31">
        <v>0</v>
      </c>
      <c r="Y417" s="31">
        <v>0</v>
      </c>
      <c r="Z417" s="36" t="s">
        <v>1523</v>
      </c>
      <c r="AA417" s="31">
        <v>62.646521739130421</v>
      </c>
      <c r="AB417" s="31">
        <v>7.2518478260869577</v>
      </c>
      <c r="AC417" s="36">
        <v>0.11575818776156077</v>
      </c>
      <c r="AD417" s="31">
        <v>14.200652173913042</v>
      </c>
      <c r="AE417" s="31">
        <v>0</v>
      </c>
      <c r="AF417" s="36">
        <v>0</v>
      </c>
      <c r="AG417" s="31">
        <v>23.749891304347823</v>
      </c>
      <c r="AH417" s="31">
        <v>1.1983695652173914</v>
      </c>
      <c r="AI417" s="36">
        <v>5.0457896832479789E-2</v>
      </c>
      <c r="AJ417" t="s">
        <v>254</v>
      </c>
      <c r="AK417" s="37">
        <v>7</v>
      </c>
      <c r="AT417"/>
    </row>
    <row r="418" spans="1:46" x14ac:dyDescent="0.25">
      <c r="A418" t="s">
        <v>1353</v>
      </c>
      <c r="B418" t="s">
        <v>789</v>
      </c>
      <c r="C418" t="s">
        <v>1066</v>
      </c>
      <c r="D418" t="s">
        <v>1260</v>
      </c>
      <c r="E418" s="31">
        <v>70.391304347826093</v>
      </c>
      <c r="F418" s="31">
        <v>197.71467391304347</v>
      </c>
      <c r="G418" s="31">
        <v>0</v>
      </c>
      <c r="H418" s="36">
        <v>0</v>
      </c>
      <c r="I418" s="31">
        <v>19.573369565217391</v>
      </c>
      <c r="J418" s="31">
        <v>0</v>
      </c>
      <c r="K418" s="36">
        <v>0</v>
      </c>
      <c r="L418" s="31">
        <v>19.573369565217391</v>
      </c>
      <c r="M418" s="31">
        <v>0</v>
      </c>
      <c r="N418" s="36">
        <v>0</v>
      </c>
      <c r="O418" s="31">
        <v>0</v>
      </c>
      <c r="P418" s="31">
        <v>0</v>
      </c>
      <c r="Q418" s="36" t="s">
        <v>1523</v>
      </c>
      <c r="R418" s="31">
        <v>0</v>
      </c>
      <c r="S418" s="31">
        <v>0</v>
      </c>
      <c r="T418" s="36" t="s">
        <v>1523</v>
      </c>
      <c r="U418" s="31">
        <v>47.388586956521742</v>
      </c>
      <c r="V418" s="31">
        <v>0</v>
      </c>
      <c r="W418" s="36">
        <v>0</v>
      </c>
      <c r="X418" s="31">
        <v>4.7961956521739131</v>
      </c>
      <c r="Y418" s="31">
        <v>0</v>
      </c>
      <c r="Z418" s="36">
        <v>0</v>
      </c>
      <c r="AA418" s="31">
        <v>110.67934782608695</v>
      </c>
      <c r="AB418" s="31">
        <v>0</v>
      </c>
      <c r="AC418" s="36">
        <v>0</v>
      </c>
      <c r="AD418" s="31">
        <v>0</v>
      </c>
      <c r="AE418" s="31">
        <v>0</v>
      </c>
      <c r="AF418" s="36" t="s">
        <v>1523</v>
      </c>
      <c r="AG418" s="31">
        <v>15.277173913043478</v>
      </c>
      <c r="AH418" s="31">
        <v>0</v>
      </c>
      <c r="AI418" s="36">
        <v>0</v>
      </c>
      <c r="AJ418" t="s">
        <v>300</v>
      </c>
      <c r="AK418" s="37">
        <v>7</v>
      </c>
      <c r="AT418"/>
    </row>
    <row r="419" spans="1:46" x14ac:dyDescent="0.25">
      <c r="A419" t="s">
        <v>1353</v>
      </c>
      <c r="B419" t="s">
        <v>745</v>
      </c>
      <c r="C419" t="s">
        <v>1155</v>
      </c>
      <c r="D419" t="s">
        <v>1286</v>
      </c>
      <c r="E419" s="31">
        <v>59.543478260869563</v>
      </c>
      <c r="F419" s="31">
        <v>157.75271739130434</v>
      </c>
      <c r="G419" s="31">
        <v>1.608586956521739</v>
      </c>
      <c r="H419" s="36">
        <v>1.0196889049661515E-2</v>
      </c>
      <c r="I419" s="31">
        <v>16.763695652173915</v>
      </c>
      <c r="J419" s="31">
        <v>0</v>
      </c>
      <c r="K419" s="36">
        <v>0</v>
      </c>
      <c r="L419" s="31">
        <v>6.9939130434782628</v>
      </c>
      <c r="M419" s="31">
        <v>0</v>
      </c>
      <c r="N419" s="36">
        <v>0</v>
      </c>
      <c r="O419" s="31">
        <v>4.2915217391304346</v>
      </c>
      <c r="P419" s="31">
        <v>0</v>
      </c>
      <c r="Q419" s="36">
        <v>0</v>
      </c>
      <c r="R419" s="31">
        <v>5.4782608695652177</v>
      </c>
      <c r="S419" s="31">
        <v>0</v>
      </c>
      <c r="T419" s="36">
        <v>0</v>
      </c>
      <c r="U419" s="31">
        <v>38.863043478260856</v>
      </c>
      <c r="V419" s="31">
        <v>0.41141304347826091</v>
      </c>
      <c r="W419" s="36">
        <v>1.0586228114336863E-2</v>
      </c>
      <c r="X419" s="31">
        <v>7.1795652173913043</v>
      </c>
      <c r="Y419" s="31">
        <v>0</v>
      </c>
      <c r="Z419" s="36">
        <v>0</v>
      </c>
      <c r="AA419" s="31">
        <v>22.329999999999995</v>
      </c>
      <c r="AB419" s="31">
        <v>1.1971739130434782</v>
      </c>
      <c r="AC419" s="36">
        <v>5.3612803987616593E-2</v>
      </c>
      <c r="AD419" s="31">
        <v>53.789021739130447</v>
      </c>
      <c r="AE419" s="31">
        <v>0</v>
      </c>
      <c r="AF419" s="36">
        <v>0</v>
      </c>
      <c r="AG419" s="31">
        <v>18.827391304347827</v>
      </c>
      <c r="AH419" s="31">
        <v>0</v>
      </c>
      <c r="AI419" s="36">
        <v>0</v>
      </c>
      <c r="AJ419" t="s">
        <v>255</v>
      </c>
      <c r="AK419" s="37">
        <v>7</v>
      </c>
      <c r="AT419"/>
    </row>
    <row r="420" spans="1:46" x14ac:dyDescent="0.25">
      <c r="A420" t="s">
        <v>1353</v>
      </c>
      <c r="B420" t="s">
        <v>504</v>
      </c>
      <c r="C420" t="s">
        <v>1073</v>
      </c>
      <c r="D420" t="s">
        <v>1290</v>
      </c>
      <c r="E420" s="31">
        <v>144.07608695652175</v>
      </c>
      <c r="F420" s="31">
        <v>366.35108695652173</v>
      </c>
      <c r="G420" s="31">
        <v>6.136304347826087</v>
      </c>
      <c r="H420" s="36">
        <v>1.674979156962168E-2</v>
      </c>
      <c r="I420" s="31">
        <v>43.871739130434783</v>
      </c>
      <c r="J420" s="31">
        <v>4.7420652173913052</v>
      </c>
      <c r="K420" s="36">
        <v>0.10808929190823054</v>
      </c>
      <c r="L420" s="31">
        <v>32.255000000000003</v>
      </c>
      <c r="M420" s="31">
        <v>4.7420652173913052</v>
      </c>
      <c r="N420" s="36">
        <v>0.14701798844803302</v>
      </c>
      <c r="O420" s="31">
        <v>6.7471739130434782</v>
      </c>
      <c r="P420" s="31">
        <v>0</v>
      </c>
      <c r="Q420" s="36">
        <v>0</v>
      </c>
      <c r="R420" s="31">
        <v>4.8695652173913047</v>
      </c>
      <c r="S420" s="31">
        <v>0</v>
      </c>
      <c r="T420" s="36">
        <v>0</v>
      </c>
      <c r="U420" s="31">
        <v>95.233586956521734</v>
      </c>
      <c r="V420" s="31">
        <v>0</v>
      </c>
      <c r="W420" s="36">
        <v>0</v>
      </c>
      <c r="X420" s="31">
        <v>0</v>
      </c>
      <c r="Y420" s="31">
        <v>0</v>
      </c>
      <c r="Z420" s="36" t="s">
        <v>1523</v>
      </c>
      <c r="AA420" s="31">
        <v>169.53880434782607</v>
      </c>
      <c r="AB420" s="31">
        <v>1.3942391304347823</v>
      </c>
      <c r="AC420" s="36">
        <v>8.2237168994913935E-3</v>
      </c>
      <c r="AD420" s="31">
        <v>0</v>
      </c>
      <c r="AE420" s="31">
        <v>0</v>
      </c>
      <c r="AF420" s="36" t="s">
        <v>1523</v>
      </c>
      <c r="AG420" s="31">
        <v>57.706956521739102</v>
      </c>
      <c r="AH420" s="31">
        <v>0</v>
      </c>
      <c r="AI420" s="36">
        <v>0</v>
      </c>
      <c r="AJ420" t="s">
        <v>10</v>
      </c>
      <c r="AK420" s="37">
        <v>7</v>
      </c>
      <c r="AT420"/>
    </row>
    <row r="421" spans="1:46" x14ac:dyDescent="0.25">
      <c r="A421" t="s">
        <v>1353</v>
      </c>
      <c r="B421" t="s">
        <v>947</v>
      </c>
      <c r="C421" t="s">
        <v>1212</v>
      </c>
      <c r="D421" t="s">
        <v>1238</v>
      </c>
      <c r="E421" s="31">
        <v>46.271739130434781</v>
      </c>
      <c r="F421" s="31">
        <v>138.75478260869562</v>
      </c>
      <c r="G421" s="31">
        <v>3.3298913043478255</v>
      </c>
      <c r="H421" s="36">
        <v>2.3998389401383737E-2</v>
      </c>
      <c r="I421" s="31">
        <v>15.290326086956521</v>
      </c>
      <c r="J421" s="31">
        <v>0</v>
      </c>
      <c r="K421" s="36">
        <v>0</v>
      </c>
      <c r="L421" s="31">
        <v>8.7826086956521721</v>
      </c>
      <c r="M421" s="31">
        <v>0</v>
      </c>
      <c r="N421" s="36">
        <v>0</v>
      </c>
      <c r="O421" s="31">
        <v>1.725108695652174</v>
      </c>
      <c r="P421" s="31">
        <v>0</v>
      </c>
      <c r="Q421" s="36">
        <v>0</v>
      </c>
      <c r="R421" s="31">
        <v>4.7826086956521738</v>
      </c>
      <c r="S421" s="31">
        <v>0</v>
      </c>
      <c r="T421" s="36">
        <v>0</v>
      </c>
      <c r="U421" s="31">
        <v>16.400217391304349</v>
      </c>
      <c r="V421" s="31">
        <v>1.066304347826087</v>
      </c>
      <c r="W421" s="36">
        <v>6.5017695947826776E-2</v>
      </c>
      <c r="X421" s="31">
        <v>2.4427173913043485</v>
      </c>
      <c r="Y421" s="31">
        <v>0</v>
      </c>
      <c r="Z421" s="36">
        <v>0</v>
      </c>
      <c r="AA421" s="31">
        <v>70.992282608695618</v>
      </c>
      <c r="AB421" s="31">
        <v>2.0652173913043477</v>
      </c>
      <c r="AC421" s="36">
        <v>2.9090730927580934E-2</v>
      </c>
      <c r="AD421" s="31">
        <v>7.4264130434782611</v>
      </c>
      <c r="AE421" s="31">
        <v>0</v>
      </c>
      <c r="AF421" s="36">
        <v>0</v>
      </c>
      <c r="AG421" s="31">
        <v>26.202826086956524</v>
      </c>
      <c r="AH421" s="31">
        <v>0.1983695652173913</v>
      </c>
      <c r="AI421" s="36">
        <v>7.5705408477346444E-3</v>
      </c>
      <c r="AJ421" t="s">
        <v>461</v>
      </c>
      <c r="AK421" s="37">
        <v>7</v>
      </c>
      <c r="AT421"/>
    </row>
    <row r="422" spans="1:46" x14ac:dyDescent="0.25">
      <c r="A422" t="s">
        <v>1353</v>
      </c>
      <c r="B422" t="s">
        <v>898</v>
      </c>
      <c r="C422" t="s">
        <v>1086</v>
      </c>
      <c r="D422" t="s">
        <v>1298</v>
      </c>
      <c r="E422" s="31">
        <v>46.836956521739133</v>
      </c>
      <c r="F422" s="31">
        <v>140.91293478260872</v>
      </c>
      <c r="G422" s="31">
        <v>32.664021739130433</v>
      </c>
      <c r="H422" s="36">
        <v>0.23180286316172719</v>
      </c>
      <c r="I422" s="31">
        <v>22.687065217391307</v>
      </c>
      <c r="J422" s="31">
        <v>0</v>
      </c>
      <c r="K422" s="36">
        <v>0</v>
      </c>
      <c r="L422" s="31">
        <v>12.222391304347829</v>
      </c>
      <c r="M422" s="31">
        <v>0</v>
      </c>
      <c r="N422" s="36">
        <v>0</v>
      </c>
      <c r="O422" s="31">
        <v>6.8125</v>
      </c>
      <c r="P422" s="31">
        <v>0</v>
      </c>
      <c r="Q422" s="36">
        <v>0</v>
      </c>
      <c r="R422" s="31">
        <v>3.652173913043478</v>
      </c>
      <c r="S422" s="31">
        <v>0</v>
      </c>
      <c r="T422" s="36">
        <v>0</v>
      </c>
      <c r="U422" s="31">
        <v>25.247173913043472</v>
      </c>
      <c r="V422" s="31">
        <v>0.38717391304347826</v>
      </c>
      <c r="W422" s="36">
        <v>1.5335336714397655E-2</v>
      </c>
      <c r="X422" s="31">
        <v>0.58152173913043481</v>
      </c>
      <c r="Y422" s="31">
        <v>0</v>
      </c>
      <c r="Z422" s="36">
        <v>0</v>
      </c>
      <c r="AA422" s="31">
        <v>54.874999999999993</v>
      </c>
      <c r="AB422" s="31">
        <v>23.838695652173907</v>
      </c>
      <c r="AC422" s="36">
        <v>0.43441814400316919</v>
      </c>
      <c r="AD422" s="31">
        <v>14.751304347826089</v>
      </c>
      <c r="AE422" s="31">
        <v>0</v>
      </c>
      <c r="AF422" s="36">
        <v>0</v>
      </c>
      <c r="AG422" s="31">
        <v>22.770869565217403</v>
      </c>
      <c r="AH422" s="31">
        <v>8.4381521739130427</v>
      </c>
      <c r="AI422" s="36">
        <v>0.37056784984629465</v>
      </c>
      <c r="AJ422" t="s">
        <v>412</v>
      </c>
      <c r="AK422" s="37">
        <v>7</v>
      </c>
      <c r="AT422"/>
    </row>
    <row r="423" spans="1:46" x14ac:dyDescent="0.25">
      <c r="A423" t="s">
        <v>1353</v>
      </c>
      <c r="B423" t="s">
        <v>879</v>
      </c>
      <c r="C423" t="s">
        <v>1015</v>
      </c>
      <c r="D423" t="s">
        <v>1265</v>
      </c>
      <c r="E423" s="31">
        <v>52.706521739130437</v>
      </c>
      <c r="F423" s="31">
        <v>209.35902173913044</v>
      </c>
      <c r="G423" s="31">
        <v>0</v>
      </c>
      <c r="H423" s="36">
        <v>0</v>
      </c>
      <c r="I423" s="31">
        <v>35.896739130434781</v>
      </c>
      <c r="J423" s="31">
        <v>0</v>
      </c>
      <c r="K423" s="36">
        <v>0</v>
      </c>
      <c r="L423" s="31">
        <v>25.521739130434781</v>
      </c>
      <c r="M423" s="31">
        <v>0</v>
      </c>
      <c r="N423" s="36">
        <v>0</v>
      </c>
      <c r="O423" s="31">
        <v>5.2766304347826081</v>
      </c>
      <c r="P423" s="31">
        <v>0</v>
      </c>
      <c r="Q423" s="36">
        <v>0</v>
      </c>
      <c r="R423" s="31">
        <v>5.098369565217391</v>
      </c>
      <c r="S423" s="31">
        <v>0</v>
      </c>
      <c r="T423" s="36">
        <v>0</v>
      </c>
      <c r="U423" s="31">
        <v>16.41</v>
      </c>
      <c r="V423" s="31">
        <v>0</v>
      </c>
      <c r="W423" s="36">
        <v>0</v>
      </c>
      <c r="X423" s="31">
        <v>5.8216304347826116</v>
      </c>
      <c r="Y423" s="31">
        <v>0</v>
      </c>
      <c r="Z423" s="36">
        <v>0</v>
      </c>
      <c r="AA423" s="31">
        <v>73.04717391304348</v>
      </c>
      <c r="AB423" s="31">
        <v>0</v>
      </c>
      <c r="AC423" s="36">
        <v>0</v>
      </c>
      <c r="AD423" s="31">
        <v>31.213804347826084</v>
      </c>
      <c r="AE423" s="31">
        <v>0</v>
      </c>
      <c r="AF423" s="36">
        <v>0</v>
      </c>
      <c r="AG423" s="31">
        <v>46.969673913043486</v>
      </c>
      <c r="AH423" s="31">
        <v>0</v>
      </c>
      <c r="AI423" s="36">
        <v>0</v>
      </c>
      <c r="AJ423" t="s">
        <v>393</v>
      </c>
      <c r="AK423" s="37">
        <v>7</v>
      </c>
      <c r="AT423"/>
    </row>
    <row r="424" spans="1:46" x14ac:dyDescent="0.25">
      <c r="A424" t="s">
        <v>1353</v>
      </c>
      <c r="B424" t="s">
        <v>604</v>
      </c>
      <c r="C424" t="s">
        <v>1073</v>
      </c>
      <c r="D424" t="s">
        <v>1290</v>
      </c>
      <c r="E424" s="31">
        <v>78.673913043478265</v>
      </c>
      <c r="F424" s="31">
        <v>221.77021739130433</v>
      </c>
      <c r="G424" s="31">
        <v>0.92663043478260865</v>
      </c>
      <c r="H424" s="36">
        <v>4.178335782336398E-3</v>
      </c>
      <c r="I424" s="31">
        <v>37.09434782608696</v>
      </c>
      <c r="J424" s="31">
        <v>0.54076086956521741</v>
      </c>
      <c r="K424" s="36">
        <v>1.4577985630062002E-2</v>
      </c>
      <c r="L424" s="31">
        <v>20.997826086956525</v>
      </c>
      <c r="M424" s="31">
        <v>0.54076086956521741</v>
      </c>
      <c r="N424" s="36">
        <v>2.5753183559374674E-2</v>
      </c>
      <c r="O424" s="31">
        <v>10.444347826086954</v>
      </c>
      <c r="P424" s="31">
        <v>0</v>
      </c>
      <c r="Q424" s="36">
        <v>0</v>
      </c>
      <c r="R424" s="31">
        <v>5.6521739130434785</v>
      </c>
      <c r="S424" s="31">
        <v>0</v>
      </c>
      <c r="T424" s="36">
        <v>0</v>
      </c>
      <c r="U424" s="31">
        <v>32.978913043478258</v>
      </c>
      <c r="V424" s="31">
        <v>0.3858695652173913</v>
      </c>
      <c r="W424" s="36">
        <v>1.1700493727876181E-2</v>
      </c>
      <c r="X424" s="31">
        <v>0</v>
      </c>
      <c r="Y424" s="31">
        <v>0</v>
      </c>
      <c r="Z424" s="36" t="s">
        <v>1523</v>
      </c>
      <c r="AA424" s="31">
        <v>114.8583695652174</v>
      </c>
      <c r="AB424" s="31">
        <v>0</v>
      </c>
      <c r="AC424" s="36">
        <v>0</v>
      </c>
      <c r="AD424" s="31">
        <v>4.8913043478260872E-2</v>
      </c>
      <c r="AE424" s="31">
        <v>0</v>
      </c>
      <c r="AF424" s="36">
        <v>0</v>
      </c>
      <c r="AG424" s="31">
        <v>36.789673913043465</v>
      </c>
      <c r="AH424" s="31">
        <v>0</v>
      </c>
      <c r="AI424" s="36">
        <v>0</v>
      </c>
      <c r="AJ424" t="s">
        <v>112</v>
      </c>
      <c r="AK424" s="37">
        <v>7</v>
      </c>
      <c r="AT424"/>
    </row>
    <row r="425" spans="1:46" x14ac:dyDescent="0.25">
      <c r="A425" t="s">
        <v>1353</v>
      </c>
      <c r="B425" t="s">
        <v>783</v>
      </c>
      <c r="C425" t="s">
        <v>1169</v>
      </c>
      <c r="D425" t="s">
        <v>1322</v>
      </c>
      <c r="E425" s="31">
        <v>45.043478260869563</v>
      </c>
      <c r="F425" s="31">
        <v>151.38989130434783</v>
      </c>
      <c r="G425" s="31">
        <v>0</v>
      </c>
      <c r="H425" s="36">
        <v>0</v>
      </c>
      <c r="I425" s="31">
        <v>24.744782608695655</v>
      </c>
      <c r="J425" s="31">
        <v>0</v>
      </c>
      <c r="K425" s="36">
        <v>0</v>
      </c>
      <c r="L425" s="31">
        <v>17.597934782608696</v>
      </c>
      <c r="M425" s="31">
        <v>0</v>
      </c>
      <c r="N425" s="36">
        <v>0</v>
      </c>
      <c r="O425" s="31">
        <v>4.0680434782608712</v>
      </c>
      <c r="P425" s="31">
        <v>0</v>
      </c>
      <c r="Q425" s="36">
        <v>0</v>
      </c>
      <c r="R425" s="31">
        <v>3.0788043478260865</v>
      </c>
      <c r="S425" s="31">
        <v>0</v>
      </c>
      <c r="T425" s="36">
        <v>0</v>
      </c>
      <c r="U425" s="31">
        <v>14.842608695652176</v>
      </c>
      <c r="V425" s="31">
        <v>0</v>
      </c>
      <c r="W425" s="36">
        <v>0</v>
      </c>
      <c r="X425" s="31">
        <v>0</v>
      </c>
      <c r="Y425" s="31">
        <v>0</v>
      </c>
      <c r="Z425" s="36" t="s">
        <v>1523</v>
      </c>
      <c r="AA425" s="31">
        <v>44.004456521739137</v>
      </c>
      <c r="AB425" s="31">
        <v>0</v>
      </c>
      <c r="AC425" s="36">
        <v>0</v>
      </c>
      <c r="AD425" s="31">
        <v>13.471195652173915</v>
      </c>
      <c r="AE425" s="31">
        <v>0</v>
      </c>
      <c r="AF425" s="36">
        <v>0</v>
      </c>
      <c r="AG425" s="31">
        <v>54.326847826086954</v>
      </c>
      <c r="AH425" s="31">
        <v>0</v>
      </c>
      <c r="AI425" s="36">
        <v>0</v>
      </c>
      <c r="AJ425" t="s">
        <v>294</v>
      </c>
      <c r="AK425" s="37">
        <v>7</v>
      </c>
      <c r="AT425"/>
    </row>
    <row r="426" spans="1:46" x14ac:dyDescent="0.25">
      <c r="A426" t="s">
        <v>1353</v>
      </c>
      <c r="B426" t="s">
        <v>875</v>
      </c>
      <c r="C426" t="s">
        <v>1081</v>
      </c>
      <c r="D426" t="s">
        <v>1243</v>
      </c>
      <c r="E426" s="31">
        <v>39.554347826086953</v>
      </c>
      <c r="F426" s="31">
        <v>158.06913043478261</v>
      </c>
      <c r="G426" s="31">
        <v>0</v>
      </c>
      <c r="H426" s="36">
        <v>0</v>
      </c>
      <c r="I426" s="31">
        <v>17.787826086956525</v>
      </c>
      <c r="J426" s="31">
        <v>0</v>
      </c>
      <c r="K426" s="36">
        <v>0</v>
      </c>
      <c r="L426" s="31">
        <v>8.0098913043478266</v>
      </c>
      <c r="M426" s="31">
        <v>0</v>
      </c>
      <c r="N426" s="36">
        <v>0</v>
      </c>
      <c r="O426" s="31">
        <v>4.3357608695652177</v>
      </c>
      <c r="P426" s="31">
        <v>0</v>
      </c>
      <c r="Q426" s="36">
        <v>0</v>
      </c>
      <c r="R426" s="31">
        <v>5.4421739130434785</v>
      </c>
      <c r="S426" s="31">
        <v>0</v>
      </c>
      <c r="T426" s="36">
        <v>0</v>
      </c>
      <c r="U426" s="31">
        <v>17.121847826086952</v>
      </c>
      <c r="V426" s="31">
        <v>0</v>
      </c>
      <c r="W426" s="36">
        <v>0</v>
      </c>
      <c r="X426" s="31">
        <v>5.2052173913043465</v>
      </c>
      <c r="Y426" s="31">
        <v>0</v>
      </c>
      <c r="Z426" s="36">
        <v>0</v>
      </c>
      <c r="AA426" s="31">
        <v>55.380869565217409</v>
      </c>
      <c r="AB426" s="31">
        <v>0</v>
      </c>
      <c r="AC426" s="36">
        <v>0</v>
      </c>
      <c r="AD426" s="31">
        <v>17.211847826086949</v>
      </c>
      <c r="AE426" s="31">
        <v>0</v>
      </c>
      <c r="AF426" s="36">
        <v>0</v>
      </c>
      <c r="AG426" s="31">
        <v>45.361521739130438</v>
      </c>
      <c r="AH426" s="31">
        <v>0</v>
      </c>
      <c r="AI426" s="36">
        <v>0</v>
      </c>
      <c r="AJ426" t="s">
        <v>389</v>
      </c>
      <c r="AK426" s="37">
        <v>7</v>
      </c>
      <c r="AT426"/>
    </row>
    <row r="427" spans="1:46" x14ac:dyDescent="0.25">
      <c r="A427" t="s">
        <v>1353</v>
      </c>
      <c r="B427" t="s">
        <v>722</v>
      </c>
      <c r="C427" t="s">
        <v>1150</v>
      </c>
      <c r="D427" t="s">
        <v>1323</v>
      </c>
      <c r="E427" s="31">
        <v>73.141304347826093</v>
      </c>
      <c r="F427" s="31">
        <v>224.74413043478268</v>
      </c>
      <c r="G427" s="31">
        <v>0</v>
      </c>
      <c r="H427" s="36">
        <v>0</v>
      </c>
      <c r="I427" s="31">
        <v>42.50413043478261</v>
      </c>
      <c r="J427" s="31">
        <v>0</v>
      </c>
      <c r="K427" s="36">
        <v>0</v>
      </c>
      <c r="L427" s="31">
        <v>31.794347826086959</v>
      </c>
      <c r="M427" s="31">
        <v>0</v>
      </c>
      <c r="N427" s="36">
        <v>0</v>
      </c>
      <c r="O427" s="31">
        <v>5.1890217391304345</v>
      </c>
      <c r="P427" s="31">
        <v>0</v>
      </c>
      <c r="Q427" s="36">
        <v>0</v>
      </c>
      <c r="R427" s="31">
        <v>5.5207608695652173</v>
      </c>
      <c r="S427" s="31">
        <v>0</v>
      </c>
      <c r="T427" s="36">
        <v>0</v>
      </c>
      <c r="U427" s="31">
        <v>34.016086956521761</v>
      </c>
      <c r="V427" s="31">
        <v>0</v>
      </c>
      <c r="W427" s="36">
        <v>0</v>
      </c>
      <c r="X427" s="31">
        <v>0</v>
      </c>
      <c r="Y427" s="31">
        <v>0</v>
      </c>
      <c r="Z427" s="36" t="s">
        <v>1523</v>
      </c>
      <c r="AA427" s="31">
        <v>101.04065217391307</v>
      </c>
      <c r="AB427" s="31">
        <v>0</v>
      </c>
      <c r="AC427" s="36">
        <v>0</v>
      </c>
      <c r="AD427" s="31">
        <v>27.232282608695655</v>
      </c>
      <c r="AE427" s="31">
        <v>0</v>
      </c>
      <c r="AF427" s="36">
        <v>0</v>
      </c>
      <c r="AG427" s="31">
        <v>19.950978260869579</v>
      </c>
      <c r="AH427" s="31">
        <v>0</v>
      </c>
      <c r="AI427" s="36">
        <v>0</v>
      </c>
      <c r="AJ427" t="s">
        <v>232</v>
      </c>
      <c r="AK427" s="37">
        <v>7</v>
      </c>
      <c r="AT427"/>
    </row>
    <row r="428" spans="1:46" x14ac:dyDescent="0.25">
      <c r="A428" t="s">
        <v>1353</v>
      </c>
      <c r="B428" t="s">
        <v>678</v>
      </c>
      <c r="C428" t="s">
        <v>1099</v>
      </c>
      <c r="D428" t="s">
        <v>1290</v>
      </c>
      <c r="E428" s="31">
        <v>134.19565217391303</v>
      </c>
      <c r="F428" s="31">
        <v>412.44456521739124</v>
      </c>
      <c r="G428" s="31">
        <v>0</v>
      </c>
      <c r="H428" s="36">
        <v>0</v>
      </c>
      <c r="I428" s="31">
        <v>19.235978260869572</v>
      </c>
      <c r="J428" s="31">
        <v>0</v>
      </c>
      <c r="K428" s="36">
        <v>0</v>
      </c>
      <c r="L428" s="31">
        <v>11.152826086956528</v>
      </c>
      <c r="M428" s="31">
        <v>0</v>
      </c>
      <c r="N428" s="36">
        <v>0</v>
      </c>
      <c r="O428" s="31">
        <v>2.7788043478260871</v>
      </c>
      <c r="P428" s="31">
        <v>0</v>
      </c>
      <c r="Q428" s="36">
        <v>0</v>
      </c>
      <c r="R428" s="31">
        <v>5.3043478260869561</v>
      </c>
      <c r="S428" s="31">
        <v>0</v>
      </c>
      <c r="T428" s="36">
        <v>0</v>
      </c>
      <c r="U428" s="31">
        <v>123.20054347826081</v>
      </c>
      <c r="V428" s="31">
        <v>0</v>
      </c>
      <c r="W428" s="36">
        <v>0</v>
      </c>
      <c r="X428" s="31">
        <v>6.1785869565217411</v>
      </c>
      <c r="Y428" s="31">
        <v>0</v>
      </c>
      <c r="Z428" s="36">
        <v>0</v>
      </c>
      <c r="AA428" s="31">
        <v>215.90239130434779</v>
      </c>
      <c r="AB428" s="31">
        <v>0</v>
      </c>
      <c r="AC428" s="36">
        <v>0</v>
      </c>
      <c r="AD428" s="31">
        <v>0</v>
      </c>
      <c r="AE428" s="31">
        <v>0</v>
      </c>
      <c r="AF428" s="36" t="s">
        <v>1523</v>
      </c>
      <c r="AG428" s="31">
        <v>47.927065217391295</v>
      </c>
      <c r="AH428" s="31">
        <v>0</v>
      </c>
      <c r="AI428" s="36">
        <v>0</v>
      </c>
      <c r="AJ428" t="s">
        <v>187</v>
      </c>
      <c r="AK428" s="37">
        <v>7</v>
      </c>
      <c r="AT428"/>
    </row>
    <row r="429" spans="1:46" x14ac:dyDescent="0.25">
      <c r="A429" t="s">
        <v>1353</v>
      </c>
      <c r="B429" t="s">
        <v>903</v>
      </c>
      <c r="C429" t="s">
        <v>1086</v>
      </c>
      <c r="D429" t="s">
        <v>1298</v>
      </c>
      <c r="E429" s="31">
        <v>26.489130434782609</v>
      </c>
      <c r="F429" s="31">
        <v>134.48782608695649</v>
      </c>
      <c r="G429" s="31">
        <v>0</v>
      </c>
      <c r="H429" s="36">
        <v>0</v>
      </c>
      <c r="I429" s="31">
        <v>13.920108695652175</v>
      </c>
      <c r="J429" s="31">
        <v>0</v>
      </c>
      <c r="K429" s="36">
        <v>0</v>
      </c>
      <c r="L429" s="31">
        <v>8.261413043478262</v>
      </c>
      <c r="M429" s="31">
        <v>0</v>
      </c>
      <c r="N429" s="36">
        <v>0</v>
      </c>
      <c r="O429" s="31">
        <v>0.51902173913043481</v>
      </c>
      <c r="P429" s="31">
        <v>0</v>
      </c>
      <c r="Q429" s="36">
        <v>0</v>
      </c>
      <c r="R429" s="31">
        <v>5.1396739130434774</v>
      </c>
      <c r="S429" s="31">
        <v>0</v>
      </c>
      <c r="T429" s="36">
        <v>0</v>
      </c>
      <c r="U429" s="31">
        <v>24.189782608695669</v>
      </c>
      <c r="V429" s="31">
        <v>0</v>
      </c>
      <c r="W429" s="36">
        <v>0</v>
      </c>
      <c r="X429" s="31">
        <v>4.3042391304347829</v>
      </c>
      <c r="Y429" s="31">
        <v>0</v>
      </c>
      <c r="Z429" s="36">
        <v>0</v>
      </c>
      <c r="AA429" s="31">
        <v>31.698152173913023</v>
      </c>
      <c r="AB429" s="31">
        <v>0</v>
      </c>
      <c r="AC429" s="36">
        <v>0</v>
      </c>
      <c r="AD429" s="31">
        <v>21.70293478260869</v>
      </c>
      <c r="AE429" s="31">
        <v>0</v>
      </c>
      <c r="AF429" s="36">
        <v>0</v>
      </c>
      <c r="AG429" s="31">
        <v>38.672608695652166</v>
      </c>
      <c r="AH429" s="31">
        <v>0</v>
      </c>
      <c r="AI429" s="36">
        <v>0</v>
      </c>
      <c r="AJ429" t="s">
        <v>417</v>
      </c>
      <c r="AK429" s="37">
        <v>7</v>
      </c>
      <c r="AT429"/>
    </row>
    <row r="430" spans="1:46" x14ac:dyDescent="0.25">
      <c r="A430" t="s">
        <v>1353</v>
      </c>
      <c r="B430" t="s">
        <v>541</v>
      </c>
      <c r="C430" t="s">
        <v>1086</v>
      </c>
      <c r="D430" t="s">
        <v>1298</v>
      </c>
      <c r="E430" s="31">
        <v>65.728260869565219</v>
      </c>
      <c r="F430" s="31">
        <v>206.14608695652174</v>
      </c>
      <c r="G430" s="31">
        <v>0</v>
      </c>
      <c r="H430" s="36">
        <v>0</v>
      </c>
      <c r="I430" s="31">
        <v>25.416413043478258</v>
      </c>
      <c r="J430" s="31">
        <v>0</v>
      </c>
      <c r="K430" s="36">
        <v>0</v>
      </c>
      <c r="L430" s="31">
        <v>13.359456521739125</v>
      </c>
      <c r="M430" s="31">
        <v>0</v>
      </c>
      <c r="N430" s="36">
        <v>0</v>
      </c>
      <c r="O430" s="31">
        <v>6.5345652173913047</v>
      </c>
      <c r="P430" s="31">
        <v>0</v>
      </c>
      <c r="Q430" s="36">
        <v>0</v>
      </c>
      <c r="R430" s="31">
        <v>5.5223913043478277</v>
      </c>
      <c r="S430" s="31">
        <v>0</v>
      </c>
      <c r="T430" s="36">
        <v>0</v>
      </c>
      <c r="U430" s="31">
        <v>37.516739130434779</v>
      </c>
      <c r="V430" s="31">
        <v>0</v>
      </c>
      <c r="W430" s="36">
        <v>0</v>
      </c>
      <c r="X430" s="31">
        <v>8.443369565217397</v>
      </c>
      <c r="Y430" s="31">
        <v>0</v>
      </c>
      <c r="Z430" s="36">
        <v>0</v>
      </c>
      <c r="AA430" s="31">
        <v>99.329565217391306</v>
      </c>
      <c r="AB430" s="31">
        <v>0</v>
      </c>
      <c r="AC430" s="36">
        <v>0</v>
      </c>
      <c r="AD430" s="31">
        <v>10.636195652173914</v>
      </c>
      <c r="AE430" s="31">
        <v>0</v>
      </c>
      <c r="AF430" s="36">
        <v>0</v>
      </c>
      <c r="AG430" s="31">
        <v>24.803804347826084</v>
      </c>
      <c r="AH430" s="31">
        <v>0</v>
      </c>
      <c r="AI430" s="36">
        <v>0</v>
      </c>
      <c r="AJ430" t="s">
        <v>47</v>
      </c>
      <c r="AK430" s="37">
        <v>7</v>
      </c>
      <c r="AT430"/>
    </row>
    <row r="431" spans="1:46" x14ac:dyDescent="0.25">
      <c r="A431" t="s">
        <v>1353</v>
      </c>
      <c r="B431" t="s">
        <v>873</v>
      </c>
      <c r="C431" t="s">
        <v>1194</v>
      </c>
      <c r="D431" t="s">
        <v>1281</v>
      </c>
      <c r="E431" s="31">
        <v>52.065217391304351</v>
      </c>
      <c r="F431" s="31">
        <v>159.07108695652175</v>
      </c>
      <c r="G431" s="31">
        <v>15.880760869565215</v>
      </c>
      <c r="H431" s="36">
        <v>9.9834364455596125E-2</v>
      </c>
      <c r="I431" s="31">
        <v>21.670652173913048</v>
      </c>
      <c r="J431" s="31">
        <v>0</v>
      </c>
      <c r="K431" s="36">
        <v>0</v>
      </c>
      <c r="L431" s="31">
        <v>15.627608695652176</v>
      </c>
      <c r="M431" s="31">
        <v>0</v>
      </c>
      <c r="N431" s="36">
        <v>0</v>
      </c>
      <c r="O431" s="31">
        <v>6.04304347826087</v>
      </c>
      <c r="P431" s="31">
        <v>0</v>
      </c>
      <c r="Q431" s="36">
        <v>0</v>
      </c>
      <c r="R431" s="31">
        <v>0</v>
      </c>
      <c r="S431" s="31">
        <v>0</v>
      </c>
      <c r="T431" s="36" t="s">
        <v>1523</v>
      </c>
      <c r="U431" s="31">
        <v>25.30097826086957</v>
      </c>
      <c r="V431" s="31">
        <v>0.71804347826086956</v>
      </c>
      <c r="W431" s="36">
        <v>2.8380067792532507E-2</v>
      </c>
      <c r="X431" s="31">
        <v>7.2793478260869557</v>
      </c>
      <c r="Y431" s="31">
        <v>0</v>
      </c>
      <c r="Z431" s="36">
        <v>0</v>
      </c>
      <c r="AA431" s="31">
        <v>70.690869565217412</v>
      </c>
      <c r="AB431" s="31">
        <v>13.280543478260867</v>
      </c>
      <c r="AC431" s="36">
        <v>0.18786787544052788</v>
      </c>
      <c r="AD431" s="31">
        <v>10.389456521739133</v>
      </c>
      <c r="AE431" s="31">
        <v>0</v>
      </c>
      <c r="AF431" s="36">
        <v>0</v>
      </c>
      <c r="AG431" s="31">
        <v>23.739782608695645</v>
      </c>
      <c r="AH431" s="31">
        <v>1.8821739130434783</v>
      </c>
      <c r="AI431" s="36">
        <v>7.9283536166588855E-2</v>
      </c>
      <c r="AJ431" t="s">
        <v>387</v>
      </c>
      <c r="AK431" s="37">
        <v>7</v>
      </c>
      <c r="AT431"/>
    </row>
    <row r="432" spans="1:46" x14ac:dyDescent="0.25">
      <c r="A432" t="s">
        <v>1353</v>
      </c>
      <c r="B432" t="s">
        <v>742</v>
      </c>
      <c r="C432" t="s">
        <v>1154</v>
      </c>
      <c r="D432" t="s">
        <v>1289</v>
      </c>
      <c r="E432" s="31">
        <v>53.217391304347828</v>
      </c>
      <c r="F432" s="31">
        <v>8</v>
      </c>
      <c r="G432" s="31">
        <v>0</v>
      </c>
      <c r="H432" s="36">
        <v>0</v>
      </c>
      <c r="I432" s="31">
        <v>8</v>
      </c>
      <c r="J432" s="31">
        <v>0</v>
      </c>
      <c r="K432" s="36">
        <v>0</v>
      </c>
      <c r="L432" s="31">
        <v>8</v>
      </c>
      <c r="M432" s="31">
        <v>0</v>
      </c>
      <c r="N432" s="36">
        <v>0</v>
      </c>
      <c r="O432" s="31">
        <v>0</v>
      </c>
      <c r="P432" s="31">
        <v>0</v>
      </c>
      <c r="Q432" s="36" t="s">
        <v>1523</v>
      </c>
      <c r="R432" s="31">
        <v>0</v>
      </c>
      <c r="S432" s="31">
        <v>0</v>
      </c>
      <c r="T432" s="36" t="s">
        <v>1523</v>
      </c>
      <c r="U432" s="31">
        <v>0</v>
      </c>
      <c r="V432" s="31">
        <v>0</v>
      </c>
      <c r="W432" s="36" t="s">
        <v>1523</v>
      </c>
      <c r="X432" s="31">
        <v>0</v>
      </c>
      <c r="Y432" s="31">
        <v>0</v>
      </c>
      <c r="Z432" s="36" t="s">
        <v>1523</v>
      </c>
      <c r="AA432" s="31">
        <v>0</v>
      </c>
      <c r="AB432" s="31">
        <v>0</v>
      </c>
      <c r="AC432" s="36" t="s">
        <v>1523</v>
      </c>
      <c r="AD432" s="31">
        <v>0</v>
      </c>
      <c r="AE432" s="31">
        <v>0</v>
      </c>
      <c r="AF432" s="36" t="s">
        <v>1523</v>
      </c>
      <c r="AG432" s="31">
        <v>0</v>
      </c>
      <c r="AH432" s="31">
        <v>0</v>
      </c>
      <c r="AI432" s="36" t="s">
        <v>1523</v>
      </c>
      <c r="AJ432" t="s">
        <v>252</v>
      </c>
      <c r="AK432" s="37">
        <v>7</v>
      </c>
      <c r="AT432"/>
    </row>
    <row r="433" spans="1:46" x14ac:dyDescent="0.25">
      <c r="A433" t="s">
        <v>1353</v>
      </c>
      <c r="B433" t="s">
        <v>787</v>
      </c>
      <c r="C433" t="s">
        <v>1171</v>
      </c>
      <c r="D433" t="s">
        <v>1240</v>
      </c>
      <c r="E433" s="31">
        <v>46.804347826086953</v>
      </c>
      <c r="F433" s="31">
        <v>128.50695652173914</v>
      </c>
      <c r="G433" s="31">
        <v>1.2907608695652173</v>
      </c>
      <c r="H433" s="36">
        <v>1.0044287908622777E-2</v>
      </c>
      <c r="I433" s="31">
        <v>41.345869565217392</v>
      </c>
      <c r="J433" s="31">
        <v>1.2907608695652173</v>
      </c>
      <c r="K433" s="36">
        <v>3.1218617074414666E-2</v>
      </c>
      <c r="L433" s="31">
        <v>30.822173913043478</v>
      </c>
      <c r="M433" s="31">
        <v>0</v>
      </c>
      <c r="N433" s="36">
        <v>0</v>
      </c>
      <c r="O433" s="31">
        <v>4.7845652173913047</v>
      </c>
      <c r="P433" s="31">
        <v>1.2907608695652173</v>
      </c>
      <c r="Q433" s="36">
        <v>0.26977600072697527</v>
      </c>
      <c r="R433" s="31">
        <v>5.7391304347826084</v>
      </c>
      <c r="S433" s="31">
        <v>0</v>
      </c>
      <c r="T433" s="36">
        <v>0</v>
      </c>
      <c r="U433" s="31">
        <v>18.353695652173915</v>
      </c>
      <c r="V433" s="31">
        <v>0</v>
      </c>
      <c r="W433" s="36">
        <v>0</v>
      </c>
      <c r="X433" s="31">
        <v>0</v>
      </c>
      <c r="Y433" s="31">
        <v>0</v>
      </c>
      <c r="Z433" s="36" t="s">
        <v>1523</v>
      </c>
      <c r="AA433" s="31">
        <v>43.17282608695654</v>
      </c>
      <c r="AB433" s="31">
        <v>0</v>
      </c>
      <c r="AC433" s="36">
        <v>0</v>
      </c>
      <c r="AD433" s="31">
        <v>5.6007608695652173</v>
      </c>
      <c r="AE433" s="31">
        <v>0</v>
      </c>
      <c r="AF433" s="36">
        <v>0</v>
      </c>
      <c r="AG433" s="31">
        <v>20.033804347826081</v>
      </c>
      <c r="AH433" s="31">
        <v>0</v>
      </c>
      <c r="AI433" s="36">
        <v>0</v>
      </c>
      <c r="AJ433" t="s">
        <v>298</v>
      </c>
      <c r="AK433" s="37">
        <v>7</v>
      </c>
      <c r="AT433"/>
    </row>
    <row r="434" spans="1:46" x14ac:dyDescent="0.25">
      <c r="A434" t="s">
        <v>1353</v>
      </c>
      <c r="B434" t="s">
        <v>866</v>
      </c>
      <c r="C434" t="s">
        <v>1042</v>
      </c>
      <c r="D434" t="s">
        <v>1232</v>
      </c>
      <c r="E434" s="31">
        <v>40.858695652173914</v>
      </c>
      <c r="F434" s="31">
        <v>97.73608695652176</v>
      </c>
      <c r="G434" s="31">
        <v>0</v>
      </c>
      <c r="H434" s="36">
        <v>0</v>
      </c>
      <c r="I434" s="31">
        <v>10.001086956521739</v>
      </c>
      <c r="J434" s="31">
        <v>0</v>
      </c>
      <c r="K434" s="36">
        <v>0</v>
      </c>
      <c r="L434" s="31">
        <v>10.001086956521739</v>
      </c>
      <c r="M434" s="31">
        <v>0</v>
      </c>
      <c r="N434" s="36">
        <v>0</v>
      </c>
      <c r="O434" s="31">
        <v>0</v>
      </c>
      <c r="P434" s="31">
        <v>0</v>
      </c>
      <c r="Q434" s="36" t="s">
        <v>1523</v>
      </c>
      <c r="R434" s="31">
        <v>0</v>
      </c>
      <c r="S434" s="31">
        <v>0</v>
      </c>
      <c r="T434" s="36" t="s">
        <v>1523</v>
      </c>
      <c r="U434" s="31">
        <v>24.739239130434786</v>
      </c>
      <c r="V434" s="31">
        <v>0</v>
      </c>
      <c r="W434" s="36">
        <v>0</v>
      </c>
      <c r="X434" s="31">
        <v>0</v>
      </c>
      <c r="Y434" s="31">
        <v>0</v>
      </c>
      <c r="Z434" s="36" t="s">
        <v>1523</v>
      </c>
      <c r="AA434" s="31">
        <v>45.71956521739132</v>
      </c>
      <c r="AB434" s="31">
        <v>0</v>
      </c>
      <c r="AC434" s="36">
        <v>0</v>
      </c>
      <c r="AD434" s="31">
        <v>0</v>
      </c>
      <c r="AE434" s="31">
        <v>0</v>
      </c>
      <c r="AF434" s="36" t="s">
        <v>1523</v>
      </c>
      <c r="AG434" s="31">
        <v>17.276195652173907</v>
      </c>
      <c r="AH434" s="31">
        <v>0</v>
      </c>
      <c r="AI434" s="36">
        <v>0</v>
      </c>
      <c r="AJ434" t="s">
        <v>380</v>
      </c>
      <c r="AK434" s="37">
        <v>7</v>
      </c>
      <c r="AT434"/>
    </row>
    <row r="435" spans="1:46" x14ac:dyDescent="0.25">
      <c r="A435" t="s">
        <v>1353</v>
      </c>
      <c r="B435" t="s">
        <v>826</v>
      </c>
      <c r="C435" t="s">
        <v>1006</v>
      </c>
      <c r="D435" t="s">
        <v>1267</v>
      </c>
      <c r="E435" s="31">
        <v>48.369565217391305</v>
      </c>
      <c r="F435" s="31">
        <v>197.39402173913044</v>
      </c>
      <c r="G435" s="31">
        <v>0</v>
      </c>
      <c r="H435" s="36">
        <v>0</v>
      </c>
      <c r="I435" s="31">
        <v>21.076086956521738</v>
      </c>
      <c r="J435" s="31">
        <v>0</v>
      </c>
      <c r="K435" s="36">
        <v>0</v>
      </c>
      <c r="L435" s="31">
        <v>16.258152173913043</v>
      </c>
      <c r="M435" s="31">
        <v>0</v>
      </c>
      <c r="N435" s="36">
        <v>0</v>
      </c>
      <c r="O435" s="31">
        <v>0</v>
      </c>
      <c r="P435" s="31">
        <v>0</v>
      </c>
      <c r="Q435" s="36" t="s">
        <v>1523</v>
      </c>
      <c r="R435" s="31">
        <v>4.8179347826086953</v>
      </c>
      <c r="S435" s="31">
        <v>0</v>
      </c>
      <c r="T435" s="36">
        <v>0</v>
      </c>
      <c r="U435" s="31">
        <v>39.241847826086953</v>
      </c>
      <c r="V435" s="31">
        <v>0</v>
      </c>
      <c r="W435" s="36">
        <v>0</v>
      </c>
      <c r="X435" s="31">
        <v>0</v>
      </c>
      <c r="Y435" s="31">
        <v>0</v>
      </c>
      <c r="Z435" s="36" t="s">
        <v>1523</v>
      </c>
      <c r="AA435" s="31">
        <v>80.855978260869563</v>
      </c>
      <c r="AB435" s="31">
        <v>0</v>
      </c>
      <c r="AC435" s="36">
        <v>0</v>
      </c>
      <c r="AD435" s="31">
        <v>23.377717391304348</v>
      </c>
      <c r="AE435" s="31">
        <v>0</v>
      </c>
      <c r="AF435" s="36">
        <v>0</v>
      </c>
      <c r="AG435" s="31">
        <v>32.842391304347828</v>
      </c>
      <c r="AH435" s="31">
        <v>0</v>
      </c>
      <c r="AI435" s="36">
        <v>0</v>
      </c>
      <c r="AJ435" t="s">
        <v>337</v>
      </c>
      <c r="AK435" s="37">
        <v>7</v>
      </c>
      <c r="AT435"/>
    </row>
    <row r="436" spans="1:46" x14ac:dyDescent="0.25">
      <c r="A436" t="s">
        <v>1353</v>
      </c>
      <c r="B436" t="s">
        <v>618</v>
      </c>
      <c r="C436" t="s">
        <v>1053</v>
      </c>
      <c r="D436" t="s">
        <v>1218</v>
      </c>
      <c r="E436" s="31">
        <v>109.14130434782609</v>
      </c>
      <c r="F436" s="31">
        <v>209.99369565217393</v>
      </c>
      <c r="G436" s="31">
        <v>0</v>
      </c>
      <c r="H436" s="36">
        <v>0</v>
      </c>
      <c r="I436" s="31">
        <v>39.017391304347825</v>
      </c>
      <c r="J436" s="31">
        <v>0</v>
      </c>
      <c r="K436" s="36">
        <v>0</v>
      </c>
      <c r="L436" s="31">
        <v>22.458369565217389</v>
      </c>
      <c r="M436" s="31">
        <v>0</v>
      </c>
      <c r="N436" s="36">
        <v>0</v>
      </c>
      <c r="O436" s="31">
        <v>10.51554347826087</v>
      </c>
      <c r="P436" s="31">
        <v>0</v>
      </c>
      <c r="Q436" s="36">
        <v>0</v>
      </c>
      <c r="R436" s="31">
        <v>6.0434782608695654</v>
      </c>
      <c r="S436" s="31">
        <v>0</v>
      </c>
      <c r="T436" s="36">
        <v>0</v>
      </c>
      <c r="U436" s="31">
        <v>62.306413043478237</v>
      </c>
      <c r="V436" s="31">
        <v>0</v>
      </c>
      <c r="W436" s="36">
        <v>0</v>
      </c>
      <c r="X436" s="31">
        <v>0</v>
      </c>
      <c r="Y436" s="31">
        <v>0</v>
      </c>
      <c r="Z436" s="36" t="s">
        <v>1523</v>
      </c>
      <c r="AA436" s="31">
        <v>75.906086956521762</v>
      </c>
      <c r="AB436" s="31">
        <v>0</v>
      </c>
      <c r="AC436" s="36">
        <v>0</v>
      </c>
      <c r="AD436" s="31">
        <v>0</v>
      </c>
      <c r="AE436" s="31">
        <v>0</v>
      </c>
      <c r="AF436" s="36" t="s">
        <v>1523</v>
      </c>
      <c r="AG436" s="31">
        <v>32.763804347826088</v>
      </c>
      <c r="AH436" s="31">
        <v>0</v>
      </c>
      <c r="AI436" s="36">
        <v>0</v>
      </c>
      <c r="AJ436" t="s">
        <v>127</v>
      </c>
      <c r="AK436" s="37">
        <v>7</v>
      </c>
      <c r="AT436"/>
    </row>
    <row r="437" spans="1:46" x14ac:dyDescent="0.25">
      <c r="A437" t="s">
        <v>1353</v>
      </c>
      <c r="B437" t="s">
        <v>487</v>
      </c>
      <c r="C437" t="s">
        <v>1052</v>
      </c>
      <c r="D437" t="s">
        <v>1230</v>
      </c>
      <c r="E437" s="31">
        <v>43.478260869565219</v>
      </c>
      <c r="F437" s="31">
        <v>99.329239130434786</v>
      </c>
      <c r="G437" s="31">
        <v>33.440217391304344</v>
      </c>
      <c r="H437" s="36">
        <v>0.33666035987039145</v>
      </c>
      <c r="I437" s="31">
        <v>7.0140217391304347</v>
      </c>
      <c r="J437" s="31">
        <v>2.5326086956521738</v>
      </c>
      <c r="K437" s="36">
        <v>0.36107796494599326</v>
      </c>
      <c r="L437" s="31">
        <v>3.4053260869565212</v>
      </c>
      <c r="M437" s="31">
        <v>2.5326086956521738</v>
      </c>
      <c r="N437" s="36">
        <v>0.7437198761530851</v>
      </c>
      <c r="O437" s="31">
        <v>0</v>
      </c>
      <c r="P437" s="31">
        <v>0</v>
      </c>
      <c r="Q437" s="36" t="s">
        <v>1523</v>
      </c>
      <c r="R437" s="31">
        <v>3.6086956521739131</v>
      </c>
      <c r="S437" s="31">
        <v>0</v>
      </c>
      <c r="T437" s="36">
        <v>0</v>
      </c>
      <c r="U437" s="31">
        <v>24.644347826086964</v>
      </c>
      <c r="V437" s="31">
        <v>4.6521739130434785</v>
      </c>
      <c r="W437" s="36">
        <v>0.18877244980769906</v>
      </c>
      <c r="X437" s="31">
        <v>0</v>
      </c>
      <c r="Y437" s="31">
        <v>0</v>
      </c>
      <c r="Z437" s="36" t="s">
        <v>1523</v>
      </c>
      <c r="AA437" s="31">
        <v>60.599891304347814</v>
      </c>
      <c r="AB437" s="31">
        <v>22.269021739130434</v>
      </c>
      <c r="AC437" s="36">
        <v>0.36747626538288386</v>
      </c>
      <c r="AD437" s="31">
        <v>0.8843478260869565</v>
      </c>
      <c r="AE437" s="31">
        <v>0</v>
      </c>
      <c r="AF437" s="36">
        <v>0</v>
      </c>
      <c r="AG437" s="31">
        <v>6.1866304347826082</v>
      </c>
      <c r="AH437" s="31">
        <v>3.9864130434782608</v>
      </c>
      <c r="AI437" s="36">
        <v>0.64435933025282432</v>
      </c>
      <c r="AJ437" t="s">
        <v>358</v>
      </c>
      <c r="AK437" s="37">
        <v>7</v>
      </c>
      <c r="AT437"/>
    </row>
    <row r="438" spans="1:46" x14ac:dyDescent="0.25">
      <c r="A438" t="s">
        <v>1353</v>
      </c>
      <c r="B438" t="s">
        <v>960</v>
      </c>
      <c r="C438" t="s">
        <v>1214</v>
      </c>
      <c r="D438" t="s">
        <v>1286</v>
      </c>
      <c r="E438" s="31">
        <v>22.228260869565219</v>
      </c>
      <c r="F438" s="31">
        <v>105.58206521739129</v>
      </c>
      <c r="G438" s="31">
        <v>0</v>
      </c>
      <c r="H438" s="36">
        <v>0</v>
      </c>
      <c r="I438" s="31">
        <v>25.022173913043474</v>
      </c>
      <c r="J438" s="31">
        <v>0</v>
      </c>
      <c r="K438" s="36">
        <v>0</v>
      </c>
      <c r="L438" s="31">
        <v>18.708804347826085</v>
      </c>
      <c r="M438" s="31">
        <v>0</v>
      </c>
      <c r="N438" s="36">
        <v>0</v>
      </c>
      <c r="O438" s="31">
        <v>0.66119565217391307</v>
      </c>
      <c r="P438" s="31">
        <v>0</v>
      </c>
      <c r="Q438" s="36">
        <v>0</v>
      </c>
      <c r="R438" s="31">
        <v>5.6521739130434785</v>
      </c>
      <c r="S438" s="31">
        <v>0</v>
      </c>
      <c r="T438" s="36">
        <v>0</v>
      </c>
      <c r="U438" s="31">
        <v>24.539565217391306</v>
      </c>
      <c r="V438" s="31">
        <v>0</v>
      </c>
      <c r="W438" s="36">
        <v>0</v>
      </c>
      <c r="X438" s="31">
        <v>0</v>
      </c>
      <c r="Y438" s="31">
        <v>0</v>
      </c>
      <c r="Z438" s="36" t="s">
        <v>1523</v>
      </c>
      <c r="AA438" s="31">
        <v>56.020326086956501</v>
      </c>
      <c r="AB438" s="31">
        <v>0</v>
      </c>
      <c r="AC438" s="36">
        <v>0</v>
      </c>
      <c r="AD438" s="31">
        <v>0</v>
      </c>
      <c r="AE438" s="31">
        <v>0</v>
      </c>
      <c r="AF438" s="36" t="s">
        <v>1523</v>
      </c>
      <c r="AG438" s="31">
        <v>0</v>
      </c>
      <c r="AH438" s="31">
        <v>0</v>
      </c>
      <c r="AI438" s="36" t="s">
        <v>1523</v>
      </c>
      <c r="AJ438" t="s">
        <v>475</v>
      </c>
      <c r="AK438" s="37">
        <v>7</v>
      </c>
      <c r="AT438"/>
    </row>
    <row r="439" spans="1:46" x14ac:dyDescent="0.25">
      <c r="A439" t="s">
        <v>1353</v>
      </c>
      <c r="B439" t="s">
        <v>945</v>
      </c>
      <c r="C439" t="s">
        <v>1038</v>
      </c>
      <c r="D439" t="s">
        <v>1232</v>
      </c>
      <c r="E439" s="31">
        <v>33.586956521739133</v>
      </c>
      <c r="F439" s="31">
        <v>152.48619565217388</v>
      </c>
      <c r="G439" s="31">
        <v>2.2010869565217392</v>
      </c>
      <c r="H439" s="36">
        <v>1.443466372223288E-2</v>
      </c>
      <c r="I439" s="31">
        <v>29.997173913043472</v>
      </c>
      <c r="J439" s="31">
        <v>0.75815217391304346</v>
      </c>
      <c r="K439" s="36">
        <v>2.5274120025799537E-2</v>
      </c>
      <c r="L439" s="31">
        <v>23.638478260869558</v>
      </c>
      <c r="M439" s="31">
        <v>0.75815217391304346</v>
      </c>
      <c r="N439" s="36">
        <v>3.2072799507067519E-2</v>
      </c>
      <c r="O439" s="31">
        <v>0.97826086956521741</v>
      </c>
      <c r="P439" s="31">
        <v>0</v>
      </c>
      <c r="Q439" s="36">
        <v>0</v>
      </c>
      <c r="R439" s="31">
        <v>5.3804347826086953</v>
      </c>
      <c r="S439" s="31">
        <v>0</v>
      </c>
      <c r="T439" s="36">
        <v>0</v>
      </c>
      <c r="U439" s="31">
        <v>33.890978260869545</v>
      </c>
      <c r="V439" s="31">
        <v>0.64130434782608692</v>
      </c>
      <c r="W439" s="36">
        <v>1.8922568209443977E-2</v>
      </c>
      <c r="X439" s="31">
        <v>6.5461956521739131</v>
      </c>
      <c r="Y439" s="31">
        <v>0</v>
      </c>
      <c r="Z439" s="36">
        <v>0</v>
      </c>
      <c r="AA439" s="31">
        <v>73.533043478260865</v>
      </c>
      <c r="AB439" s="31">
        <v>0.80163043478260865</v>
      </c>
      <c r="AC439" s="36">
        <v>1.0901635467048237E-2</v>
      </c>
      <c r="AD439" s="31">
        <v>0</v>
      </c>
      <c r="AE439" s="31">
        <v>0</v>
      </c>
      <c r="AF439" s="36" t="s">
        <v>1523</v>
      </c>
      <c r="AG439" s="31">
        <v>8.5188043478260891</v>
      </c>
      <c r="AH439" s="31">
        <v>0</v>
      </c>
      <c r="AI439" s="36">
        <v>0</v>
      </c>
      <c r="AJ439" t="s">
        <v>459</v>
      </c>
      <c r="AK439" s="37">
        <v>7</v>
      </c>
      <c r="AT439"/>
    </row>
    <row r="440" spans="1:46" x14ac:dyDescent="0.25">
      <c r="A440" t="s">
        <v>1353</v>
      </c>
      <c r="B440" t="s">
        <v>952</v>
      </c>
      <c r="C440" t="s">
        <v>996</v>
      </c>
      <c r="D440" t="s">
        <v>1240</v>
      </c>
      <c r="E440" s="31">
        <v>35.423913043478258</v>
      </c>
      <c r="F440" s="31">
        <v>175.70021739130434</v>
      </c>
      <c r="G440" s="31">
        <v>0</v>
      </c>
      <c r="H440" s="36">
        <v>0</v>
      </c>
      <c r="I440" s="31">
        <v>48.826956521739135</v>
      </c>
      <c r="J440" s="31">
        <v>0</v>
      </c>
      <c r="K440" s="36">
        <v>0</v>
      </c>
      <c r="L440" s="31">
        <v>43.087826086956525</v>
      </c>
      <c r="M440" s="31">
        <v>0</v>
      </c>
      <c r="N440" s="36">
        <v>0</v>
      </c>
      <c r="O440" s="31">
        <v>0</v>
      </c>
      <c r="P440" s="31">
        <v>0</v>
      </c>
      <c r="Q440" s="36" t="s">
        <v>1523</v>
      </c>
      <c r="R440" s="31">
        <v>5.7391304347826084</v>
      </c>
      <c r="S440" s="31">
        <v>0</v>
      </c>
      <c r="T440" s="36">
        <v>0</v>
      </c>
      <c r="U440" s="31">
        <v>29.69619565217392</v>
      </c>
      <c r="V440" s="31">
        <v>0</v>
      </c>
      <c r="W440" s="36">
        <v>0</v>
      </c>
      <c r="X440" s="31">
        <v>0</v>
      </c>
      <c r="Y440" s="31">
        <v>0</v>
      </c>
      <c r="Z440" s="36" t="s">
        <v>1523</v>
      </c>
      <c r="AA440" s="31">
        <v>97.177065217391288</v>
      </c>
      <c r="AB440" s="31">
        <v>0</v>
      </c>
      <c r="AC440" s="36">
        <v>0</v>
      </c>
      <c r="AD440" s="31">
        <v>0</v>
      </c>
      <c r="AE440" s="31">
        <v>0</v>
      </c>
      <c r="AF440" s="36" t="s">
        <v>1523</v>
      </c>
      <c r="AG440" s="31">
        <v>0</v>
      </c>
      <c r="AH440" s="31">
        <v>0</v>
      </c>
      <c r="AI440" s="36" t="s">
        <v>1523</v>
      </c>
      <c r="AJ440" t="s">
        <v>466</v>
      </c>
      <c r="AK440" s="37">
        <v>7</v>
      </c>
      <c r="AT440"/>
    </row>
    <row r="441" spans="1:46" x14ac:dyDescent="0.25">
      <c r="A441" t="s">
        <v>1353</v>
      </c>
      <c r="B441" t="s">
        <v>632</v>
      </c>
      <c r="C441" t="s">
        <v>1035</v>
      </c>
      <c r="D441" t="s">
        <v>1290</v>
      </c>
      <c r="E441" s="31">
        <v>58.978260869565219</v>
      </c>
      <c r="F441" s="31">
        <v>242.29739130434791</v>
      </c>
      <c r="G441" s="31">
        <v>0</v>
      </c>
      <c r="H441" s="36">
        <v>0</v>
      </c>
      <c r="I441" s="31">
        <v>74.727065217391328</v>
      </c>
      <c r="J441" s="31">
        <v>0</v>
      </c>
      <c r="K441" s="36">
        <v>0</v>
      </c>
      <c r="L441" s="31">
        <v>50.189673913043478</v>
      </c>
      <c r="M441" s="31">
        <v>0</v>
      </c>
      <c r="N441" s="36">
        <v>0</v>
      </c>
      <c r="O441" s="31">
        <v>21.512173913043494</v>
      </c>
      <c r="P441" s="31">
        <v>0</v>
      </c>
      <c r="Q441" s="36">
        <v>0</v>
      </c>
      <c r="R441" s="31">
        <v>3.025217391304349</v>
      </c>
      <c r="S441" s="31">
        <v>0</v>
      </c>
      <c r="T441" s="36">
        <v>0</v>
      </c>
      <c r="U441" s="31">
        <v>45.096413043478272</v>
      </c>
      <c r="V441" s="31">
        <v>0</v>
      </c>
      <c r="W441" s="36">
        <v>0</v>
      </c>
      <c r="X441" s="31">
        <v>0</v>
      </c>
      <c r="Y441" s="31">
        <v>0</v>
      </c>
      <c r="Z441" s="36" t="s">
        <v>1523</v>
      </c>
      <c r="AA441" s="31">
        <v>107.2623913043479</v>
      </c>
      <c r="AB441" s="31">
        <v>0</v>
      </c>
      <c r="AC441" s="36">
        <v>0</v>
      </c>
      <c r="AD441" s="31">
        <v>0</v>
      </c>
      <c r="AE441" s="31">
        <v>0</v>
      </c>
      <c r="AF441" s="36" t="s">
        <v>1523</v>
      </c>
      <c r="AG441" s="31">
        <v>15.211521739130438</v>
      </c>
      <c r="AH441" s="31">
        <v>0</v>
      </c>
      <c r="AI441" s="36">
        <v>0</v>
      </c>
      <c r="AJ441" t="s">
        <v>141</v>
      </c>
      <c r="AK441" s="37">
        <v>7</v>
      </c>
      <c r="AT441"/>
    </row>
    <row r="442" spans="1:46" x14ac:dyDescent="0.25">
      <c r="A442" t="s">
        <v>1353</v>
      </c>
      <c r="B442" t="s">
        <v>756</v>
      </c>
      <c r="C442" t="s">
        <v>1160</v>
      </c>
      <c r="D442" t="s">
        <v>1244</v>
      </c>
      <c r="E442" s="31">
        <v>62.304347826086953</v>
      </c>
      <c r="F442" s="31">
        <v>186.22641304347826</v>
      </c>
      <c r="G442" s="31">
        <v>0</v>
      </c>
      <c r="H442" s="36">
        <v>0</v>
      </c>
      <c r="I442" s="31">
        <v>11.878478260869565</v>
      </c>
      <c r="J442" s="31">
        <v>0</v>
      </c>
      <c r="K442" s="36">
        <v>0</v>
      </c>
      <c r="L442" s="31">
        <v>6.1393478260869569</v>
      </c>
      <c r="M442" s="31">
        <v>0</v>
      </c>
      <c r="N442" s="36">
        <v>0</v>
      </c>
      <c r="O442" s="31">
        <v>0</v>
      </c>
      <c r="P442" s="31">
        <v>0</v>
      </c>
      <c r="Q442" s="36" t="s">
        <v>1523</v>
      </c>
      <c r="R442" s="31">
        <v>5.7391304347826084</v>
      </c>
      <c r="S442" s="31">
        <v>0</v>
      </c>
      <c r="T442" s="36">
        <v>0</v>
      </c>
      <c r="U442" s="31">
        <v>27.034347826086961</v>
      </c>
      <c r="V442" s="31">
        <v>0</v>
      </c>
      <c r="W442" s="36">
        <v>0</v>
      </c>
      <c r="X442" s="31">
        <v>13.910108695652172</v>
      </c>
      <c r="Y442" s="31">
        <v>0</v>
      </c>
      <c r="Z442" s="36">
        <v>0</v>
      </c>
      <c r="AA442" s="31">
        <v>73.512717391304349</v>
      </c>
      <c r="AB442" s="31">
        <v>0</v>
      </c>
      <c r="AC442" s="36">
        <v>0</v>
      </c>
      <c r="AD442" s="31">
        <v>16.080108695652171</v>
      </c>
      <c r="AE442" s="31">
        <v>0</v>
      </c>
      <c r="AF442" s="36">
        <v>0</v>
      </c>
      <c r="AG442" s="31">
        <v>43.810652173913049</v>
      </c>
      <c r="AH442" s="31">
        <v>0</v>
      </c>
      <c r="AI442" s="36">
        <v>0</v>
      </c>
      <c r="AJ442" t="s">
        <v>266</v>
      </c>
      <c r="AK442" s="37">
        <v>7</v>
      </c>
      <c r="AT442"/>
    </row>
    <row r="443" spans="1:46" x14ac:dyDescent="0.25">
      <c r="A443" t="s">
        <v>1353</v>
      </c>
      <c r="B443" t="s">
        <v>511</v>
      </c>
      <c r="C443" t="s">
        <v>1042</v>
      </c>
      <c r="D443" t="s">
        <v>1232</v>
      </c>
      <c r="E443" s="31">
        <v>80.271739130434781</v>
      </c>
      <c r="F443" s="31">
        <v>285.73728260869558</v>
      </c>
      <c r="G443" s="31">
        <v>27.638369565217396</v>
      </c>
      <c r="H443" s="36">
        <v>9.6726508045738319E-2</v>
      </c>
      <c r="I443" s="31">
        <v>24.368043478260873</v>
      </c>
      <c r="J443" s="31">
        <v>5.486739130434783</v>
      </c>
      <c r="K443" s="36">
        <v>0.22516125003345436</v>
      </c>
      <c r="L443" s="31">
        <v>18.455000000000005</v>
      </c>
      <c r="M443" s="31">
        <v>3.8345652173913045</v>
      </c>
      <c r="N443" s="36">
        <v>0.20777920441025757</v>
      </c>
      <c r="O443" s="31">
        <v>0</v>
      </c>
      <c r="P443" s="31">
        <v>0</v>
      </c>
      <c r="Q443" s="36" t="s">
        <v>1523</v>
      </c>
      <c r="R443" s="31">
        <v>5.9130434782608692</v>
      </c>
      <c r="S443" s="31">
        <v>1.6521739130434783</v>
      </c>
      <c r="T443" s="36">
        <v>0.27941176470588236</v>
      </c>
      <c r="U443" s="31">
        <v>32.021413043478269</v>
      </c>
      <c r="V443" s="31">
        <v>0.1358695652173913</v>
      </c>
      <c r="W443" s="36">
        <v>4.2430846206852058E-3</v>
      </c>
      <c r="X443" s="31">
        <v>5.5217391304347823</v>
      </c>
      <c r="Y443" s="31">
        <v>0</v>
      </c>
      <c r="Z443" s="36">
        <v>0</v>
      </c>
      <c r="AA443" s="31">
        <v>175.36999999999995</v>
      </c>
      <c r="AB443" s="31">
        <v>21.341847826086958</v>
      </c>
      <c r="AC443" s="36">
        <v>0.12169611578996958</v>
      </c>
      <c r="AD443" s="31">
        <v>0</v>
      </c>
      <c r="AE443" s="31">
        <v>0</v>
      </c>
      <c r="AF443" s="36" t="s">
        <v>1523</v>
      </c>
      <c r="AG443" s="31">
        <v>48.456086956521723</v>
      </c>
      <c r="AH443" s="31">
        <v>0.67391304347826086</v>
      </c>
      <c r="AI443" s="36">
        <v>1.3907706664034675E-2</v>
      </c>
      <c r="AJ443" t="s">
        <v>17</v>
      </c>
      <c r="AK443" s="37">
        <v>7</v>
      </c>
      <c r="AT443"/>
    </row>
    <row r="444" spans="1:46" x14ac:dyDescent="0.25">
      <c r="A444" t="s">
        <v>1353</v>
      </c>
      <c r="B444" t="s">
        <v>965</v>
      </c>
      <c r="C444" t="s">
        <v>1208</v>
      </c>
      <c r="D444" t="s">
        <v>1328</v>
      </c>
      <c r="E444" s="31">
        <v>115.05434782608695</v>
      </c>
      <c r="F444" s="31">
        <v>356.38326086956522</v>
      </c>
      <c r="G444" s="31">
        <v>0</v>
      </c>
      <c r="H444" s="36">
        <v>0</v>
      </c>
      <c r="I444" s="31">
        <v>18.919347826086955</v>
      </c>
      <c r="J444" s="31">
        <v>0</v>
      </c>
      <c r="K444" s="36">
        <v>0</v>
      </c>
      <c r="L444" s="31">
        <v>14.411195652173912</v>
      </c>
      <c r="M444" s="31">
        <v>0</v>
      </c>
      <c r="N444" s="36">
        <v>0</v>
      </c>
      <c r="O444" s="31">
        <v>6.5217391304347824E-2</v>
      </c>
      <c r="P444" s="31">
        <v>0</v>
      </c>
      <c r="Q444" s="36">
        <v>0</v>
      </c>
      <c r="R444" s="31">
        <v>4.4429347826086953</v>
      </c>
      <c r="S444" s="31">
        <v>0</v>
      </c>
      <c r="T444" s="36">
        <v>0</v>
      </c>
      <c r="U444" s="31">
        <v>40.779891304347828</v>
      </c>
      <c r="V444" s="31">
        <v>0</v>
      </c>
      <c r="W444" s="36">
        <v>0</v>
      </c>
      <c r="X444" s="31">
        <v>0</v>
      </c>
      <c r="Y444" s="31">
        <v>0</v>
      </c>
      <c r="Z444" s="36" t="s">
        <v>1523</v>
      </c>
      <c r="AA444" s="31">
        <v>191.2895652173913</v>
      </c>
      <c r="AB444" s="31">
        <v>0</v>
      </c>
      <c r="AC444" s="36">
        <v>0</v>
      </c>
      <c r="AD444" s="31">
        <v>33.095760869565225</v>
      </c>
      <c r="AE444" s="31">
        <v>0</v>
      </c>
      <c r="AF444" s="36">
        <v>0</v>
      </c>
      <c r="AG444" s="31">
        <v>72.298695652173933</v>
      </c>
      <c r="AH444" s="31">
        <v>0</v>
      </c>
      <c r="AI444" s="36">
        <v>0</v>
      </c>
      <c r="AJ444" t="s">
        <v>480</v>
      </c>
      <c r="AK444" s="37">
        <v>7</v>
      </c>
      <c r="AT444"/>
    </row>
    <row r="445" spans="1:46" x14ac:dyDescent="0.25">
      <c r="A445" t="s">
        <v>1353</v>
      </c>
      <c r="B445" t="s">
        <v>711</v>
      </c>
      <c r="C445" t="s">
        <v>1146</v>
      </c>
      <c r="D445" t="s">
        <v>1280</v>
      </c>
      <c r="E445" s="31">
        <v>24.619565217391305</v>
      </c>
      <c r="F445" s="31">
        <v>97.902282608695657</v>
      </c>
      <c r="G445" s="31">
        <v>0</v>
      </c>
      <c r="H445" s="36">
        <v>0</v>
      </c>
      <c r="I445" s="31">
        <v>5.6195652173913038</v>
      </c>
      <c r="J445" s="31">
        <v>0</v>
      </c>
      <c r="K445" s="36">
        <v>0</v>
      </c>
      <c r="L445" s="31">
        <v>0.2391304347826087</v>
      </c>
      <c r="M445" s="31">
        <v>0</v>
      </c>
      <c r="N445" s="36">
        <v>0</v>
      </c>
      <c r="O445" s="31">
        <v>0</v>
      </c>
      <c r="P445" s="31">
        <v>0</v>
      </c>
      <c r="Q445" s="36" t="s">
        <v>1523</v>
      </c>
      <c r="R445" s="31">
        <v>5.3804347826086953</v>
      </c>
      <c r="S445" s="31">
        <v>0</v>
      </c>
      <c r="T445" s="36">
        <v>0</v>
      </c>
      <c r="U445" s="31">
        <v>22.990652173913041</v>
      </c>
      <c r="V445" s="31">
        <v>0</v>
      </c>
      <c r="W445" s="36">
        <v>0</v>
      </c>
      <c r="X445" s="31">
        <v>4.6448913043478264</v>
      </c>
      <c r="Y445" s="31">
        <v>0</v>
      </c>
      <c r="Z445" s="36">
        <v>0</v>
      </c>
      <c r="AA445" s="31">
        <v>41.094021739130433</v>
      </c>
      <c r="AB445" s="31">
        <v>0</v>
      </c>
      <c r="AC445" s="36">
        <v>0</v>
      </c>
      <c r="AD445" s="31">
        <v>16.509130434782612</v>
      </c>
      <c r="AE445" s="31">
        <v>0</v>
      </c>
      <c r="AF445" s="36">
        <v>0</v>
      </c>
      <c r="AG445" s="31">
        <v>7.0440217391304367</v>
      </c>
      <c r="AH445" s="31">
        <v>0</v>
      </c>
      <c r="AI445" s="36">
        <v>0</v>
      </c>
      <c r="AJ445" t="s">
        <v>221</v>
      </c>
      <c r="AK445" s="37">
        <v>7</v>
      </c>
      <c r="AT445"/>
    </row>
    <row r="446" spans="1:46" x14ac:dyDescent="0.25">
      <c r="A446" t="s">
        <v>1353</v>
      </c>
      <c r="B446" t="s">
        <v>846</v>
      </c>
      <c r="C446" t="s">
        <v>1190</v>
      </c>
      <c r="D446" t="s">
        <v>1324</v>
      </c>
      <c r="E446" s="31">
        <v>37.304347826086953</v>
      </c>
      <c r="F446" s="31">
        <v>116.87576086956521</v>
      </c>
      <c r="G446" s="31">
        <v>5.7336956521739131</v>
      </c>
      <c r="H446" s="36">
        <v>4.9058039147850237E-2</v>
      </c>
      <c r="I446" s="31">
        <v>15.882934782608697</v>
      </c>
      <c r="J446" s="31">
        <v>0.27717391304347827</v>
      </c>
      <c r="K446" s="36">
        <v>1.7451051511397933E-2</v>
      </c>
      <c r="L446" s="31">
        <v>10.355760869565218</v>
      </c>
      <c r="M446" s="31">
        <v>0.27717391304347827</v>
      </c>
      <c r="N446" s="36">
        <v>2.6765190557660617E-2</v>
      </c>
      <c r="O446" s="31">
        <v>0</v>
      </c>
      <c r="P446" s="31">
        <v>0</v>
      </c>
      <c r="Q446" s="36" t="s">
        <v>1523</v>
      </c>
      <c r="R446" s="31">
        <v>5.5271739130434785</v>
      </c>
      <c r="S446" s="31">
        <v>0</v>
      </c>
      <c r="T446" s="36">
        <v>0</v>
      </c>
      <c r="U446" s="31">
        <v>18.978586956521742</v>
      </c>
      <c r="V446" s="31">
        <v>0</v>
      </c>
      <c r="W446" s="36">
        <v>0</v>
      </c>
      <c r="X446" s="31">
        <v>0</v>
      </c>
      <c r="Y446" s="31">
        <v>0</v>
      </c>
      <c r="Z446" s="36" t="s">
        <v>1523</v>
      </c>
      <c r="AA446" s="31">
        <v>54.845869565217392</v>
      </c>
      <c r="AB446" s="31">
        <v>5.4565217391304346</v>
      </c>
      <c r="AC446" s="36">
        <v>9.9488289316701742E-2</v>
      </c>
      <c r="AD446" s="31">
        <v>12.724347826086953</v>
      </c>
      <c r="AE446" s="31">
        <v>0</v>
      </c>
      <c r="AF446" s="36">
        <v>0</v>
      </c>
      <c r="AG446" s="31">
        <v>14.444021739130429</v>
      </c>
      <c r="AH446" s="31">
        <v>0</v>
      </c>
      <c r="AI446" s="36">
        <v>0</v>
      </c>
      <c r="AJ446" t="s">
        <v>359</v>
      </c>
      <c r="AK446" s="37">
        <v>7</v>
      </c>
      <c r="AT446"/>
    </row>
    <row r="447" spans="1:46" x14ac:dyDescent="0.25">
      <c r="A447" t="s">
        <v>1353</v>
      </c>
      <c r="B447" t="s">
        <v>944</v>
      </c>
      <c r="C447" t="s">
        <v>1042</v>
      </c>
      <c r="D447" t="s">
        <v>1312</v>
      </c>
      <c r="E447" s="31">
        <v>106.48913043478261</v>
      </c>
      <c r="F447" s="31">
        <v>380.74456521739137</v>
      </c>
      <c r="G447" s="31">
        <v>0</v>
      </c>
      <c r="H447" s="36">
        <v>0</v>
      </c>
      <c r="I447" s="31">
        <v>63.570652173913047</v>
      </c>
      <c r="J447" s="31">
        <v>0</v>
      </c>
      <c r="K447" s="36">
        <v>0</v>
      </c>
      <c r="L447" s="31">
        <v>51.858695652173914</v>
      </c>
      <c r="M447" s="31">
        <v>0</v>
      </c>
      <c r="N447" s="36">
        <v>0</v>
      </c>
      <c r="O447" s="31">
        <v>6.1467391304347823</v>
      </c>
      <c r="P447" s="31">
        <v>0</v>
      </c>
      <c r="Q447" s="36">
        <v>0</v>
      </c>
      <c r="R447" s="31">
        <v>5.5652173913043477</v>
      </c>
      <c r="S447" s="31">
        <v>0</v>
      </c>
      <c r="T447" s="36">
        <v>0</v>
      </c>
      <c r="U447" s="31">
        <v>79.277173913043484</v>
      </c>
      <c r="V447" s="31">
        <v>0</v>
      </c>
      <c r="W447" s="36">
        <v>0</v>
      </c>
      <c r="X447" s="31">
        <v>0</v>
      </c>
      <c r="Y447" s="31">
        <v>0</v>
      </c>
      <c r="Z447" s="36" t="s">
        <v>1523</v>
      </c>
      <c r="AA447" s="31">
        <v>212.48097826086956</v>
      </c>
      <c r="AB447" s="31">
        <v>0</v>
      </c>
      <c r="AC447" s="36">
        <v>0</v>
      </c>
      <c r="AD447" s="31">
        <v>0</v>
      </c>
      <c r="AE447" s="31">
        <v>0</v>
      </c>
      <c r="AF447" s="36" t="s">
        <v>1523</v>
      </c>
      <c r="AG447" s="31">
        <v>25.415760869565219</v>
      </c>
      <c r="AH447" s="31">
        <v>0</v>
      </c>
      <c r="AI447" s="36">
        <v>0</v>
      </c>
      <c r="AJ447" t="s">
        <v>458</v>
      </c>
      <c r="AK447" s="37">
        <v>7</v>
      </c>
      <c r="AT447"/>
    </row>
    <row r="448" spans="1:46" x14ac:dyDescent="0.25">
      <c r="A448" t="s">
        <v>1353</v>
      </c>
      <c r="B448" t="s">
        <v>773</v>
      </c>
      <c r="C448" t="s">
        <v>1042</v>
      </c>
      <c r="D448" t="s">
        <v>1232</v>
      </c>
      <c r="E448" s="31">
        <v>62.945652173913047</v>
      </c>
      <c r="F448" s="31">
        <v>57.071086956521739</v>
      </c>
      <c r="G448" s="31">
        <v>0</v>
      </c>
      <c r="H448" s="36">
        <v>0</v>
      </c>
      <c r="I448" s="31">
        <v>7.9617391304347844</v>
      </c>
      <c r="J448" s="31">
        <v>0</v>
      </c>
      <c r="K448" s="36">
        <v>0</v>
      </c>
      <c r="L448" s="31">
        <v>7.9617391304347844</v>
      </c>
      <c r="M448" s="31">
        <v>0</v>
      </c>
      <c r="N448" s="36">
        <v>0</v>
      </c>
      <c r="O448" s="31">
        <v>0</v>
      </c>
      <c r="P448" s="31">
        <v>0</v>
      </c>
      <c r="Q448" s="36" t="s">
        <v>1523</v>
      </c>
      <c r="R448" s="31">
        <v>0</v>
      </c>
      <c r="S448" s="31">
        <v>0</v>
      </c>
      <c r="T448" s="36" t="s">
        <v>1523</v>
      </c>
      <c r="U448" s="31">
        <v>18.49945652173913</v>
      </c>
      <c r="V448" s="31">
        <v>0</v>
      </c>
      <c r="W448" s="36">
        <v>0</v>
      </c>
      <c r="X448" s="31">
        <v>0</v>
      </c>
      <c r="Y448" s="31">
        <v>0</v>
      </c>
      <c r="Z448" s="36" t="s">
        <v>1523</v>
      </c>
      <c r="AA448" s="31">
        <v>30.609891304347826</v>
      </c>
      <c r="AB448" s="31">
        <v>0</v>
      </c>
      <c r="AC448" s="36">
        <v>0</v>
      </c>
      <c r="AD448" s="31">
        <v>0</v>
      </c>
      <c r="AE448" s="31">
        <v>0</v>
      </c>
      <c r="AF448" s="36" t="s">
        <v>1523</v>
      </c>
      <c r="AG448" s="31">
        <v>0</v>
      </c>
      <c r="AH448" s="31">
        <v>0</v>
      </c>
      <c r="AI448" s="36" t="s">
        <v>1523</v>
      </c>
      <c r="AJ448" t="s">
        <v>284</v>
      </c>
      <c r="AK448" s="37">
        <v>7</v>
      </c>
      <c r="AT448"/>
    </row>
    <row r="449" spans="1:46" x14ac:dyDescent="0.25">
      <c r="A449" t="s">
        <v>1353</v>
      </c>
      <c r="B449" t="s">
        <v>847</v>
      </c>
      <c r="C449" t="s">
        <v>1034</v>
      </c>
      <c r="D449" t="s">
        <v>1314</v>
      </c>
      <c r="E449" s="31">
        <v>56.358695652173914</v>
      </c>
      <c r="F449" s="31">
        <v>142.77923913043475</v>
      </c>
      <c r="G449" s="31">
        <v>9.2516304347826086</v>
      </c>
      <c r="H449" s="36">
        <v>6.4796748400731158E-2</v>
      </c>
      <c r="I449" s="31">
        <v>28.644456521739134</v>
      </c>
      <c r="J449" s="31">
        <v>0</v>
      </c>
      <c r="K449" s="36">
        <v>0</v>
      </c>
      <c r="L449" s="31">
        <v>18.392826086956525</v>
      </c>
      <c r="M449" s="31">
        <v>0</v>
      </c>
      <c r="N449" s="36">
        <v>0</v>
      </c>
      <c r="O449" s="31">
        <v>4.7835869565217388</v>
      </c>
      <c r="P449" s="31">
        <v>0</v>
      </c>
      <c r="Q449" s="36">
        <v>0</v>
      </c>
      <c r="R449" s="31">
        <v>5.4680434782608698</v>
      </c>
      <c r="S449" s="31">
        <v>0</v>
      </c>
      <c r="T449" s="36">
        <v>0</v>
      </c>
      <c r="U449" s="31">
        <v>22.103152173913035</v>
      </c>
      <c r="V449" s="31">
        <v>0.21521739130434783</v>
      </c>
      <c r="W449" s="36">
        <v>9.736954693654756E-3</v>
      </c>
      <c r="X449" s="31">
        <v>0</v>
      </c>
      <c r="Y449" s="31">
        <v>0</v>
      </c>
      <c r="Z449" s="36" t="s">
        <v>1523</v>
      </c>
      <c r="AA449" s="31">
        <v>40.100760869565207</v>
      </c>
      <c r="AB449" s="31">
        <v>5.7205434782608693</v>
      </c>
      <c r="AC449" s="36">
        <v>0.1426542378302483</v>
      </c>
      <c r="AD449" s="31">
        <v>21.801195652173902</v>
      </c>
      <c r="AE449" s="31">
        <v>0</v>
      </c>
      <c r="AF449" s="36">
        <v>0</v>
      </c>
      <c r="AG449" s="31">
        <v>30.129673913043476</v>
      </c>
      <c r="AH449" s="31">
        <v>3.3158695652173917</v>
      </c>
      <c r="AI449" s="36">
        <v>0.1100532841738428</v>
      </c>
      <c r="AJ449" t="s">
        <v>360</v>
      </c>
      <c r="AK449" s="37">
        <v>7</v>
      </c>
      <c r="AT449"/>
    </row>
    <row r="450" spans="1:46" x14ac:dyDescent="0.25">
      <c r="A450" t="s">
        <v>1353</v>
      </c>
      <c r="B450" t="s">
        <v>492</v>
      </c>
      <c r="C450" t="s">
        <v>1068</v>
      </c>
      <c r="D450" t="s">
        <v>1290</v>
      </c>
      <c r="E450" s="31">
        <v>95.717391304347828</v>
      </c>
      <c r="F450" s="31">
        <v>278.54858695652177</v>
      </c>
      <c r="G450" s="31">
        <v>47.583260869565216</v>
      </c>
      <c r="H450" s="36">
        <v>0.17082571263228993</v>
      </c>
      <c r="I450" s="31">
        <v>38.555543478260873</v>
      </c>
      <c r="J450" s="31">
        <v>0</v>
      </c>
      <c r="K450" s="36">
        <v>0</v>
      </c>
      <c r="L450" s="31">
        <v>27.51619565217392</v>
      </c>
      <c r="M450" s="31">
        <v>0</v>
      </c>
      <c r="N450" s="36">
        <v>0</v>
      </c>
      <c r="O450" s="31">
        <v>5.4741304347826087</v>
      </c>
      <c r="P450" s="31">
        <v>0</v>
      </c>
      <c r="Q450" s="36">
        <v>0</v>
      </c>
      <c r="R450" s="31">
        <v>5.5652173913043477</v>
      </c>
      <c r="S450" s="31">
        <v>0</v>
      </c>
      <c r="T450" s="36">
        <v>0</v>
      </c>
      <c r="U450" s="31">
        <v>52.992934782608693</v>
      </c>
      <c r="V450" s="31">
        <v>2.0971739130434783</v>
      </c>
      <c r="W450" s="36">
        <v>3.9574594644487066E-2</v>
      </c>
      <c r="X450" s="31">
        <v>6.6723913043478253</v>
      </c>
      <c r="Y450" s="31">
        <v>1.7119565217391304</v>
      </c>
      <c r="Z450" s="36">
        <v>0.25657316000390973</v>
      </c>
      <c r="AA450" s="31">
        <v>147.71934782608699</v>
      </c>
      <c r="AB450" s="31">
        <v>38.165978260869565</v>
      </c>
      <c r="AC450" s="36">
        <v>0.2583681746672965</v>
      </c>
      <c r="AD450" s="31">
        <v>0</v>
      </c>
      <c r="AE450" s="31">
        <v>0</v>
      </c>
      <c r="AF450" s="36" t="s">
        <v>1523</v>
      </c>
      <c r="AG450" s="31">
        <v>32.608369565217394</v>
      </c>
      <c r="AH450" s="31">
        <v>5.6081521739130435</v>
      </c>
      <c r="AI450" s="36">
        <v>0.17198505318386514</v>
      </c>
      <c r="AJ450" t="s">
        <v>0</v>
      </c>
      <c r="AK450" s="37">
        <v>7</v>
      </c>
      <c r="AT450"/>
    </row>
    <row r="451" spans="1:46" x14ac:dyDescent="0.25">
      <c r="A451" t="s">
        <v>1353</v>
      </c>
      <c r="B451" t="s">
        <v>774</v>
      </c>
      <c r="C451" t="s">
        <v>1019</v>
      </c>
      <c r="D451" t="s">
        <v>1318</v>
      </c>
      <c r="E451" s="31">
        <v>66.858695652173907</v>
      </c>
      <c r="F451" s="31">
        <v>158.95358695652169</v>
      </c>
      <c r="G451" s="31">
        <v>0</v>
      </c>
      <c r="H451" s="36">
        <v>0</v>
      </c>
      <c r="I451" s="31">
        <v>6.5326086956521738</v>
      </c>
      <c r="J451" s="31">
        <v>0</v>
      </c>
      <c r="K451" s="36">
        <v>0</v>
      </c>
      <c r="L451" s="31">
        <v>6.5326086956521738</v>
      </c>
      <c r="M451" s="31">
        <v>0</v>
      </c>
      <c r="N451" s="36">
        <v>0</v>
      </c>
      <c r="O451" s="31">
        <v>0</v>
      </c>
      <c r="P451" s="31">
        <v>0</v>
      </c>
      <c r="Q451" s="36" t="s">
        <v>1523</v>
      </c>
      <c r="R451" s="31">
        <v>0</v>
      </c>
      <c r="S451" s="31">
        <v>0</v>
      </c>
      <c r="T451" s="36" t="s">
        <v>1523</v>
      </c>
      <c r="U451" s="31">
        <v>38.393695652173903</v>
      </c>
      <c r="V451" s="31">
        <v>0</v>
      </c>
      <c r="W451" s="36">
        <v>0</v>
      </c>
      <c r="X451" s="31">
        <v>0</v>
      </c>
      <c r="Y451" s="31">
        <v>0</v>
      </c>
      <c r="Z451" s="36" t="s">
        <v>1523</v>
      </c>
      <c r="AA451" s="31">
        <v>93.763913043478226</v>
      </c>
      <c r="AB451" s="31">
        <v>0</v>
      </c>
      <c r="AC451" s="36">
        <v>0</v>
      </c>
      <c r="AD451" s="31">
        <v>5.9983695652173932</v>
      </c>
      <c r="AE451" s="31">
        <v>0</v>
      </c>
      <c r="AF451" s="36">
        <v>0</v>
      </c>
      <c r="AG451" s="31">
        <v>14.265000000000001</v>
      </c>
      <c r="AH451" s="31">
        <v>0</v>
      </c>
      <c r="AI451" s="36">
        <v>0</v>
      </c>
      <c r="AJ451" t="s">
        <v>285</v>
      </c>
      <c r="AK451" s="37">
        <v>7</v>
      </c>
      <c r="AT451"/>
    </row>
    <row r="452" spans="1:46" x14ac:dyDescent="0.25">
      <c r="A452" t="s">
        <v>1353</v>
      </c>
      <c r="B452" t="s">
        <v>815</v>
      </c>
      <c r="C452" t="s">
        <v>981</v>
      </c>
      <c r="D452" t="s">
        <v>1249</v>
      </c>
      <c r="E452" s="31">
        <v>95.119565217391298</v>
      </c>
      <c r="F452" s="31">
        <v>245.28293478260866</v>
      </c>
      <c r="G452" s="31">
        <v>35.179782608695639</v>
      </c>
      <c r="H452" s="36">
        <v>0.14342531672607009</v>
      </c>
      <c r="I452" s="31">
        <v>29.638478260869569</v>
      </c>
      <c r="J452" s="31">
        <v>0</v>
      </c>
      <c r="K452" s="36">
        <v>0</v>
      </c>
      <c r="L452" s="31">
        <v>21.227717391304349</v>
      </c>
      <c r="M452" s="31">
        <v>0</v>
      </c>
      <c r="N452" s="36">
        <v>0</v>
      </c>
      <c r="O452" s="31">
        <v>8.4107608695652178</v>
      </c>
      <c r="P452" s="31">
        <v>0</v>
      </c>
      <c r="Q452" s="36">
        <v>0</v>
      </c>
      <c r="R452" s="31">
        <v>0</v>
      </c>
      <c r="S452" s="31">
        <v>0</v>
      </c>
      <c r="T452" s="36" t="s">
        <v>1523</v>
      </c>
      <c r="U452" s="31">
        <v>49.78</v>
      </c>
      <c r="V452" s="31">
        <v>0</v>
      </c>
      <c r="W452" s="36">
        <v>0</v>
      </c>
      <c r="X452" s="31">
        <v>2.5031521739130436</v>
      </c>
      <c r="Y452" s="31">
        <v>0</v>
      </c>
      <c r="Z452" s="36">
        <v>0</v>
      </c>
      <c r="AA452" s="31">
        <v>120.41391304347826</v>
      </c>
      <c r="AB452" s="31">
        <v>32.288260869565207</v>
      </c>
      <c r="AC452" s="36">
        <v>0.26814393829977751</v>
      </c>
      <c r="AD452" s="31">
        <v>36.574456521739116</v>
      </c>
      <c r="AE452" s="31">
        <v>0</v>
      </c>
      <c r="AF452" s="36">
        <v>0</v>
      </c>
      <c r="AG452" s="31">
        <v>6.3729347826086959</v>
      </c>
      <c r="AH452" s="31">
        <v>2.8915217391304346</v>
      </c>
      <c r="AI452" s="36">
        <v>0.45371902236018485</v>
      </c>
      <c r="AJ452" t="s">
        <v>326</v>
      </c>
      <c r="AK452" s="37">
        <v>7</v>
      </c>
      <c r="AT452"/>
    </row>
    <row r="453" spans="1:46" x14ac:dyDescent="0.25">
      <c r="A453" t="s">
        <v>1353</v>
      </c>
      <c r="B453" t="s">
        <v>554</v>
      </c>
      <c r="C453" t="s">
        <v>995</v>
      </c>
      <c r="D453" t="s">
        <v>1282</v>
      </c>
      <c r="E453" s="31">
        <v>96</v>
      </c>
      <c r="F453" s="31">
        <v>306.16576086956525</v>
      </c>
      <c r="G453" s="31">
        <v>0</v>
      </c>
      <c r="H453" s="36">
        <v>0</v>
      </c>
      <c r="I453" s="31">
        <v>60.130434782608702</v>
      </c>
      <c r="J453" s="31">
        <v>0</v>
      </c>
      <c r="K453" s="36">
        <v>0</v>
      </c>
      <c r="L453" s="31">
        <v>41.342391304347828</v>
      </c>
      <c r="M453" s="31">
        <v>0</v>
      </c>
      <c r="N453" s="36">
        <v>0</v>
      </c>
      <c r="O453" s="31">
        <v>13.048913043478262</v>
      </c>
      <c r="P453" s="31">
        <v>0</v>
      </c>
      <c r="Q453" s="36">
        <v>0</v>
      </c>
      <c r="R453" s="31">
        <v>5.7391304347826084</v>
      </c>
      <c r="S453" s="31">
        <v>0</v>
      </c>
      <c r="T453" s="36">
        <v>0</v>
      </c>
      <c r="U453" s="31">
        <v>15.668478260869565</v>
      </c>
      <c r="V453" s="31">
        <v>0</v>
      </c>
      <c r="W453" s="36">
        <v>0</v>
      </c>
      <c r="X453" s="31">
        <v>0</v>
      </c>
      <c r="Y453" s="31">
        <v>0</v>
      </c>
      <c r="Z453" s="36" t="s">
        <v>1523</v>
      </c>
      <c r="AA453" s="31">
        <v>136.65217391304347</v>
      </c>
      <c r="AB453" s="31">
        <v>0</v>
      </c>
      <c r="AC453" s="36">
        <v>0</v>
      </c>
      <c r="AD453" s="31">
        <v>48.127717391304351</v>
      </c>
      <c r="AE453" s="31">
        <v>0</v>
      </c>
      <c r="AF453" s="36">
        <v>0</v>
      </c>
      <c r="AG453" s="31">
        <v>45.586956521739133</v>
      </c>
      <c r="AH453" s="31">
        <v>0</v>
      </c>
      <c r="AI453" s="36">
        <v>0</v>
      </c>
      <c r="AJ453" t="s">
        <v>60</v>
      </c>
      <c r="AK453" s="37">
        <v>7</v>
      </c>
      <c r="AT453"/>
    </row>
    <row r="454" spans="1:46" x14ac:dyDescent="0.25">
      <c r="A454" t="s">
        <v>1353</v>
      </c>
      <c r="B454" t="s">
        <v>537</v>
      </c>
      <c r="C454" t="s">
        <v>1085</v>
      </c>
      <c r="D454" t="s">
        <v>1276</v>
      </c>
      <c r="E454" s="31">
        <v>55.326086956521742</v>
      </c>
      <c r="F454" s="31">
        <v>271.49054347826092</v>
      </c>
      <c r="G454" s="31">
        <v>0</v>
      </c>
      <c r="H454" s="36">
        <v>0</v>
      </c>
      <c r="I454" s="31">
        <v>27.809782608695652</v>
      </c>
      <c r="J454" s="31">
        <v>0</v>
      </c>
      <c r="K454" s="36">
        <v>0</v>
      </c>
      <c r="L454" s="31">
        <v>22.244565217391305</v>
      </c>
      <c r="M454" s="31">
        <v>0</v>
      </c>
      <c r="N454" s="36">
        <v>0</v>
      </c>
      <c r="O454" s="31">
        <v>0</v>
      </c>
      <c r="P454" s="31">
        <v>0</v>
      </c>
      <c r="Q454" s="36" t="s">
        <v>1523</v>
      </c>
      <c r="R454" s="31">
        <v>5.5652173913043477</v>
      </c>
      <c r="S454" s="31">
        <v>0</v>
      </c>
      <c r="T454" s="36">
        <v>0</v>
      </c>
      <c r="U454" s="31">
        <v>65.486413043478265</v>
      </c>
      <c r="V454" s="31">
        <v>0</v>
      </c>
      <c r="W454" s="36">
        <v>0</v>
      </c>
      <c r="X454" s="31">
        <v>6.4157608695652177</v>
      </c>
      <c r="Y454" s="31">
        <v>0</v>
      </c>
      <c r="Z454" s="36">
        <v>0</v>
      </c>
      <c r="AA454" s="31">
        <v>116.28945652173913</v>
      </c>
      <c r="AB454" s="31">
        <v>0</v>
      </c>
      <c r="AC454" s="36">
        <v>0</v>
      </c>
      <c r="AD454" s="31">
        <v>48.331521739130437</v>
      </c>
      <c r="AE454" s="31">
        <v>0</v>
      </c>
      <c r="AF454" s="36">
        <v>0</v>
      </c>
      <c r="AG454" s="31">
        <v>7.1576086956521738</v>
      </c>
      <c r="AH454" s="31">
        <v>0</v>
      </c>
      <c r="AI454" s="36">
        <v>0</v>
      </c>
      <c r="AJ454" t="s">
        <v>43</v>
      </c>
      <c r="AK454" s="37">
        <v>7</v>
      </c>
      <c r="AT454"/>
    </row>
    <row r="455" spans="1:46" x14ac:dyDescent="0.25">
      <c r="A455" t="s">
        <v>1353</v>
      </c>
      <c r="B455" t="s">
        <v>838</v>
      </c>
      <c r="C455" t="s">
        <v>1061</v>
      </c>
      <c r="D455" t="s">
        <v>1290</v>
      </c>
      <c r="E455" s="31">
        <v>82.619565217391298</v>
      </c>
      <c r="F455" s="31">
        <v>135.97467391304346</v>
      </c>
      <c r="G455" s="31">
        <v>0</v>
      </c>
      <c r="H455" s="36">
        <v>0</v>
      </c>
      <c r="I455" s="31">
        <v>0.88565217391304341</v>
      </c>
      <c r="J455" s="31">
        <v>0</v>
      </c>
      <c r="K455" s="36">
        <v>0</v>
      </c>
      <c r="L455" s="31">
        <v>0.26358695652173914</v>
      </c>
      <c r="M455" s="31">
        <v>0</v>
      </c>
      <c r="N455" s="36">
        <v>0</v>
      </c>
      <c r="O455" s="31">
        <v>0.52521739130434775</v>
      </c>
      <c r="P455" s="31">
        <v>0</v>
      </c>
      <c r="Q455" s="36">
        <v>0</v>
      </c>
      <c r="R455" s="31">
        <v>9.6847826086956523E-2</v>
      </c>
      <c r="S455" s="31">
        <v>0</v>
      </c>
      <c r="T455" s="36">
        <v>0</v>
      </c>
      <c r="U455" s="31">
        <v>46.707717391304357</v>
      </c>
      <c r="V455" s="31">
        <v>0</v>
      </c>
      <c r="W455" s="36">
        <v>0</v>
      </c>
      <c r="X455" s="31">
        <v>0</v>
      </c>
      <c r="Y455" s="31">
        <v>0</v>
      </c>
      <c r="Z455" s="36" t="s">
        <v>1523</v>
      </c>
      <c r="AA455" s="31">
        <v>63.97130434782607</v>
      </c>
      <c r="AB455" s="31">
        <v>0</v>
      </c>
      <c r="AC455" s="36">
        <v>0</v>
      </c>
      <c r="AD455" s="31">
        <v>0</v>
      </c>
      <c r="AE455" s="31">
        <v>0</v>
      </c>
      <c r="AF455" s="36" t="s">
        <v>1523</v>
      </c>
      <c r="AG455" s="31">
        <v>24.409999999999997</v>
      </c>
      <c r="AH455" s="31">
        <v>0</v>
      </c>
      <c r="AI455" s="36">
        <v>0</v>
      </c>
      <c r="AJ455" t="s">
        <v>350</v>
      </c>
      <c r="AK455" s="37">
        <v>7</v>
      </c>
      <c r="AT455"/>
    </row>
    <row r="456" spans="1:46" x14ac:dyDescent="0.25">
      <c r="A456" t="s">
        <v>1353</v>
      </c>
      <c r="B456" t="s">
        <v>954</v>
      </c>
      <c r="C456" t="s">
        <v>1053</v>
      </c>
      <c r="D456" t="s">
        <v>1218</v>
      </c>
      <c r="E456" s="31">
        <v>44.923913043478258</v>
      </c>
      <c r="F456" s="31">
        <v>158.14673913043475</v>
      </c>
      <c r="G456" s="31">
        <v>0</v>
      </c>
      <c r="H456" s="36">
        <v>0</v>
      </c>
      <c r="I456" s="31">
        <v>19.095108695652172</v>
      </c>
      <c r="J456" s="31">
        <v>0</v>
      </c>
      <c r="K456" s="36">
        <v>0</v>
      </c>
      <c r="L456" s="31">
        <v>13.6875</v>
      </c>
      <c r="M456" s="31">
        <v>0</v>
      </c>
      <c r="N456" s="36">
        <v>0</v>
      </c>
      <c r="O456" s="31">
        <v>2.5815217391304346</v>
      </c>
      <c r="P456" s="31">
        <v>0</v>
      </c>
      <c r="Q456" s="36">
        <v>0</v>
      </c>
      <c r="R456" s="31">
        <v>2.8260869565217392</v>
      </c>
      <c r="S456" s="31">
        <v>0</v>
      </c>
      <c r="T456" s="36">
        <v>0</v>
      </c>
      <c r="U456" s="31">
        <v>46.635869565217391</v>
      </c>
      <c r="V456" s="31">
        <v>0</v>
      </c>
      <c r="W456" s="36">
        <v>0</v>
      </c>
      <c r="X456" s="31">
        <v>4.7065217391304346</v>
      </c>
      <c r="Y456" s="31">
        <v>0</v>
      </c>
      <c r="Z456" s="36">
        <v>0</v>
      </c>
      <c r="AA456" s="31">
        <v>78.116847826086953</v>
      </c>
      <c r="AB456" s="31">
        <v>0</v>
      </c>
      <c r="AC456" s="36">
        <v>0</v>
      </c>
      <c r="AD456" s="31">
        <v>0</v>
      </c>
      <c r="AE456" s="31">
        <v>0</v>
      </c>
      <c r="AF456" s="36" t="s">
        <v>1523</v>
      </c>
      <c r="AG456" s="31">
        <v>9.5923913043478262</v>
      </c>
      <c r="AH456" s="31">
        <v>0</v>
      </c>
      <c r="AI456" s="36">
        <v>0</v>
      </c>
      <c r="AJ456" t="s">
        <v>468</v>
      </c>
      <c r="AK456" s="37">
        <v>7</v>
      </c>
      <c r="AT456"/>
    </row>
    <row r="457" spans="1:46" x14ac:dyDescent="0.25">
      <c r="A457" t="s">
        <v>1353</v>
      </c>
      <c r="B457" t="s">
        <v>928</v>
      </c>
      <c r="C457" t="s">
        <v>1042</v>
      </c>
      <c r="D457" t="s">
        <v>1232</v>
      </c>
      <c r="E457" s="31">
        <v>166.33695652173913</v>
      </c>
      <c r="F457" s="31">
        <v>627.48923913043484</v>
      </c>
      <c r="G457" s="31">
        <v>0</v>
      </c>
      <c r="H457" s="36">
        <v>0</v>
      </c>
      <c r="I457" s="31">
        <v>61.880652173913035</v>
      </c>
      <c r="J457" s="31">
        <v>0</v>
      </c>
      <c r="K457" s="36">
        <v>0</v>
      </c>
      <c r="L457" s="31">
        <v>28.145326086956519</v>
      </c>
      <c r="M457" s="31">
        <v>0</v>
      </c>
      <c r="N457" s="36">
        <v>0</v>
      </c>
      <c r="O457" s="31">
        <v>28.170108695652164</v>
      </c>
      <c r="P457" s="31">
        <v>0</v>
      </c>
      <c r="Q457" s="36">
        <v>0</v>
      </c>
      <c r="R457" s="31">
        <v>5.5652173913043477</v>
      </c>
      <c r="S457" s="31">
        <v>0</v>
      </c>
      <c r="T457" s="36">
        <v>0</v>
      </c>
      <c r="U457" s="31">
        <v>107.84695652173917</v>
      </c>
      <c r="V457" s="31">
        <v>0</v>
      </c>
      <c r="W457" s="36">
        <v>0</v>
      </c>
      <c r="X457" s="31">
        <v>64.646956521739128</v>
      </c>
      <c r="Y457" s="31">
        <v>0</v>
      </c>
      <c r="Z457" s="36">
        <v>0</v>
      </c>
      <c r="AA457" s="31">
        <v>329.10706521739132</v>
      </c>
      <c r="AB457" s="31">
        <v>0</v>
      </c>
      <c r="AC457" s="36">
        <v>0</v>
      </c>
      <c r="AD457" s="31">
        <v>0</v>
      </c>
      <c r="AE457" s="31">
        <v>0</v>
      </c>
      <c r="AF457" s="36" t="s">
        <v>1523</v>
      </c>
      <c r="AG457" s="31">
        <v>64.007608695652195</v>
      </c>
      <c r="AH457" s="31">
        <v>0</v>
      </c>
      <c r="AI457" s="36">
        <v>0</v>
      </c>
      <c r="AJ457" t="s">
        <v>442</v>
      </c>
      <c r="AK457" s="37">
        <v>7</v>
      </c>
      <c r="AT457"/>
    </row>
    <row r="458" spans="1:46" x14ac:dyDescent="0.25">
      <c r="A458" t="s">
        <v>1353</v>
      </c>
      <c r="B458" t="s">
        <v>597</v>
      </c>
      <c r="C458" t="s">
        <v>1114</v>
      </c>
      <c r="D458" t="s">
        <v>1225</v>
      </c>
      <c r="E458" s="31">
        <v>62.304347826086953</v>
      </c>
      <c r="F458" s="31">
        <v>185.36141304347825</v>
      </c>
      <c r="G458" s="31">
        <v>0</v>
      </c>
      <c r="H458" s="36">
        <v>0</v>
      </c>
      <c r="I458" s="31">
        <v>29.290760869565219</v>
      </c>
      <c r="J458" s="31">
        <v>0</v>
      </c>
      <c r="K458" s="36">
        <v>0</v>
      </c>
      <c r="L458" s="31">
        <v>16.320652173913043</v>
      </c>
      <c r="M458" s="31">
        <v>0</v>
      </c>
      <c r="N458" s="36">
        <v>0</v>
      </c>
      <c r="O458" s="31">
        <v>6.7961956521739131</v>
      </c>
      <c r="P458" s="31">
        <v>0</v>
      </c>
      <c r="Q458" s="36">
        <v>0</v>
      </c>
      <c r="R458" s="31">
        <v>6.1739130434782608</v>
      </c>
      <c r="S458" s="31">
        <v>0</v>
      </c>
      <c r="T458" s="36">
        <v>0</v>
      </c>
      <c r="U458" s="31">
        <v>39.733695652173914</v>
      </c>
      <c r="V458" s="31">
        <v>0</v>
      </c>
      <c r="W458" s="36">
        <v>0</v>
      </c>
      <c r="X458" s="31">
        <v>0.1766304347826087</v>
      </c>
      <c r="Y458" s="31">
        <v>0</v>
      </c>
      <c r="Z458" s="36">
        <v>0</v>
      </c>
      <c r="AA458" s="31">
        <v>70.709239130434781</v>
      </c>
      <c r="AB458" s="31">
        <v>0</v>
      </c>
      <c r="AC458" s="36">
        <v>0</v>
      </c>
      <c r="AD458" s="31">
        <v>25.940217391304348</v>
      </c>
      <c r="AE458" s="31">
        <v>0</v>
      </c>
      <c r="AF458" s="36">
        <v>0</v>
      </c>
      <c r="AG458" s="31">
        <v>19.510869565217391</v>
      </c>
      <c r="AH458" s="31">
        <v>0</v>
      </c>
      <c r="AI458" s="36">
        <v>0</v>
      </c>
      <c r="AJ458" t="s">
        <v>104</v>
      </c>
      <c r="AK458" s="37">
        <v>7</v>
      </c>
      <c r="AT458"/>
    </row>
    <row r="459" spans="1:46" x14ac:dyDescent="0.25">
      <c r="A459" t="s">
        <v>1353</v>
      </c>
      <c r="B459" t="s">
        <v>710</v>
      </c>
      <c r="C459" t="s">
        <v>1105</v>
      </c>
      <c r="D459" t="s">
        <v>1226</v>
      </c>
      <c r="E459" s="31">
        <v>60.152173913043477</v>
      </c>
      <c r="F459" s="31">
        <v>24.791630434782611</v>
      </c>
      <c r="G459" s="31">
        <v>0</v>
      </c>
      <c r="H459" s="36">
        <v>0</v>
      </c>
      <c r="I459" s="31">
        <v>6.8513043478260887</v>
      </c>
      <c r="J459" s="31">
        <v>0</v>
      </c>
      <c r="K459" s="36">
        <v>0</v>
      </c>
      <c r="L459" s="31">
        <v>5.5360869565217401</v>
      </c>
      <c r="M459" s="31">
        <v>0</v>
      </c>
      <c r="N459" s="36">
        <v>0</v>
      </c>
      <c r="O459" s="31">
        <v>0.44565217391304346</v>
      </c>
      <c r="P459" s="31">
        <v>0</v>
      </c>
      <c r="Q459" s="36">
        <v>0</v>
      </c>
      <c r="R459" s="31">
        <v>0.86956521739130432</v>
      </c>
      <c r="S459" s="31">
        <v>0</v>
      </c>
      <c r="T459" s="36">
        <v>0</v>
      </c>
      <c r="U459" s="31">
        <v>2.4992391304347827</v>
      </c>
      <c r="V459" s="31">
        <v>0</v>
      </c>
      <c r="W459" s="36">
        <v>0</v>
      </c>
      <c r="X459" s="31">
        <v>0.88554347826086943</v>
      </c>
      <c r="Y459" s="31">
        <v>0</v>
      </c>
      <c r="Z459" s="36">
        <v>0</v>
      </c>
      <c r="AA459" s="31">
        <v>9.2166304347826102</v>
      </c>
      <c r="AB459" s="31">
        <v>0</v>
      </c>
      <c r="AC459" s="36">
        <v>0</v>
      </c>
      <c r="AD459" s="31">
        <v>8.347826086956521E-2</v>
      </c>
      <c r="AE459" s="31">
        <v>0</v>
      </c>
      <c r="AF459" s="36">
        <v>0</v>
      </c>
      <c r="AG459" s="31">
        <v>5.2554347826086962</v>
      </c>
      <c r="AH459" s="31">
        <v>0</v>
      </c>
      <c r="AI459" s="36">
        <v>0</v>
      </c>
      <c r="AJ459" t="s">
        <v>220</v>
      </c>
      <c r="AK459" s="37">
        <v>7</v>
      </c>
      <c r="AT459"/>
    </row>
    <row r="460" spans="1:46" x14ac:dyDescent="0.25">
      <c r="A460" t="s">
        <v>1353</v>
      </c>
      <c r="B460" t="s">
        <v>553</v>
      </c>
      <c r="C460" t="s">
        <v>1023</v>
      </c>
      <c r="D460" t="s">
        <v>1242</v>
      </c>
      <c r="E460" s="31">
        <v>58.010869565217391</v>
      </c>
      <c r="F460" s="31">
        <v>186.54945652173913</v>
      </c>
      <c r="G460" s="31">
        <v>64.62391304347824</v>
      </c>
      <c r="H460" s="36">
        <v>0.34641705340989526</v>
      </c>
      <c r="I460" s="31">
        <v>12.852608695652172</v>
      </c>
      <c r="J460" s="31">
        <v>2.1739130434782608E-2</v>
      </c>
      <c r="K460" s="36">
        <v>1.6914177463549949E-3</v>
      </c>
      <c r="L460" s="31">
        <v>7.5917391304347817</v>
      </c>
      <c r="M460" s="31">
        <v>2.1739130434782608E-2</v>
      </c>
      <c r="N460" s="36">
        <v>2.8635244258633529E-3</v>
      </c>
      <c r="O460" s="31">
        <v>0</v>
      </c>
      <c r="P460" s="31">
        <v>0</v>
      </c>
      <c r="Q460" s="36" t="s">
        <v>1523</v>
      </c>
      <c r="R460" s="31">
        <v>5.2608695652173916</v>
      </c>
      <c r="S460" s="31">
        <v>0</v>
      </c>
      <c r="T460" s="36">
        <v>0</v>
      </c>
      <c r="U460" s="31">
        <v>52.267173913043486</v>
      </c>
      <c r="V460" s="31">
        <v>6.2741304347826086</v>
      </c>
      <c r="W460" s="36">
        <v>0.12003959588901503</v>
      </c>
      <c r="X460" s="31">
        <v>11.289673913043476</v>
      </c>
      <c r="Y460" s="31">
        <v>0</v>
      </c>
      <c r="Z460" s="36">
        <v>0</v>
      </c>
      <c r="AA460" s="31">
        <v>64.280108695652189</v>
      </c>
      <c r="AB460" s="31">
        <v>42.099782608695634</v>
      </c>
      <c r="AC460" s="36">
        <v>0.65494261697698719</v>
      </c>
      <c r="AD460" s="31">
        <v>15.119782608695649</v>
      </c>
      <c r="AE460" s="31">
        <v>0</v>
      </c>
      <c r="AF460" s="36">
        <v>0</v>
      </c>
      <c r="AG460" s="31">
        <v>30.740108695652179</v>
      </c>
      <c r="AH460" s="31">
        <v>16.228260869565219</v>
      </c>
      <c r="AI460" s="36">
        <v>0.52791813556145661</v>
      </c>
      <c r="AJ460" t="s">
        <v>59</v>
      </c>
      <c r="AK460" s="37">
        <v>7</v>
      </c>
      <c r="AT460"/>
    </row>
    <row r="461" spans="1:46" x14ac:dyDescent="0.25">
      <c r="A461" t="s">
        <v>1353</v>
      </c>
      <c r="B461" t="s">
        <v>776</v>
      </c>
      <c r="C461" t="s">
        <v>970</v>
      </c>
      <c r="D461" t="s">
        <v>1308</v>
      </c>
      <c r="E461" s="31">
        <v>26.652173913043477</v>
      </c>
      <c r="F461" s="31">
        <v>112.79173913043479</v>
      </c>
      <c r="G461" s="31">
        <v>0</v>
      </c>
      <c r="H461" s="36">
        <v>0</v>
      </c>
      <c r="I461" s="31">
        <v>13.030760869565221</v>
      </c>
      <c r="J461" s="31">
        <v>0</v>
      </c>
      <c r="K461" s="36">
        <v>0</v>
      </c>
      <c r="L461" s="31">
        <v>9.2916304347826113</v>
      </c>
      <c r="M461" s="31">
        <v>0</v>
      </c>
      <c r="N461" s="36">
        <v>0</v>
      </c>
      <c r="O461" s="31">
        <v>0</v>
      </c>
      <c r="P461" s="31">
        <v>0</v>
      </c>
      <c r="Q461" s="36" t="s">
        <v>1523</v>
      </c>
      <c r="R461" s="31">
        <v>3.7391304347826089</v>
      </c>
      <c r="S461" s="31">
        <v>0</v>
      </c>
      <c r="T461" s="36">
        <v>0</v>
      </c>
      <c r="U461" s="31">
        <v>19.822391304347828</v>
      </c>
      <c r="V461" s="31">
        <v>0</v>
      </c>
      <c r="W461" s="36">
        <v>0</v>
      </c>
      <c r="X461" s="31">
        <v>0</v>
      </c>
      <c r="Y461" s="31">
        <v>0</v>
      </c>
      <c r="Z461" s="36" t="s">
        <v>1523</v>
      </c>
      <c r="AA461" s="31">
        <v>56.368913043478265</v>
      </c>
      <c r="AB461" s="31">
        <v>0</v>
      </c>
      <c r="AC461" s="36">
        <v>0</v>
      </c>
      <c r="AD461" s="31">
        <v>4.2907608695652177</v>
      </c>
      <c r="AE461" s="31">
        <v>0</v>
      </c>
      <c r="AF461" s="36">
        <v>0</v>
      </c>
      <c r="AG461" s="31">
        <v>19.278913043478266</v>
      </c>
      <c r="AH461" s="31">
        <v>0</v>
      </c>
      <c r="AI461" s="36">
        <v>0</v>
      </c>
      <c r="AJ461" t="s">
        <v>287</v>
      </c>
      <c r="AK461" s="37">
        <v>7</v>
      </c>
      <c r="AT461"/>
    </row>
    <row r="462" spans="1:46" x14ac:dyDescent="0.25">
      <c r="A462" t="s">
        <v>1353</v>
      </c>
      <c r="B462" t="s">
        <v>904</v>
      </c>
      <c r="C462" t="s">
        <v>1038</v>
      </c>
      <c r="D462" t="s">
        <v>1232</v>
      </c>
      <c r="E462" s="31">
        <v>96.489130434782609</v>
      </c>
      <c r="F462" s="31">
        <v>375.51956521739129</v>
      </c>
      <c r="G462" s="31">
        <v>5.5052173913043481</v>
      </c>
      <c r="H462" s="36">
        <v>1.4660267802870228E-2</v>
      </c>
      <c r="I462" s="31">
        <v>41.228260869565219</v>
      </c>
      <c r="J462" s="31">
        <v>0</v>
      </c>
      <c r="K462" s="36">
        <v>0</v>
      </c>
      <c r="L462" s="31">
        <v>20.135869565217391</v>
      </c>
      <c r="M462" s="31">
        <v>0</v>
      </c>
      <c r="N462" s="36">
        <v>0</v>
      </c>
      <c r="O462" s="31">
        <v>16.831521739130434</v>
      </c>
      <c r="P462" s="31">
        <v>0</v>
      </c>
      <c r="Q462" s="36">
        <v>0</v>
      </c>
      <c r="R462" s="31">
        <v>4.2608695652173916</v>
      </c>
      <c r="S462" s="31">
        <v>0</v>
      </c>
      <c r="T462" s="36">
        <v>0</v>
      </c>
      <c r="U462" s="31">
        <v>87.2</v>
      </c>
      <c r="V462" s="31">
        <v>2.4655434782608698</v>
      </c>
      <c r="W462" s="36">
        <v>2.8274581172716397E-2</v>
      </c>
      <c r="X462" s="31">
        <v>5.0027173913043477</v>
      </c>
      <c r="Y462" s="31">
        <v>0</v>
      </c>
      <c r="Z462" s="36">
        <v>0</v>
      </c>
      <c r="AA462" s="31">
        <v>171.53423913043477</v>
      </c>
      <c r="AB462" s="31">
        <v>3.0396739130434782</v>
      </c>
      <c r="AC462" s="36">
        <v>1.7720508327973564E-2</v>
      </c>
      <c r="AD462" s="31">
        <v>2.6168478260869565</v>
      </c>
      <c r="AE462" s="31">
        <v>0</v>
      </c>
      <c r="AF462" s="36">
        <v>0</v>
      </c>
      <c r="AG462" s="31">
        <v>67.9375</v>
      </c>
      <c r="AH462" s="31">
        <v>0</v>
      </c>
      <c r="AI462" s="36">
        <v>0</v>
      </c>
      <c r="AJ462" t="s">
        <v>418</v>
      </c>
      <c r="AK462" s="37">
        <v>7</v>
      </c>
      <c r="AT462"/>
    </row>
    <row r="463" spans="1:46" x14ac:dyDescent="0.25">
      <c r="A463" t="s">
        <v>1353</v>
      </c>
      <c r="B463" t="s">
        <v>908</v>
      </c>
      <c r="C463" t="s">
        <v>1155</v>
      </c>
      <c r="D463" t="s">
        <v>1286</v>
      </c>
      <c r="E463" s="31">
        <v>97.869565217391298</v>
      </c>
      <c r="F463" s="31">
        <v>402.98239130434786</v>
      </c>
      <c r="G463" s="31">
        <v>0</v>
      </c>
      <c r="H463" s="36">
        <v>0</v>
      </c>
      <c r="I463" s="31">
        <v>53.513586956521742</v>
      </c>
      <c r="J463" s="31">
        <v>0</v>
      </c>
      <c r="K463" s="36">
        <v>0</v>
      </c>
      <c r="L463" s="31">
        <v>37.752717391304351</v>
      </c>
      <c r="M463" s="31">
        <v>0</v>
      </c>
      <c r="N463" s="36">
        <v>0</v>
      </c>
      <c r="O463" s="31">
        <v>11.282608695652174</v>
      </c>
      <c r="P463" s="31">
        <v>0</v>
      </c>
      <c r="Q463" s="36">
        <v>0</v>
      </c>
      <c r="R463" s="31">
        <v>4.4782608695652177</v>
      </c>
      <c r="S463" s="31">
        <v>0</v>
      </c>
      <c r="T463" s="36">
        <v>0</v>
      </c>
      <c r="U463" s="31">
        <v>87.298913043478265</v>
      </c>
      <c r="V463" s="31">
        <v>0</v>
      </c>
      <c r="W463" s="36">
        <v>0</v>
      </c>
      <c r="X463" s="31">
        <v>9.6929347826086953</v>
      </c>
      <c r="Y463" s="31">
        <v>0</v>
      </c>
      <c r="Z463" s="36">
        <v>0</v>
      </c>
      <c r="AA463" s="31">
        <v>160.39358695652174</v>
      </c>
      <c r="AB463" s="31">
        <v>0</v>
      </c>
      <c r="AC463" s="36">
        <v>0</v>
      </c>
      <c r="AD463" s="31">
        <v>43.627717391304351</v>
      </c>
      <c r="AE463" s="31">
        <v>0</v>
      </c>
      <c r="AF463" s="36">
        <v>0</v>
      </c>
      <c r="AG463" s="31">
        <v>48.455652173913045</v>
      </c>
      <c r="AH463" s="31">
        <v>0</v>
      </c>
      <c r="AI463" s="36">
        <v>0</v>
      </c>
      <c r="AJ463" t="s">
        <v>422</v>
      </c>
      <c r="AK463" s="37">
        <v>7</v>
      </c>
      <c r="AT463"/>
    </row>
    <row r="464" spans="1:46" x14ac:dyDescent="0.25">
      <c r="A464" t="s">
        <v>1353</v>
      </c>
      <c r="B464" t="s">
        <v>869</v>
      </c>
      <c r="C464" t="s">
        <v>1046</v>
      </c>
      <c r="D464" t="s">
        <v>1216</v>
      </c>
      <c r="E464" s="31">
        <v>48.945652173913047</v>
      </c>
      <c r="F464" s="31">
        <v>187.92467391304348</v>
      </c>
      <c r="G464" s="31">
        <v>0</v>
      </c>
      <c r="H464" s="36">
        <v>0</v>
      </c>
      <c r="I464" s="31">
        <v>20.428152173913041</v>
      </c>
      <c r="J464" s="31">
        <v>0</v>
      </c>
      <c r="K464" s="36">
        <v>0</v>
      </c>
      <c r="L464" s="31">
        <v>5.9728260869565233</v>
      </c>
      <c r="M464" s="31">
        <v>0</v>
      </c>
      <c r="N464" s="36">
        <v>0</v>
      </c>
      <c r="O464" s="31">
        <v>8.3753260869565196</v>
      </c>
      <c r="P464" s="31">
        <v>0</v>
      </c>
      <c r="Q464" s="36">
        <v>0</v>
      </c>
      <c r="R464" s="31">
        <v>6.08</v>
      </c>
      <c r="S464" s="31">
        <v>0</v>
      </c>
      <c r="T464" s="36">
        <v>0</v>
      </c>
      <c r="U464" s="31">
        <v>27.322391304347828</v>
      </c>
      <c r="V464" s="31">
        <v>0</v>
      </c>
      <c r="W464" s="36">
        <v>0</v>
      </c>
      <c r="X464" s="31">
        <v>10.935978260869566</v>
      </c>
      <c r="Y464" s="31">
        <v>0</v>
      </c>
      <c r="Z464" s="36">
        <v>0</v>
      </c>
      <c r="AA464" s="31">
        <v>60.406086956521754</v>
      </c>
      <c r="AB464" s="31">
        <v>0</v>
      </c>
      <c r="AC464" s="36">
        <v>0</v>
      </c>
      <c r="AD464" s="31">
        <v>24.37467391304347</v>
      </c>
      <c r="AE464" s="31">
        <v>0</v>
      </c>
      <c r="AF464" s="36">
        <v>0</v>
      </c>
      <c r="AG464" s="31">
        <v>44.457391304347823</v>
      </c>
      <c r="AH464" s="31">
        <v>0</v>
      </c>
      <c r="AI464" s="36">
        <v>0</v>
      </c>
      <c r="AJ464" t="s">
        <v>383</v>
      </c>
      <c r="AK464" s="37">
        <v>7</v>
      </c>
      <c r="AT464"/>
    </row>
    <row r="465" spans="1:46" x14ac:dyDescent="0.25">
      <c r="A465" t="s">
        <v>1353</v>
      </c>
      <c r="B465" t="s">
        <v>796</v>
      </c>
      <c r="C465" t="s">
        <v>1166</v>
      </c>
      <c r="D465" t="s">
        <v>1239</v>
      </c>
      <c r="E465" s="31">
        <v>51.684782608695649</v>
      </c>
      <c r="F465" s="31">
        <v>173.48119565217388</v>
      </c>
      <c r="G465" s="31">
        <v>0</v>
      </c>
      <c r="H465" s="36">
        <v>0</v>
      </c>
      <c r="I465" s="31">
        <v>12.322608695652171</v>
      </c>
      <c r="J465" s="31">
        <v>0</v>
      </c>
      <c r="K465" s="36">
        <v>0</v>
      </c>
      <c r="L465" s="31">
        <v>9.7639130434782579</v>
      </c>
      <c r="M465" s="31">
        <v>0</v>
      </c>
      <c r="N465" s="36">
        <v>0</v>
      </c>
      <c r="O465" s="31">
        <v>1.1755434782608694</v>
      </c>
      <c r="P465" s="31">
        <v>0</v>
      </c>
      <c r="Q465" s="36">
        <v>0</v>
      </c>
      <c r="R465" s="31">
        <v>1.3831521739130435</v>
      </c>
      <c r="S465" s="31">
        <v>0</v>
      </c>
      <c r="T465" s="36">
        <v>0</v>
      </c>
      <c r="U465" s="31">
        <v>29.751739130434785</v>
      </c>
      <c r="V465" s="31">
        <v>0</v>
      </c>
      <c r="W465" s="36">
        <v>0</v>
      </c>
      <c r="X465" s="31">
        <v>3.3474999999999997</v>
      </c>
      <c r="Y465" s="31">
        <v>0</v>
      </c>
      <c r="Z465" s="36">
        <v>0</v>
      </c>
      <c r="AA465" s="31">
        <v>77.794456521739107</v>
      </c>
      <c r="AB465" s="31">
        <v>0</v>
      </c>
      <c r="AC465" s="36">
        <v>0</v>
      </c>
      <c r="AD465" s="31">
        <v>24.484021739130437</v>
      </c>
      <c r="AE465" s="31">
        <v>0</v>
      </c>
      <c r="AF465" s="36">
        <v>0</v>
      </c>
      <c r="AG465" s="31">
        <v>25.780869565217387</v>
      </c>
      <c r="AH465" s="31">
        <v>0</v>
      </c>
      <c r="AI465" s="36">
        <v>0</v>
      </c>
      <c r="AJ465" t="s">
        <v>307</v>
      </c>
      <c r="AK465" s="37">
        <v>7</v>
      </c>
      <c r="AT465"/>
    </row>
    <row r="466" spans="1:46" x14ac:dyDescent="0.25">
      <c r="A466" t="s">
        <v>1353</v>
      </c>
      <c r="B466" t="s">
        <v>531</v>
      </c>
      <c r="C466" t="s">
        <v>1083</v>
      </c>
      <c r="D466" t="s">
        <v>1256</v>
      </c>
      <c r="E466" s="31">
        <v>57.478260869565219</v>
      </c>
      <c r="F466" s="31">
        <v>196.28358695652176</v>
      </c>
      <c r="G466" s="31">
        <v>0</v>
      </c>
      <c r="H466" s="36">
        <v>0</v>
      </c>
      <c r="I466" s="31">
        <v>26.155869565217383</v>
      </c>
      <c r="J466" s="31">
        <v>0</v>
      </c>
      <c r="K466" s="36">
        <v>0</v>
      </c>
      <c r="L466" s="31">
        <v>20.185652173913038</v>
      </c>
      <c r="M466" s="31">
        <v>0</v>
      </c>
      <c r="N466" s="36">
        <v>0</v>
      </c>
      <c r="O466" s="31">
        <v>0.39413043478260867</v>
      </c>
      <c r="P466" s="31">
        <v>0</v>
      </c>
      <c r="Q466" s="36">
        <v>0</v>
      </c>
      <c r="R466" s="31">
        <v>5.5760869565217392</v>
      </c>
      <c r="S466" s="31">
        <v>0</v>
      </c>
      <c r="T466" s="36">
        <v>0</v>
      </c>
      <c r="U466" s="31">
        <v>30.361304347826099</v>
      </c>
      <c r="V466" s="31">
        <v>0</v>
      </c>
      <c r="W466" s="36">
        <v>0</v>
      </c>
      <c r="X466" s="31">
        <v>5.6254347826086928</v>
      </c>
      <c r="Y466" s="31">
        <v>0</v>
      </c>
      <c r="Z466" s="36">
        <v>0</v>
      </c>
      <c r="AA466" s="31">
        <v>89.024891304347832</v>
      </c>
      <c r="AB466" s="31">
        <v>0</v>
      </c>
      <c r="AC466" s="36">
        <v>0</v>
      </c>
      <c r="AD466" s="31">
        <v>24.230108695652167</v>
      </c>
      <c r="AE466" s="31">
        <v>0</v>
      </c>
      <c r="AF466" s="36">
        <v>0</v>
      </c>
      <c r="AG466" s="31">
        <v>20.885978260869564</v>
      </c>
      <c r="AH466" s="31">
        <v>0</v>
      </c>
      <c r="AI466" s="36">
        <v>0</v>
      </c>
      <c r="AJ466" t="s">
        <v>37</v>
      </c>
      <c r="AK466" s="37">
        <v>7</v>
      </c>
      <c r="AT466"/>
    </row>
    <row r="467" spans="1:46" x14ac:dyDescent="0.25">
      <c r="A467" t="s">
        <v>1353</v>
      </c>
      <c r="B467" t="s">
        <v>732</v>
      </c>
      <c r="C467" t="s">
        <v>1028</v>
      </c>
      <c r="D467" t="s">
        <v>1237</v>
      </c>
      <c r="E467" s="31">
        <v>82.043478260869563</v>
      </c>
      <c r="F467" s="31">
        <v>217.32239130434783</v>
      </c>
      <c r="G467" s="31">
        <v>0</v>
      </c>
      <c r="H467" s="36">
        <v>0</v>
      </c>
      <c r="I467" s="31">
        <v>25.637717391304356</v>
      </c>
      <c r="J467" s="31">
        <v>0</v>
      </c>
      <c r="K467" s="36">
        <v>0</v>
      </c>
      <c r="L467" s="31">
        <v>6.9263043478260897</v>
      </c>
      <c r="M467" s="31">
        <v>0</v>
      </c>
      <c r="N467" s="36">
        <v>0</v>
      </c>
      <c r="O467" s="31">
        <v>13.23315217391305</v>
      </c>
      <c r="P467" s="31">
        <v>0</v>
      </c>
      <c r="Q467" s="36">
        <v>0</v>
      </c>
      <c r="R467" s="31">
        <v>5.4782608695652177</v>
      </c>
      <c r="S467" s="31">
        <v>0</v>
      </c>
      <c r="T467" s="36">
        <v>0</v>
      </c>
      <c r="U467" s="31">
        <v>63.428804347826116</v>
      </c>
      <c r="V467" s="31">
        <v>0</v>
      </c>
      <c r="W467" s="36">
        <v>0</v>
      </c>
      <c r="X467" s="31">
        <v>4.7849999999999993</v>
      </c>
      <c r="Y467" s="31">
        <v>0</v>
      </c>
      <c r="Z467" s="36">
        <v>0</v>
      </c>
      <c r="AA467" s="31">
        <v>77.32282608695651</v>
      </c>
      <c r="AB467" s="31">
        <v>0</v>
      </c>
      <c r="AC467" s="36">
        <v>0</v>
      </c>
      <c r="AD467" s="31">
        <v>29.313913043478252</v>
      </c>
      <c r="AE467" s="31">
        <v>0</v>
      </c>
      <c r="AF467" s="36">
        <v>0</v>
      </c>
      <c r="AG467" s="31">
        <v>16.834130434782605</v>
      </c>
      <c r="AH467" s="31">
        <v>0</v>
      </c>
      <c r="AI467" s="36">
        <v>0</v>
      </c>
      <c r="AJ467" t="s">
        <v>242</v>
      </c>
      <c r="AK467" s="37">
        <v>7</v>
      </c>
      <c r="AT467"/>
    </row>
    <row r="468" spans="1:46" x14ac:dyDescent="0.25">
      <c r="A468" t="s">
        <v>1353</v>
      </c>
      <c r="B468" t="s">
        <v>566</v>
      </c>
      <c r="C468" t="s">
        <v>1098</v>
      </c>
      <c r="D468" t="s">
        <v>1260</v>
      </c>
      <c r="E468" s="31">
        <v>95.489130434782609</v>
      </c>
      <c r="F468" s="31">
        <v>277.01728260869572</v>
      </c>
      <c r="G468" s="31">
        <v>1.173913043478261</v>
      </c>
      <c r="H468" s="36">
        <v>4.2376888272941679E-3</v>
      </c>
      <c r="I468" s="31">
        <v>36.897391304347821</v>
      </c>
      <c r="J468" s="31">
        <v>1.173913043478261</v>
      </c>
      <c r="K468" s="36">
        <v>3.1815610859728512E-2</v>
      </c>
      <c r="L468" s="31">
        <v>8.7284782608695632</v>
      </c>
      <c r="M468" s="31">
        <v>1.173913043478261</v>
      </c>
      <c r="N468" s="36">
        <v>0.13449229159921303</v>
      </c>
      <c r="O468" s="31">
        <v>23.03847826086956</v>
      </c>
      <c r="P468" s="31">
        <v>0</v>
      </c>
      <c r="Q468" s="36">
        <v>0</v>
      </c>
      <c r="R468" s="31">
        <v>5.1304347826086953</v>
      </c>
      <c r="S468" s="31">
        <v>0</v>
      </c>
      <c r="T468" s="36">
        <v>0</v>
      </c>
      <c r="U468" s="31">
        <v>39.834130434782608</v>
      </c>
      <c r="V468" s="31">
        <v>0</v>
      </c>
      <c r="W468" s="36">
        <v>0</v>
      </c>
      <c r="X468" s="31">
        <v>3.4513043478260879</v>
      </c>
      <c r="Y468" s="31">
        <v>0</v>
      </c>
      <c r="Z468" s="36">
        <v>0</v>
      </c>
      <c r="AA468" s="31">
        <v>131.6340217391305</v>
      </c>
      <c r="AB468" s="31">
        <v>0</v>
      </c>
      <c r="AC468" s="36">
        <v>0</v>
      </c>
      <c r="AD468" s="31">
        <v>38.961956521739133</v>
      </c>
      <c r="AE468" s="31">
        <v>0</v>
      </c>
      <c r="AF468" s="36">
        <v>0</v>
      </c>
      <c r="AG468" s="31">
        <v>26.238478260869577</v>
      </c>
      <c r="AH468" s="31">
        <v>0</v>
      </c>
      <c r="AI468" s="36">
        <v>0</v>
      </c>
      <c r="AJ468" t="s">
        <v>72</v>
      </c>
      <c r="AK468" s="37">
        <v>7</v>
      </c>
      <c r="AT468"/>
    </row>
    <row r="469" spans="1:46" x14ac:dyDescent="0.25">
      <c r="A469" t="s">
        <v>1353</v>
      </c>
      <c r="B469" t="s">
        <v>700</v>
      </c>
      <c r="C469" t="s">
        <v>1145</v>
      </c>
      <c r="D469" t="s">
        <v>1275</v>
      </c>
      <c r="E469" s="31">
        <v>51.304347826086953</v>
      </c>
      <c r="F469" s="31">
        <v>146.03804347826087</v>
      </c>
      <c r="G469" s="31">
        <v>0</v>
      </c>
      <c r="H469" s="36">
        <v>0</v>
      </c>
      <c r="I469" s="31">
        <v>16.165760869565219</v>
      </c>
      <c r="J469" s="31">
        <v>0</v>
      </c>
      <c r="K469" s="36">
        <v>0</v>
      </c>
      <c r="L469" s="31">
        <v>13.415760869565217</v>
      </c>
      <c r="M469" s="31">
        <v>0</v>
      </c>
      <c r="N469" s="36">
        <v>0</v>
      </c>
      <c r="O469" s="31">
        <v>0</v>
      </c>
      <c r="P469" s="31">
        <v>0</v>
      </c>
      <c r="Q469" s="36" t="s">
        <v>1523</v>
      </c>
      <c r="R469" s="31">
        <v>2.75</v>
      </c>
      <c r="S469" s="31">
        <v>0</v>
      </c>
      <c r="T469" s="36">
        <v>0</v>
      </c>
      <c r="U469" s="31">
        <v>19.307065217391305</v>
      </c>
      <c r="V469" s="31">
        <v>0</v>
      </c>
      <c r="W469" s="36">
        <v>0</v>
      </c>
      <c r="X469" s="31">
        <v>3.5326086956521738</v>
      </c>
      <c r="Y469" s="31">
        <v>0</v>
      </c>
      <c r="Z469" s="36">
        <v>0</v>
      </c>
      <c r="AA469" s="31">
        <v>87.021739130434781</v>
      </c>
      <c r="AB469" s="31">
        <v>0</v>
      </c>
      <c r="AC469" s="36">
        <v>0</v>
      </c>
      <c r="AD469" s="31">
        <v>0</v>
      </c>
      <c r="AE469" s="31">
        <v>0</v>
      </c>
      <c r="AF469" s="36" t="s">
        <v>1523</v>
      </c>
      <c r="AG469" s="31">
        <v>20.010869565217391</v>
      </c>
      <c r="AH469" s="31">
        <v>0</v>
      </c>
      <c r="AI469" s="36">
        <v>0</v>
      </c>
      <c r="AJ469" t="s">
        <v>209</v>
      </c>
      <c r="AK469" s="37">
        <v>7</v>
      </c>
      <c r="AT469"/>
    </row>
    <row r="470" spans="1:46" x14ac:dyDescent="0.25">
      <c r="A470" t="s">
        <v>1353</v>
      </c>
      <c r="B470" t="s">
        <v>593</v>
      </c>
      <c r="C470" t="s">
        <v>1111</v>
      </c>
      <c r="D470" t="s">
        <v>1290</v>
      </c>
      <c r="E470" s="31">
        <v>34.630434782608695</v>
      </c>
      <c r="F470" s="31">
        <v>112.55391304347825</v>
      </c>
      <c r="G470" s="31">
        <v>10.848804347826084</v>
      </c>
      <c r="H470" s="36">
        <v>9.6387624867696239E-2</v>
      </c>
      <c r="I470" s="31">
        <v>8.6048913043478255</v>
      </c>
      <c r="J470" s="31">
        <v>0.37684782608695655</v>
      </c>
      <c r="K470" s="36">
        <v>4.3794606202235846E-2</v>
      </c>
      <c r="L470" s="31">
        <v>2.8059782608695651</v>
      </c>
      <c r="M470" s="31">
        <v>0.21380434782608698</v>
      </c>
      <c r="N470" s="36">
        <v>7.6196010071663767E-2</v>
      </c>
      <c r="O470" s="31">
        <v>0.32608695652173914</v>
      </c>
      <c r="P470" s="31">
        <v>0.16304347826086957</v>
      </c>
      <c r="Q470" s="36">
        <v>0.5</v>
      </c>
      <c r="R470" s="31">
        <v>5.4728260869565215</v>
      </c>
      <c r="S470" s="31">
        <v>0</v>
      </c>
      <c r="T470" s="36">
        <v>0</v>
      </c>
      <c r="U470" s="31">
        <v>23.539456521739133</v>
      </c>
      <c r="V470" s="31">
        <v>3.2856521739130433</v>
      </c>
      <c r="W470" s="36">
        <v>0.13958063011687127</v>
      </c>
      <c r="X470" s="31">
        <v>10.882282608695652</v>
      </c>
      <c r="Y470" s="31">
        <v>0.16304347826086957</v>
      </c>
      <c r="Z470" s="36">
        <v>1.4982470509503881E-2</v>
      </c>
      <c r="AA470" s="31">
        <v>53.493913043478258</v>
      </c>
      <c r="AB470" s="31">
        <v>5.6589130434782593</v>
      </c>
      <c r="AC470" s="36">
        <v>0.1057861113820345</v>
      </c>
      <c r="AD470" s="31">
        <v>0</v>
      </c>
      <c r="AE470" s="31">
        <v>0</v>
      </c>
      <c r="AF470" s="36" t="s">
        <v>1523</v>
      </c>
      <c r="AG470" s="31">
        <v>16.033369565217392</v>
      </c>
      <c r="AH470" s="31">
        <v>1.3643478260869564</v>
      </c>
      <c r="AI470" s="36">
        <v>8.5094266712766167E-2</v>
      </c>
      <c r="AJ470" t="s">
        <v>100</v>
      </c>
      <c r="AK470" s="37">
        <v>7</v>
      </c>
      <c r="AT470"/>
    </row>
    <row r="471" spans="1:46" x14ac:dyDescent="0.25">
      <c r="A471" t="s">
        <v>1353</v>
      </c>
      <c r="B471" t="s">
        <v>520</v>
      </c>
      <c r="C471" t="s">
        <v>1077</v>
      </c>
      <c r="D471" t="s">
        <v>1294</v>
      </c>
      <c r="E471" s="31">
        <v>90.847826086956516</v>
      </c>
      <c r="F471" s="31">
        <v>397.08576086956521</v>
      </c>
      <c r="G471" s="31">
        <v>8.2538043478260867</v>
      </c>
      <c r="H471" s="36">
        <v>2.0785948933931424E-2</v>
      </c>
      <c r="I471" s="31">
        <v>72.136521739130444</v>
      </c>
      <c r="J471" s="31">
        <v>0</v>
      </c>
      <c r="K471" s="36">
        <v>0</v>
      </c>
      <c r="L471" s="31">
        <v>55.424239130434792</v>
      </c>
      <c r="M471" s="31">
        <v>0</v>
      </c>
      <c r="N471" s="36">
        <v>0</v>
      </c>
      <c r="O471" s="31">
        <v>11.929347826086957</v>
      </c>
      <c r="P471" s="31">
        <v>0</v>
      </c>
      <c r="Q471" s="36">
        <v>0</v>
      </c>
      <c r="R471" s="31">
        <v>4.7829347826086979</v>
      </c>
      <c r="S471" s="31">
        <v>0</v>
      </c>
      <c r="T471" s="36">
        <v>0</v>
      </c>
      <c r="U471" s="31">
        <v>77.256195652173886</v>
      </c>
      <c r="V471" s="31">
        <v>0</v>
      </c>
      <c r="W471" s="36">
        <v>0</v>
      </c>
      <c r="X471" s="31">
        <v>0</v>
      </c>
      <c r="Y471" s="31">
        <v>0</v>
      </c>
      <c r="Z471" s="36" t="s">
        <v>1523</v>
      </c>
      <c r="AA471" s="31">
        <v>225.08923913043481</v>
      </c>
      <c r="AB471" s="31">
        <v>8.2538043478260867</v>
      </c>
      <c r="AC471" s="36">
        <v>3.6669031268274754E-2</v>
      </c>
      <c r="AD471" s="31">
        <v>0</v>
      </c>
      <c r="AE471" s="31">
        <v>0</v>
      </c>
      <c r="AF471" s="36" t="s">
        <v>1523</v>
      </c>
      <c r="AG471" s="31">
        <v>22.603804347826088</v>
      </c>
      <c r="AH471" s="31">
        <v>0</v>
      </c>
      <c r="AI471" s="36">
        <v>0</v>
      </c>
      <c r="AJ471" t="s">
        <v>26</v>
      </c>
      <c r="AK471" s="37">
        <v>7</v>
      </c>
      <c r="AT471"/>
    </row>
    <row r="472" spans="1:46" x14ac:dyDescent="0.25">
      <c r="A472" t="s">
        <v>1353</v>
      </c>
      <c r="B472" t="s">
        <v>583</v>
      </c>
      <c r="C472" t="s">
        <v>1035</v>
      </c>
      <c r="D472" t="s">
        <v>1290</v>
      </c>
      <c r="E472" s="31">
        <v>79.869565217391298</v>
      </c>
      <c r="F472" s="31">
        <v>278.76130434782607</v>
      </c>
      <c r="G472" s="31">
        <v>121.83673913043476</v>
      </c>
      <c r="H472" s="36">
        <v>0.43706474761795577</v>
      </c>
      <c r="I472" s="31">
        <v>35.126521739130432</v>
      </c>
      <c r="J472" s="31">
        <v>0.125</v>
      </c>
      <c r="K472" s="36">
        <v>3.5585646916116895E-3</v>
      </c>
      <c r="L472" s="31">
        <v>17.001630434782609</v>
      </c>
      <c r="M472" s="31">
        <v>0.125</v>
      </c>
      <c r="N472" s="36">
        <v>7.3522360387430876E-3</v>
      </c>
      <c r="O472" s="31">
        <v>12.521630434782608</v>
      </c>
      <c r="P472" s="31">
        <v>0</v>
      </c>
      <c r="Q472" s="36">
        <v>0</v>
      </c>
      <c r="R472" s="31">
        <v>5.6032608695652177</v>
      </c>
      <c r="S472" s="31">
        <v>0</v>
      </c>
      <c r="T472" s="36">
        <v>0</v>
      </c>
      <c r="U472" s="31">
        <v>77.14206521739132</v>
      </c>
      <c r="V472" s="31">
        <v>46.215108695652184</v>
      </c>
      <c r="W472" s="36">
        <v>0.59909089243871061</v>
      </c>
      <c r="X472" s="31">
        <v>6.0578260869565232</v>
      </c>
      <c r="Y472" s="31">
        <v>0</v>
      </c>
      <c r="Z472" s="36">
        <v>0</v>
      </c>
      <c r="AA472" s="31">
        <v>127.02684782608689</v>
      </c>
      <c r="AB472" s="31">
        <v>69.6548913043478</v>
      </c>
      <c r="AC472" s="36">
        <v>0.54834779022236835</v>
      </c>
      <c r="AD472" s="31">
        <v>14.117608695652178</v>
      </c>
      <c r="AE472" s="31">
        <v>0</v>
      </c>
      <c r="AF472" s="36">
        <v>0</v>
      </c>
      <c r="AG472" s="31">
        <v>19.290434782608695</v>
      </c>
      <c r="AH472" s="31">
        <v>5.8417391304347843</v>
      </c>
      <c r="AI472" s="36">
        <v>0.30283086909484325</v>
      </c>
      <c r="AJ472" t="s">
        <v>90</v>
      </c>
      <c r="AK472" s="37">
        <v>7</v>
      </c>
      <c r="AT472"/>
    </row>
    <row r="473" spans="1:46" x14ac:dyDescent="0.25">
      <c r="A473" t="s">
        <v>1353</v>
      </c>
      <c r="B473" t="s">
        <v>726</v>
      </c>
      <c r="C473" t="s">
        <v>1132</v>
      </c>
      <c r="D473" t="s">
        <v>1299</v>
      </c>
      <c r="E473" s="31">
        <v>59.130434782608695</v>
      </c>
      <c r="F473" s="31">
        <v>140.82880434782609</v>
      </c>
      <c r="G473" s="31">
        <v>0</v>
      </c>
      <c r="H473" s="36">
        <v>0</v>
      </c>
      <c r="I473" s="31">
        <v>11.404891304347826</v>
      </c>
      <c r="J473" s="31">
        <v>0</v>
      </c>
      <c r="K473" s="36">
        <v>0</v>
      </c>
      <c r="L473" s="31">
        <v>10.991847826086957</v>
      </c>
      <c r="M473" s="31">
        <v>0</v>
      </c>
      <c r="N473" s="36">
        <v>0</v>
      </c>
      <c r="O473" s="31">
        <v>0</v>
      </c>
      <c r="P473" s="31">
        <v>0</v>
      </c>
      <c r="Q473" s="36" t="s">
        <v>1523</v>
      </c>
      <c r="R473" s="31">
        <v>0.41304347826086957</v>
      </c>
      <c r="S473" s="31">
        <v>0</v>
      </c>
      <c r="T473" s="36">
        <v>0</v>
      </c>
      <c r="U473" s="31">
        <v>42.024456521739133</v>
      </c>
      <c r="V473" s="31">
        <v>0</v>
      </c>
      <c r="W473" s="36">
        <v>0</v>
      </c>
      <c r="X473" s="31">
        <v>0</v>
      </c>
      <c r="Y473" s="31">
        <v>0</v>
      </c>
      <c r="Z473" s="36" t="s">
        <v>1523</v>
      </c>
      <c r="AA473" s="31">
        <v>39.798913043478258</v>
      </c>
      <c r="AB473" s="31">
        <v>0</v>
      </c>
      <c r="AC473" s="36">
        <v>0</v>
      </c>
      <c r="AD473" s="31">
        <v>47.600543478260867</v>
      </c>
      <c r="AE473" s="31">
        <v>0</v>
      </c>
      <c r="AF473" s="36">
        <v>0</v>
      </c>
      <c r="AG473" s="31">
        <v>0</v>
      </c>
      <c r="AH473" s="31">
        <v>0</v>
      </c>
      <c r="AI473" s="36" t="s">
        <v>1523</v>
      </c>
      <c r="AJ473" t="s">
        <v>236</v>
      </c>
      <c r="AK473" s="37">
        <v>7</v>
      </c>
      <c r="AT473"/>
    </row>
    <row r="474" spans="1:46" x14ac:dyDescent="0.25">
      <c r="A474" t="s">
        <v>1353</v>
      </c>
      <c r="B474" t="s">
        <v>957</v>
      </c>
      <c r="C474" t="s">
        <v>1082</v>
      </c>
      <c r="D474" t="s">
        <v>1260</v>
      </c>
      <c r="E474" s="31">
        <v>74.543478260869563</v>
      </c>
      <c r="F474" s="31">
        <v>227.19021739130434</v>
      </c>
      <c r="G474" s="31">
        <v>0</v>
      </c>
      <c r="H474" s="36">
        <v>0</v>
      </c>
      <c r="I474" s="31">
        <v>27.730978260869566</v>
      </c>
      <c r="J474" s="31">
        <v>0</v>
      </c>
      <c r="K474" s="36">
        <v>0</v>
      </c>
      <c r="L474" s="31">
        <v>12.116847826086957</v>
      </c>
      <c r="M474" s="31">
        <v>0</v>
      </c>
      <c r="N474" s="36">
        <v>0</v>
      </c>
      <c r="O474" s="31">
        <v>9.875</v>
      </c>
      <c r="P474" s="31">
        <v>0</v>
      </c>
      <c r="Q474" s="36">
        <v>0</v>
      </c>
      <c r="R474" s="31">
        <v>5.7391304347826084</v>
      </c>
      <c r="S474" s="31">
        <v>0</v>
      </c>
      <c r="T474" s="36">
        <v>0</v>
      </c>
      <c r="U474" s="31">
        <v>64.709239130434781</v>
      </c>
      <c r="V474" s="31">
        <v>0</v>
      </c>
      <c r="W474" s="36">
        <v>0</v>
      </c>
      <c r="X474" s="31">
        <v>7.4402173913043477</v>
      </c>
      <c r="Y474" s="31">
        <v>0</v>
      </c>
      <c r="Z474" s="36">
        <v>0</v>
      </c>
      <c r="AA474" s="31">
        <v>98.081521739130437</v>
      </c>
      <c r="AB474" s="31">
        <v>0</v>
      </c>
      <c r="AC474" s="36">
        <v>0</v>
      </c>
      <c r="AD474" s="31">
        <v>0.88043478260869568</v>
      </c>
      <c r="AE474" s="31">
        <v>0</v>
      </c>
      <c r="AF474" s="36">
        <v>0</v>
      </c>
      <c r="AG474" s="31">
        <v>28.347826086956523</v>
      </c>
      <c r="AH474" s="31">
        <v>0</v>
      </c>
      <c r="AI474" s="36">
        <v>0</v>
      </c>
      <c r="AJ474" t="s">
        <v>472</v>
      </c>
      <c r="AK474" s="37">
        <v>7</v>
      </c>
      <c r="AT474"/>
    </row>
    <row r="475" spans="1:46" x14ac:dyDescent="0.25">
      <c r="A475" t="s">
        <v>1353</v>
      </c>
      <c r="B475" t="s">
        <v>535</v>
      </c>
      <c r="C475" t="s">
        <v>1084</v>
      </c>
      <c r="D475" t="s">
        <v>1231</v>
      </c>
      <c r="E475" s="31">
        <v>56.989130434782609</v>
      </c>
      <c r="F475" s="31">
        <v>158.2104347826087</v>
      </c>
      <c r="G475" s="31">
        <v>0</v>
      </c>
      <c r="H475" s="36">
        <v>0</v>
      </c>
      <c r="I475" s="31">
        <v>29.239130434782609</v>
      </c>
      <c r="J475" s="31">
        <v>0</v>
      </c>
      <c r="K475" s="36">
        <v>0</v>
      </c>
      <c r="L475" s="31">
        <v>16.552934782608698</v>
      </c>
      <c r="M475" s="31">
        <v>0</v>
      </c>
      <c r="N475" s="36">
        <v>0</v>
      </c>
      <c r="O475" s="31">
        <v>8.0992391304347819</v>
      </c>
      <c r="P475" s="31">
        <v>0</v>
      </c>
      <c r="Q475" s="36">
        <v>0</v>
      </c>
      <c r="R475" s="31">
        <v>4.5869565217391308</v>
      </c>
      <c r="S475" s="31">
        <v>0</v>
      </c>
      <c r="T475" s="36">
        <v>0</v>
      </c>
      <c r="U475" s="31">
        <v>18.678369565217388</v>
      </c>
      <c r="V475" s="31">
        <v>0</v>
      </c>
      <c r="W475" s="36">
        <v>0</v>
      </c>
      <c r="X475" s="31">
        <v>0</v>
      </c>
      <c r="Y475" s="31">
        <v>0</v>
      </c>
      <c r="Z475" s="36" t="s">
        <v>1523</v>
      </c>
      <c r="AA475" s="31">
        <v>66.452826086956534</v>
      </c>
      <c r="AB475" s="31">
        <v>0</v>
      </c>
      <c r="AC475" s="36">
        <v>0</v>
      </c>
      <c r="AD475" s="31">
        <v>0</v>
      </c>
      <c r="AE475" s="31">
        <v>0</v>
      </c>
      <c r="AF475" s="36" t="s">
        <v>1523</v>
      </c>
      <c r="AG475" s="31">
        <v>43.84010869565217</v>
      </c>
      <c r="AH475" s="31">
        <v>0</v>
      </c>
      <c r="AI475" s="36">
        <v>0</v>
      </c>
      <c r="AJ475" t="s">
        <v>41</v>
      </c>
      <c r="AK475" s="37">
        <v>7</v>
      </c>
      <c r="AT475"/>
    </row>
    <row r="476" spans="1:46" x14ac:dyDescent="0.25">
      <c r="A476" t="s">
        <v>1353</v>
      </c>
      <c r="B476" t="s">
        <v>589</v>
      </c>
      <c r="C476" t="s">
        <v>987</v>
      </c>
      <c r="D476" t="s">
        <v>1236</v>
      </c>
      <c r="E476" s="31">
        <v>23.25</v>
      </c>
      <c r="F476" s="31">
        <v>86.95804347826089</v>
      </c>
      <c r="G476" s="31">
        <v>6.5760869565217392</v>
      </c>
      <c r="H476" s="36">
        <v>7.562367658565973E-2</v>
      </c>
      <c r="I476" s="31">
        <v>6.1627173913043487</v>
      </c>
      <c r="J476" s="31">
        <v>0</v>
      </c>
      <c r="K476" s="36">
        <v>0</v>
      </c>
      <c r="L476" s="31">
        <v>0</v>
      </c>
      <c r="M476" s="31">
        <v>0</v>
      </c>
      <c r="N476" s="36" t="s">
        <v>1523</v>
      </c>
      <c r="O476" s="31">
        <v>8.6956521739130432E-2</v>
      </c>
      <c r="P476" s="31">
        <v>0</v>
      </c>
      <c r="Q476" s="36">
        <v>0</v>
      </c>
      <c r="R476" s="31">
        <v>6.0757608695652179</v>
      </c>
      <c r="S476" s="31">
        <v>0</v>
      </c>
      <c r="T476" s="36">
        <v>0</v>
      </c>
      <c r="U476" s="31">
        <v>23.227717391304349</v>
      </c>
      <c r="V476" s="31">
        <v>6.5760869565217392</v>
      </c>
      <c r="W476" s="36">
        <v>0.28311378366363271</v>
      </c>
      <c r="X476" s="31">
        <v>0</v>
      </c>
      <c r="Y476" s="31">
        <v>0</v>
      </c>
      <c r="Z476" s="36" t="s">
        <v>1523</v>
      </c>
      <c r="AA476" s="31">
        <v>43.965000000000011</v>
      </c>
      <c r="AB476" s="31">
        <v>0</v>
      </c>
      <c r="AC476" s="36">
        <v>0</v>
      </c>
      <c r="AD476" s="31">
        <v>2.0872826086956522</v>
      </c>
      <c r="AE476" s="31">
        <v>0</v>
      </c>
      <c r="AF476" s="36">
        <v>0</v>
      </c>
      <c r="AG476" s="31">
        <v>11.51532608695652</v>
      </c>
      <c r="AH476" s="31">
        <v>0</v>
      </c>
      <c r="AI476" s="36">
        <v>0</v>
      </c>
      <c r="AJ476" t="s">
        <v>96</v>
      </c>
      <c r="AK476" s="37">
        <v>7</v>
      </c>
      <c r="AT476"/>
    </row>
    <row r="477" spans="1:46" x14ac:dyDescent="0.25">
      <c r="A477" t="s">
        <v>1353</v>
      </c>
      <c r="B477" t="s">
        <v>656</v>
      </c>
      <c r="C477" t="s">
        <v>1127</v>
      </c>
      <c r="D477" t="s">
        <v>1240</v>
      </c>
      <c r="E477" s="31">
        <v>32.739130434782609</v>
      </c>
      <c r="F477" s="31">
        <v>103.59152173913044</v>
      </c>
      <c r="G477" s="31">
        <v>8.6956521739130432E-2</v>
      </c>
      <c r="H477" s="36">
        <v>8.394173604101392E-4</v>
      </c>
      <c r="I477" s="31">
        <v>19.639673913043481</v>
      </c>
      <c r="J477" s="31">
        <v>8.6956521739130432E-2</v>
      </c>
      <c r="K477" s="36">
        <v>4.427594985748678E-3</v>
      </c>
      <c r="L477" s="31">
        <v>10.082391304347828</v>
      </c>
      <c r="M477" s="31">
        <v>8.6956521739130432E-2</v>
      </c>
      <c r="N477" s="36">
        <v>8.6245930270165364E-3</v>
      </c>
      <c r="O477" s="31">
        <v>5.1252173913043473</v>
      </c>
      <c r="P477" s="31">
        <v>0</v>
      </c>
      <c r="Q477" s="36">
        <v>0</v>
      </c>
      <c r="R477" s="31">
        <v>4.4320652173913047</v>
      </c>
      <c r="S477" s="31">
        <v>0</v>
      </c>
      <c r="T477" s="36">
        <v>0</v>
      </c>
      <c r="U477" s="31">
        <v>24.133913043478273</v>
      </c>
      <c r="V477" s="31">
        <v>0</v>
      </c>
      <c r="W477" s="36">
        <v>0</v>
      </c>
      <c r="X477" s="31">
        <v>0</v>
      </c>
      <c r="Y477" s="31">
        <v>0</v>
      </c>
      <c r="Z477" s="36" t="s">
        <v>1523</v>
      </c>
      <c r="AA477" s="31">
        <v>38.324021739130437</v>
      </c>
      <c r="AB477" s="31">
        <v>0</v>
      </c>
      <c r="AC477" s="36">
        <v>0</v>
      </c>
      <c r="AD477" s="31">
        <v>5.0554347826086952</v>
      </c>
      <c r="AE477" s="31">
        <v>0</v>
      </c>
      <c r="AF477" s="36">
        <v>0</v>
      </c>
      <c r="AG477" s="31">
        <v>16.438478260869559</v>
      </c>
      <c r="AH477" s="31">
        <v>0</v>
      </c>
      <c r="AI477" s="36">
        <v>0</v>
      </c>
      <c r="AJ477" t="s">
        <v>165</v>
      </c>
      <c r="AK477" s="37">
        <v>7</v>
      </c>
      <c r="AT477"/>
    </row>
    <row r="478" spans="1:46" x14ac:dyDescent="0.25">
      <c r="A478" t="s">
        <v>1353</v>
      </c>
      <c r="B478" t="s">
        <v>660</v>
      </c>
      <c r="C478" t="s">
        <v>1072</v>
      </c>
      <c r="D478" t="s">
        <v>1229</v>
      </c>
      <c r="E478" s="31">
        <v>54.489130434782609</v>
      </c>
      <c r="F478" s="31">
        <v>172.53891304347823</v>
      </c>
      <c r="G478" s="31">
        <v>0</v>
      </c>
      <c r="H478" s="36">
        <v>0</v>
      </c>
      <c r="I478" s="31">
        <v>15.016304347826086</v>
      </c>
      <c r="J478" s="31">
        <v>0</v>
      </c>
      <c r="K478" s="36">
        <v>0</v>
      </c>
      <c r="L478" s="31">
        <v>7.8288043478260869</v>
      </c>
      <c r="M478" s="31">
        <v>0</v>
      </c>
      <c r="N478" s="36">
        <v>0</v>
      </c>
      <c r="O478" s="31">
        <v>5.6222826086956523</v>
      </c>
      <c r="P478" s="31">
        <v>0</v>
      </c>
      <c r="Q478" s="36">
        <v>0</v>
      </c>
      <c r="R478" s="31">
        <v>1.5652173913043479</v>
      </c>
      <c r="S478" s="31">
        <v>0</v>
      </c>
      <c r="T478" s="36">
        <v>0</v>
      </c>
      <c r="U478" s="31">
        <v>46.16391304347826</v>
      </c>
      <c r="V478" s="31">
        <v>0</v>
      </c>
      <c r="W478" s="36">
        <v>0</v>
      </c>
      <c r="X478" s="31">
        <v>0</v>
      </c>
      <c r="Y478" s="31">
        <v>0</v>
      </c>
      <c r="Z478" s="36" t="s">
        <v>1523</v>
      </c>
      <c r="AA478" s="31">
        <v>105.6195652173913</v>
      </c>
      <c r="AB478" s="31">
        <v>0</v>
      </c>
      <c r="AC478" s="36">
        <v>0</v>
      </c>
      <c r="AD478" s="31">
        <v>0</v>
      </c>
      <c r="AE478" s="31">
        <v>0</v>
      </c>
      <c r="AF478" s="36" t="s">
        <v>1523</v>
      </c>
      <c r="AG478" s="31">
        <v>5.7391304347826084</v>
      </c>
      <c r="AH478" s="31">
        <v>0</v>
      </c>
      <c r="AI478" s="36">
        <v>0</v>
      </c>
      <c r="AJ478" t="s">
        <v>169</v>
      </c>
      <c r="AK478" s="37">
        <v>7</v>
      </c>
      <c r="AT478"/>
    </row>
    <row r="479" spans="1:46" x14ac:dyDescent="0.25">
      <c r="A479" t="s">
        <v>1353</v>
      </c>
      <c r="B479" t="s">
        <v>813</v>
      </c>
      <c r="C479" t="s">
        <v>1071</v>
      </c>
      <c r="D479" t="s">
        <v>1232</v>
      </c>
      <c r="E479" s="31">
        <v>113.77173913043478</v>
      </c>
      <c r="F479" s="31">
        <v>389.38141304347818</v>
      </c>
      <c r="G479" s="31">
        <v>49.452065217391308</v>
      </c>
      <c r="H479" s="36">
        <v>0.12700160706404728</v>
      </c>
      <c r="I479" s="31">
        <v>49.379021739130437</v>
      </c>
      <c r="J479" s="31">
        <v>1.281195652173913</v>
      </c>
      <c r="K479" s="36">
        <v>2.5946152982585895E-2</v>
      </c>
      <c r="L479" s="31">
        <v>43.446956521739132</v>
      </c>
      <c r="M479" s="31">
        <v>1.281195652173913</v>
      </c>
      <c r="N479" s="36">
        <v>2.9488731886958608E-2</v>
      </c>
      <c r="O479" s="31">
        <v>4.8994565217391308</v>
      </c>
      <c r="P479" s="31">
        <v>0</v>
      </c>
      <c r="Q479" s="36">
        <v>0</v>
      </c>
      <c r="R479" s="31">
        <v>1.0326086956521738</v>
      </c>
      <c r="S479" s="31">
        <v>0</v>
      </c>
      <c r="T479" s="36">
        <v>0</v>
      </c>
      <c r="U479" s="31">
        <v>78.129891304347836</v>
      </c>
      <c r="V479" s="31">
        <v>6.7195652173913034</v>
      </c>
      <c r="W479" s="36">
        <v>8.6005050118601253E-2</v>
      </c>
      <c r="X479" s="31">
        <v>16.331521739130434</v>
      </c>
      <c r="Y479" s="31">
        <v>0</v>
      </c>
      <c r="Z479" s="36">
        <v>0</v>
      </c>
      <c r="AA479" s="31">
        <v>178.32358695652169</v>
      </c>
      <c r="AB479" s="31">
        <v>41.451304347826088</v>
      </c>
      <c r="AC479" s="36">
        <v>0.23244992463017591</v>
      </c>
      <c r="AD479" s="31">
        <v>1.0869565217391304</v>
      </c>
      <c r="AE479" s="31">
        <v>0</v>
      </c>
      <c r="AF479" s="36">
        <v>0</v>
      </c>
      <c r="AG479" s="31">
        <v>66.130434782608702</v>
      </c>
      <c r="AH479" s="31">
        <v>0</v>
      </c>
      <c r="AI479" s="36">
        <v>0</v>
      </c>
      <c r="AJ479" t="s">
        <v>324</v>
      </c>
      <c r="AK479" s="37">
        <v>7</v>
      </c>
      <c r="AT479"/>
    </row>
    <row r="480" spans="1:46" x14ac:dyDescent="0.25">
      <c r="A480" t="s">
        <v>1353</v>
      </c>
      <c r="B480" t="s">
        <v>518</v>
      </c>
      <c r="C480" t="s">
        <v>996</v>
      </c>
      <c r="D480" t="s">
        <v>1240</v>
      </c>
      <c r="E480" s="31">
        <v>131.10869565217391</v>
      </c>
      <c r="F480" s="31">
        <v>327.18184782608694</v>
      </c>
      <c r="G480" s="31">
        <v>0</v>
      </c>
      <c r="H480" s="36">
        <v>0</v>
      </c>
      <c r="I480" s="31">
        <v>32.044565217391295</v>
      </c>
      <c r="J480" s="31">
        <v>0</v>
      </c>
      <c r="K480" s="36">
        <v>0</v>
      </c>
      <c r="L480" s="31">
        <v>26.305434782608689</v>
      </c>
      <c r="M480" s="31">
        <v>0</v>
      </c>
      <c r="N480" s="36">
        <v>0</v>
      </c>
      <c r="O480" s="31">
        <v>0</v>
      </c>
      <c r="P480" s="31">
        <v>0</v>
      </c>
      <c r="Q480" s="36" t="s">
        <v>1523</v>
      </c>
      <c r="R480" s="31">
        <v>5.7391304347826084</v>
      </c>
      <c r="S480" s="31">
        <v>0</v>
      </c>
      <c r="T480" s="36">
        <v>0</v>
      </c>
      <c r="U480" s="31">
        <v>51.036195652173902</v>
      </c>
      <c r="V480" s="31">
        <v>0</v>
      </c>
      <c r="W480" s="36">
        <v>0</v>
      </c>
      <c r="X480" s="31">
        <v>10.844347826086954</v>
      </c>
      <c r="Y480" s="31">
        <v>0</v>
      </c>
      <c r="Z480" s="36">
        <v>0</v>
      </c>
      <c r="AA480" s="31">
        <v>170.08228260869564</v>
      </c>
      <c r="AB480" s="31">
        <v>0</v>
      </c>
      <c r="AC480" s="36">
        <v>0</v>
      </c>
      <c r="AD480" s="31">
        <v>11.816630434782612</v>
      </c>
      <c r="AE480" s="31">
        <v>0</v>
      </c>
      <c r="AF480" s="36">
        <v>0</v>
      </c>
      <c r="AG480" s="31">
        <v>51.357826086956536</v>
      </c>
      <c r="AH480" s="31">
        <v>0</v>
      </c>
      <c r="AI480" s="36">
        <v>0</v>
      </c>
      <c r="AJ480" t="s">
        <v>24</v>
      </c>
      <c r="AK480" s="37">
        <v>7</v>
      </c>
      <c r="AT480"/>
    </row>
    <row r="481" spans="1:46" x14ac:dyDescent="0.25">
      <c r="A481" t="s">
        <v>1353</v>
      </c>
      <c r="B481" t="s">
        <v>493</v>
      </c>
      <c r="C481" t="s">
        <v>1213</v>
      </c>
      <c r="D481" t="s">
        <v>1310</v>
      </c>
      <c r="E481" s="31">
        <v>35.858695652173914</v>
      </c>
      <c r="F481" s="31">
        <v>114.00271739130434</v>
      </c>
      <c r="G481" s="31">
        <v>0</v>
      </c>
      <c r="H481" s="36">
        <v>0</v>
      </c>
      <c r="I481" s="31">
        <v>20.230978260869566</v>
      </c>
      <c r="J481" s="31">
        <v>0</v>
      </c>
      <c r="K481" s="36">
        <v>0</v>
      </c>
      <c r="L481" s="31">
        <v>16.051630434782609</v>
      </c>
      <c r="M481" s="31">
        <v>0</v>
      </c>
      <c r="N481" s="36">
        <v>0</v>
      </c>
      <c r="O481" s="31">
        <v>0</v>
      </c>
      <c r="P481" s="31">
        <v>0</v>
      </c>
      <c r="Q481" s="36" t="s">
        <v>1523</v>
      </c>
      <c r="R481" s="31">
        <v>4.1793478260869561</v>
      </c>
      <c r="S481" s="31">
        <v>0</v>
      </c>
      <c r="T481" s="36">
        <v>0</v>
      </c>
      <c r="U481" s="31">
        <v>13.866847826086957</v>
      </c>
      <c r="V481" s="31">
        <v>0</v>
      </c>
      <c r="W481" s="36">
        <v>0</v>
      </c>
      <c r="X481" s="31">
        <v>0</v>
      </c>
      <c r="Y481" s="31">
        <v>0</v>
      </c>
      <c r="Z481" s="36" t="s">
        <v>1523</v>
      </c>
      <c r="AA481" s="31">
        <v>17.5</v>
      </c>
      <c r="AB481" s="31">
        <v>0</v>
      </c>
      <c r="AC481" s="36">
        <v>0</v>
      </c>
      <c r="AD481" s="31">
        <v>62.404891304347828</v>
      </c>
      <c r="AE481" s="31">
        <v>0</v>
      </c>
      <c r="AF481" s="36">
        <v>0</v>
      </c>
      <c r="AG481" s="31">
        <v>0</v>
      </c>
      <c r="AH481" s="31">
        <v>0</v>
      </c>
      <c r="AI481" s="36" t="s">
        <v>1523</v>
      </c>
      <c r="AJ481" t="s">
        <v>469</v>
      </c>
      <c r="AK481" s="37">
        <v>7</v>
      </c>
      <c r="AT481"/>
    </row>
    <row r="482" spans="1:46" x14ac:dyDescent="0.25">
      <c r="A482" t="s">
        <v>1353</v>
      </c>
      <c r="B482" t="s">
        <v>698</v>
      </c>
      <c r="C482" t="s">
        <v>1074</v>
      </c>
      <c r="D482" t="s">
        <v>1286</v>
      </c>
      <c r="E482" s="31">
        <v>50.902173913043477</v>
      </c>
      <c r="F482" s="31">
        <v>176.55978260869563</v>
      </c>
      <c r="G482" s="31">
        <v>0</v>
      </c>
      <c r="H482" s="36">
        <v>0</v>
      </c>
      <c r="I482" s="31">
        <v>15.448369565217391</v>
      </c>
      <c r="J482" s="31">
        <v>0</v>
      </c>
      <c r="K482" s="36">
        <v>0</v>
      </c>
      <c r="L482" s="31">
        <v>11.116847826086957</v>
      </c>
      <c r="M482" s="31">
        <v>0</v>
      </c>
      <c r="N482" s="36">
        <v>0</v>
      </c>
      <c r="O482" s="31">
        <v>0</v>
      </c>
      <c r="P482" s="31">
        <v>0</v>
      </c>
      <c r="Q482" s="36" t="s">
        <v>1523</v>
      </c>
      <c r="R482" s="31">
        <v>4.3315217391304346</v>
      </c>
      <c r="S482" s="31">
        <v>0</v>
      </c>
      <c r="T482" s="36">
        <v>0</v>
      </c>
      <c r="U482" s="31">
        <v>53.038043478260867</v>
      </c>
      <c r="V482" s="31">
        <v>0</v>
      </c>
      <c r="W482" s="36">
        <v>0</v>
      </c>
      <c r="X482" s="31">
        <v>0</v>
      </c>
      <c r="Y482" s="31">
        <v>0</v>
      </c>
      <c r="Z482" s="36" t="s">
        <v>1523</v>
      </c>
      <c r="AA482" s="31">
        <v>85.092391304347828</v>
      </c>
      <c r="AB482" s="31">
        <v>0</v>
      </c>
      <c r="AC482" s="36">
        <v>0</v>
      </c>
      <c r="AD482" s="31">
        <v>0</v>
      </c>
      <c r="AE482" s="31">
        <v>0</v>
      </c>
      <c r="AF482" s="36" t="s">
        <v>1523</v>
      </c>
      <c r="AG482" s="31">
        <v>22.980978260869566</v>
      </c>
      <c r="AH482" s="31">
        <v>0</v>
      </c>
      <c r="AI482" s="36">
        <v>0</v>
      </c>
      <c r="AJ482" t="s">
        <v>207</v>
      </c>
      <c r="AK482" s="37">
        <v>7</v>
      </c>
      <c r="AT482"/>
    </row>
    <row r="483" spans="1:46" x14ac:dyDescent="0.25">
      <c r="A483" t="s">
        <v>1353</v>
      </c>
      <c r="B483" t="s">
        <v>806</v>
      </c>
      <c r="C483" t="s">
        <v>994</v>
      </c>
      <c r="D483" t="s">
        <v>1236</v>
      </c>
      <c r="E483" s="31">
        <v>44.673913043478258</v>
      </c>
      <c r="F483" s="31">
        <v>147.01880434782606</v>
      </c>
      <c r="G483" s="31">
        <v>25.561521739130434</v>
      </c>
      <c r="H483" s="36">
        <v>0.17386566196427108</v>
      </c>
      <c r="I483" s="31">
        <v>10.652173913043478</v>
      </c>
      <c r="J483" s="31">
        <v>0</v>
      </c>
      <c r="K483" s="36">
        <v>0</v>
      </c>
      <c r="L483" s="31">
        <v>5.7527173913043477</v>
      </c>
      <c r="M483" s="31">
        <v>0</v>
      </c>
      <c r="N483" s="36">
        <v>0</v>
      </c>
      <c r="O483" s="31">
        <v>0</v>
      </c>
      <c r="P483" s="31">
        <v>0</v>
      </c>
      <c r="Q483" s="36" t="s">
        <v>1523</v>
      </c>
      <c r="R483" s="31">
        <v>4.8994565217391308</v>
      </c>
      <c r="S483" s="31">
        <v>0</v>
      </c>
      <c r="T483" s="36">
        <v>0</v>
      </c>
      <c r="U483" s="31">
        <v>31.552500000000006</v>
      </c>
      <c r="V483" s="31">
        <v>0</v>
      </c>
      <c r="W483" s="36">
        <v>0</v>
      </c>
      <c r="X483" s="31">
        <v>3.3931521739130424</v>
      </c>
      <c r="Y483" s="31">
        <v>0</v>
      </c>
      <c r="Z483" s="36">
        <v>0</v>
      </c>
      <c r="AA483" s="31">
        <v>78.427717391304327</v>
      </c>
      <c r="AB483" s="31">
        <v>20.963695652173911</v>
      </c>
      <c r="AC483" s="36">
        <v>0.2672995765971159</v>
      </c>
      <c r="AD483" s="31">
        <v>13.7241304347826</v>
      </c>
      <c r="AE483" s="31">
        <v>0</v>
      </c>
      <c r="AF483" s="36">
        <v>0</v>
      </c>
      <c r="AG483" s="31">
        <v>9.2691304347826087</v>
      </c>
      <c r="AH483" s="31">
        <v>4.5978260869565215</v>
      </c>
      <c r="AI483" s="36">
        <v>0.4960363994558844</v>
      </c>
      <c r="AJ483" t="s">
        <v>317</v>
      </c>
      <c r="AK483" s="37">
        <v>7</v>
      </c>
      <c r="AT483"/>
    </row>
    <row r="484" spans="1:46" x14ac:dyDescent="0.25">
      <c r="A484" t="s">
        <v>1353</v>
      </c>
      <c r="B484" t="s">
        <v>488</v>
      </c>
      <c r="C484" t="s">
        <v>996</v>
      </c>
      <c r="D484" t="s">
        <v>1240</v>
      </c>
      <c r="E484" s="31">
        <v>86.260869565217391</v>
      </c>
      <c r="F484" s="31">
        <v>244.6203260869566</v>
      </c>
      <c r="G484" s="31">
        <v>50.678260869565214</v>
      </c>
      <c r="H484" s="36">
        <v>0.20717109522432048</v>
      </c>
      <c r="I484" s="31">
        <v>24.53847826086956</v>
      </c>
      <c r="J484" s="31">
        <v>2.4243478260869566</v>
      </c>
      <c r="K484" s="36">
        <v>9.8797806461901033E-2</v>
      </c>
      <c r="L484" s="31">
        <v>19.188369565217386</v>
      </c>
      <c r="M484" s="31">
        <v>2.4243478260869566</v>
      </c>
      <c r="N484" s="36">
        <v>0.12634464944231394</v>
      </c>
      <c r="O484" s="31">
        <v>0</v>
      </c>
      <c r="P484" s="31">
        <v>0</v>
      </c>
      <c r="Q484" s="36" t="s">
        <v>1523</v>
      </c>
      <c r="R484" s="31">
        <v>5.3501086956521737</v>
      </c>
      <c r="S484" s="31">
        <v>0</v>
      </c>
      <c r="T484" s="36">
        <v>0</v>
      </c>
      <c r="U484" s="31">
        <v>69.475869565217408</v>
      </c>
      <c r="V484" s="31">
        <v>10.865434782608697</v>
      </c>
      <c r="W484" s="36">
        <v>0.15639149032038022</v>
      </c>
      <c r="X484" s="31">
        <v>4.9993478260869555</v>
      </c>
      <c r="Y484" s="31">
        <v>0</v>
      </c>
      <c r="Z484" s="36">
        <v>0</v>
      </c>
      <c r="AA484" s="31">
        <v>109.61315217391308</v>
      </c>
      <c r="AB484" s="31">
        <v>31.683152173913033</v>
      </c>
      <c r="AC484" s="36">
        <v>0.28904516972237326</v>
      </c>
      <c r="AD484" s="31">
        <v>5.8699999999999992</v>
      </c>
      <c r="AE484" s="31">
        <v>0</v>
      </c>
      <c r="AF484" s="36">
        <v>0</v>
      </c>
      <c r="AG484" s="31">
        <v>30.123478260869572</v>
      </c>
      <c r="AH484" s="31">
        <v>5.7053260869565232</v>
      </c>
      <c r="AI484" s="36">
        <v>0.18939798510478612</v>
      </c>
      <c r="AJ484" t="s">
        <v>361</v>
      </c>
      <c r="AK484" s="37">
        <v>7</v>
      </c>
      <c r="AT484"/>
    </row>
    <row r="485" spans="1:46" x14ac:dyDescent="0.25">
      <c r="A485" t="s">
        <v>1353</v>
      </c>
      <c r="B485" t="s">
        <v>575</v>
      </c>
      <c r="C485" t="s">
        <v>1057</v>
      </c>
      <c r="D485" t="s">
        <v>1216</v>
      </c>
      <c r="E485" s="31">
        <v>134.04347826086956</v>
      </c>
      <c r="F485" s="31">
        <v>385.01130434782601</v>
      </c>
      <c r="G485" s="31">
        <v>0</v>
      </c>
      <c r="H485" s="36">
        <v>0</v>
      </c>
      <c r="I485" s="31">
        <v>50.974456521739135</v>
      </c>
      <c r="J485" s="31">
        <v>0</v>
      </c>
      <c r="K485" s="36">
        <v>0</v>
      </c>
      <c r="L485" s="31">
        <v>39.757065217391307</v>
      </c>
      <c r="M485" s="31">
        <v>0</v>
      </c>
      <c r="N485" s="36">
        <v>0</v>
      </c>
      <c r="O485" s="31">
        <v>0</v>
      </c>
      <c r="P485" s="31">
        <v>0</v>
      </c>
      <c r="Q485" s="36" t="s">
        <v>1523</v>
      </c>
      <c r="R485" s="31">
        <v>11.217391304347826</v>
      </c>
      <c r="S485" s="31">
        <v>0</v>
      </c>
      <c r="T485" s="36">
        <v>0</v>
      </c>
      <c r="U485" s="31">
        <v>73.768804347826091</v>
      </c>
      <c r="V485" s="31">
        <v>0</v>
      </c>
      <c r="W485" s="36">
        <v>0</v>
      </c>
      <c r="X485" s="31">
        <v>0</v>
      </c>
      <c r="Y485" s="31">
        <v>0</v>
      </c>
      <c r="Z485" s="36" t="s">
        <v>1523</v>
      </c>
      <c r="AA485" s="31">
        <v>225.56641304347818</v>
      </c>
      <c r="AB485" s="31">
        <v>0</v>
      </c>
      <c r="AC485" s="36">
        <v>0</v>
      </c>
      <c r="AD485" s="31">
        <v>26.753260869565221</v>
      </c>
      <c r="AE485" s="31">
        <v>0</v>
      </c>
      <c r="AF485" s="36">
        <v>0</v>
      </c>
      <c r="AG485" s="31">
        <v>7.9483695652173916</v>
      </c>
      <c r="AH485" s="31">
        <v>0</v>
      </c>
      <c r="AI485" s="36">
        <v>0</v>
      </c>
      <c r="AJ485" t="s">
        <v>82</v>
      </c>
      <c r="AK485" s="37">
        <v>7</v>
      </c>
      <c r="AT485"/>
    </row>
    <row r="486" spans="1:46" x14ac:dyDescent="0.25">
      <c r="A486" t="s">
        <v>1353</v>
      </c>
      <c r="B486" t="s">
        <v>870</v>
      </c>
      <c r="C486" t="s">
        <v>1193</v>
      </c>
      <c r="D486" t="s">
        <v>1259</v>
      </c>
      <c r="E486" s="31">
        <v>24.945652173913043</v>
      </c>
      <c r="F486" s="31">
        <v>85.472934782608661</v>
      </c>
      <c r="G486" s="31">
        <v>0</v>
      </c>
      <c r="H486" s="36">
        <v>0</v>
      </c>
      <c r="I486" s="31">
        <v>15.70521739130435</v>
      </c>
      <c r="J486" s="31">
        <v>0</v>
      </c>
      <c r="K486" s="36">
        <v>0</v>
      </c>
      <c r="L486" s="31">
        <v>11.031521739130437</v>
      </c>
      <c r="M486" s="31">
        <v>0</v>
      </c>
      <c r="N486" s="36">
        <v>0</v>
      </c>
      <c r="O486" s="31">
        <v>5.8478260869565216E-2</v>
      </c>
      <c r="P486" s="31">
        <v>0</v>
      </c>
      <c r="Q486" s="36">
        <v>0</v>
      </c>
      <c r="R486" s="31">
        <v>4.6152173913043484</v>
      </c>
      <c r="S486" s="31">
        <v>0</v>
      </c>
      <c r="T486" s="36">
        <v>0</v>
      </c>
      <c r="U486" s="31">
        <v>15.76141304347826</v>
      </c>
      <c r="V486" s="31">
        <v>0</v>
      </c>
      <c r="W486" s="36">
        <v>0</v>
      </c>
      <c r="X486" s="31">
        <v>0</v>
      </c>
      <c r="Y486" s="31">
        <v>0</v>
      </c>
      <c r="Z486" s="36" t="s">
        <v>1523</v>
      </c>
      <c r="AA486" s="31">
        <v>51.936521739130406</v>
      </c>
      <c r="AB486" s="31">
        <v>0</v>
      </c>
      <c r="AC486" s="36">
        <v>0</v>
      </c>
      <c r="AD486" s="31">
        <v>2.0697826086956517</v>
      </c>
      <c r="AE486" s="31">
        <v>0</v>
      </c>
      <c r="AF486" s="36">
        <v>0</v>
      </c>
      <c r="AG486" s="31">
        <v>0</v>
      </c>
      <c r="AH486" s="31">
        <v>0</v>
      </c>
      <c r="AI486" s="36" t="s">
        <v>1523</v>
      </c>
      <c r="AJ486" t="s">
        <v>384</v>
      </c>
      <c r="AK486" s="37">
        <v>7</v>
      </c>
      <c r="AT486"/>
    </row>
    <row r="487" spans="1:46" x14ac:dyDescent="0.25">
      <c r="E487" s="31"/>
      <c r="F487" s="31"/>
      <c r="G487" s="31"/>
      <c r="I487" s="31"/>
      <c r="J487" s="31"/>
      <c r="L487" s="31"/>
      <c r="M487" s="31"/>
      <c r="O487" s="31"/>
      <c r="R487" s="31"/>
      <c r="U487" s="31"/>
      <c r="X487" s="31"/>
      <c r="AA487" s="31"/>
      <c r="AD487" s="31"/>
      <c r="AG487" s="31"/>
      <c r="AT487"/>
    </row>
    <row r="488" spans="1:46" x14ac:dyDescent="0.25">
      <c r="AT488"/>
    </row>
    <row r="489" spans="1:46" x14ac:dyDescent="0.25">
      <c r="AT489"/>
    </row>
    <row r="490" spans="1:46" x14ac:dyDescent="0.25">
      <c r="AT490"/>
    </row>
    <row r="491" spans="1:46" x14ac:dyDescent="0.25">
      <c r="AT491"/>
    </row>
    <row r="492" spans="1:46" x14ac:dyDescent="0.25">
      <c r="AT492"/>
    </row>
    <row r="499" spans="38:44" x14ac:dyDescent="0.25">
      <c r="AL499" s="31"/>
      <c r="AM499" s="31"/>
      <c r="AN499" s="31"/>
      <c r="AO499" s="31"/>
      <c r="AP499" s="31"/>
      <c r="AQ499" s="31"/>
      <c r="AR499" s="31"/>
    </row>
  </sheetData>
  <pageMargins left="0.7" right="0.7" top="0.75" bottom="0.75" header="0.3" footer="0.3"/>
  <pageSetup orientation="portrait" horizontalDpi="1200" verticalDpi="1200" r:id="rId1"/>
  <ignoredErrors>
    <ignoredError sqref="AJ2:AJ48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486"/>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1380</v>
      </c>
      <c r="B1" s="1" t="s">
        <v>1447</v>
      </c>
      <c r="C1" s="1" t="s">
        <v>1383</v>
      </c>
      <c r="D1" s="1" t="s">
        <v>1382</v>
      </c>
      <c r="E1" s="1" t="s">
        <v>1384</v>
      </c>
      <c r="F1" s="1" t="s">
        <v>1494</v>
      </c>
      <c r="G1" s="1" t="s">
        <v>1495</v>
      </c>
      <c r="H1" s="1" t="s">
        <v>1496</v>
      </c>
      <c r="I1" s="1" t="s">
        <v>1497</v>
      </c>
      <c r="J1" s="1" t="s">
        <v>1498</v>
      </c>
      <c r="K1" s="1" t="s">
        <v>1499</v>
      </c>
      <c r="L1" s="1" t="s">
        <v>1500</v>
      </c>
      <c r="M1" s="1" t="s">
        <v>1501</v>
      </c>
      <c r="N1" s="1" t="s">
        <v>1502</v>
      </c>
      <c r="O1" s="1" t="s">
        <v>1503</v>
      </c>
      <c r="P1" s="1" t="s">
        <v>1504</v>
      </c>
      <c r="Q1" s="1" t="s">
        <v>1505</v>
      </c>
      <c r="R1" s="1" t="s">
        <v>1506</v>
      </c>
      <c r="S1" s="1" t="s">
        <v>1507</v>
      </c>
      <c r="T1" s="1" t="s">
        <v>1508</v>
      </c>
      <c r="U1" s="1" t="s">
        <v>1509</v>
      </c>
      <c r="V1" s="1" t="s">
        <v>1510</v>
      </c>
      <c r="W1" s="1" t="s">
        <v>1511</v>
      </c>
      <c r="X1" s="1" t="s">
        <v>1512</v>
      </c>
      <c r="Y1" s="1" t="s">
        <v>1513</v>
      </c>
      <c r="Z1" s="1" t="s">
        <v>1514</v>
      </c>
      <c r="AA1" s="1" t="s">
        <v>1515</v>
      </c>
      <c r="AB1" s="1" t="s">
        <v>1516</v>
      </c>
      <c r="AC1" s="1" t="s">
        <v>1517</v>
      </c>
      <c r="AD1" s="1" t="s">
        <v>1518</v>
      </c>
      <c r="AE1" s="1" t="s">
        <v>1519</v>
      </c>
      <c r="AF1" s="1" t="s">
        <v>1520</v>
      </c>
      <c r="AG1" s="1" t="s">
        <v>1521</v>
      </c>
      <c r="AH1" s="1" t="s">
        <v>1381</v>
      </c>
      <c r="AI1" s="38" t="s">
        <v>1522</v>
      </c>
    </row>
    <row r="2" spans="1:35" x14ac:dyDescent="0.25">
      <c r="A2" t="s">
        <v>1353</v>
      </c>
      <c r="B2" t="s">
        <v>922</v>
      </c>
      <c r="C2" t="s">
        <v>1101</v>
      </c>
      <c r="D2" t="s">
        <v>1286</v>
      </c>
      <c r="E2" s="2">
        <v>50.445652173913047</v>
      </c>
      <c r="F2" s="2">
        <v>10.543478260869565</v>
      </c>
      <c r="G2" s="2">
        <v>1.6304347826086956</v>
      </c>
      <c r="H2" s="2">
        <v>0</v>
      </c>
      <c r="I2" s="2">
        <v>0</v>
      </c>
      <c r="J2" s="2">
        <v>0</v>
      </c>
      <c r="K2" s="2">
        <v>0.28260869565217389</v>
      </c>
      <c r="L2" s="2">
        <v>5.1289130434782617</v>
      </c>
      <c r="M2" s="2">
        <v>0</v>
      </c>
      <c r="N2" s="2">
        <v>5.1304347826086953</v>
      </c>
      <c r="O2" s="2">
        <v>0.10170221934927816</v>
      </c>
      <c r="P2" s="2">
        <v>0</v>
      </c>
      <c r="Q2" s="2">
        <v>12.508152173913043</v>
      </c>
      <c r="R2" s="2">
        <v>0.24795302736479205</v>
      </c>
      <c r="S2" s="2">
        <v>5.0371739130434774</v>
      </c>
      <c r="T2" s="2">
        <v>6.4706521739130434</v>
      </c>
      <c r="U2" s="2">
        <v>0</v>
      </c>
      <c r="V2" s="2">
        <v>0.22812324929971983</v>
      </c>
      <c r="W2" s="2">
        <v>2.6688043478260881</v>
      </c>
      <c r="X2" s="2">
        <v>5.8457608695652166</v>
      </c>
      <c r="Y2" s="2">
        <v>0</v>
      </c>
      <c r="Z2" s="2">
        <v>0.16878689937513466</v>
      </c>
      <c r="AA2" s="2">
        <v>0</v>
      </c>
      <c r="AB2" s="2">
        <v>0</v>
      </c>
      <c r="AC2" s="2">
        <v>0</v>
      </c>
      <c r="AD2" s="2">
        <v>0</v>
      </c>
      <c r="AE2" s="2">
        <v>1.768695652173913</v>
      </c>
      <c r="AF2" s="2">
        <v>0</v>
      </c>
      <c r="AG2" s="2">
        <v>0.18478260869565216</v>
      </c>
      <c r="AH2" t="s">
        <v>436</v>
      </c>
      <c r="AI2">
        <v>7</v>
      </c>
    </row>
    <row r="3" spans="1:35" x14ac:dyDescent="0.25">
      <c r="A3" t="s">
        <v>1353</v>
      </c>
      <c r="B3" t="s">
        <v>788</v>
      </c>
      <c r="C3" t="s">
        <v>1172</v>
      </c>
      <c r="D3" t="s">
        <v>1278</v>
      </c>
      <c r="E3" s="2">
        <v>78.391304347826093</v>
      </c>
      <c r="F3" s="2">
        <v>4.9565217391304346</v>
      </c>
      <c r="G3" s="2">
        <v>0.78260869565217395</v>
      </c>
      <c r="H3" s="2">
        <v>0.52173913043478259</v>
      </c>
      <c r="I3" s="2">
        <v>0.68478260869565222</v>
      </c>
      <c r="J3" s="2">
        <v>0</v>
      </c>
      <c r="K3" s="2">
        <v>0</v>
      </c>
      <c r="L3" s="2">
        <v>2.4615217391304349</v>
      </c>
      <c r="M3" s="2">
        <v>4.9458695652173912</v>
      </c>
      <c r="N3" s="2">
        <v>0</v>
      </c>
      <c r="O3" s="2">
        <v>6.3092068774265112E-2</v>
      </c>
      <c r="P3" s="2">
        <v>8.7759782608695627</v>
      </c>
      <c r="Q3" s="2">
        <v>0.25902173913043475</v>
      </c>
      <c r="R3" s="2">
        <v>0.11525513033832496</v>
      </c>
      <c r="S3" s="2">
        <v>2.7286956521739132</v>
      </c>
      <c r="T3" s="2">
        <v>6.571630434782608</v>
      </c>
      <c r="U3" s="2">
        <v>0</v>
      </c>
      <c r="V3" s="2">
        <v>0.11863976705490846</v>
      </c>
      <c r="W3" s="2">
        <v>2.0340217391304352</v>
      </c>
      <c r="X3" s="2">
        <v>5.4782608695652177</v>
      </c>
      <c r="Y3" s="2">
        <v>4.1411956521739146</v>
      </c>
      <c r="Z3" s="2">
        <v>0.14865779256794234</v>
      </c>
      <c r="AA3" s="2">
        <v>0</v>
      </c>
      <c r="AB3" s="2">
        <v>0</v>
      </c>
      <c r="AC3" s="2">
        <v>0</v>
      </c>
      <c r="AD3" s="2">
        <v>0</v>
      </c>
      <c r="AE3" s="2">
        <v>0</v>
      </c>
      <c r="AF3" s="2">
        <v>0</v>
      </c>
      <c r="AG3" s="2">
        <v>0</v>
      </c>
      <c r="AH3" t="s">
        <v>299</v>
      </c>
      <c r="AI3">
        <v>7</v>
      </c>
    </row>
    <row r="4" spans="1:35" x14ac:dyDescent="0.25">
      <c r="A4" t="s">
        <v>1353</v>
      </c>
      <c r="B4" t="s">
        <v>924</v>
      </c>
      <c r="C4" t="s">
        <v>1205</v>
      </c>
      <c r="D4" t="s">
        <v>1290</v>
      </c>
      <c r="E4" s="2">
        <v>35.771739130434781</v>
      </c>
      <c r="F4" s="2">
        <v>0</v>
      </c>
      <c r="G4" s="2">
        <v>0.52978260869565208</v>
      </c>
      <c r="H4" s="2">
        <v>0.15217391304347827</v>
      </c>
      <c r="I4" s="2">
        <v>0.17934782608695651</v>
      </c>
      <c r="J4" s="2">
        <v>0</v>
      </c>
      <c r="K4" s="2">
        <v>0.15217391304347827</v>
      </c>
      <c r="L4" s="2">
        <v>1.2901086956521737</v>
      </c>
      <c r="M4" s="2">
        <v>5.2173913043478262</v>
      </c>
      <c r="N4" s="2">
        <v>7.9130434782608692</v>
      </c>
      <c r="O4" s="2">
        <v>0.36706168337891221</v>
      </c>
      <c r="P4" s="2">
        <v>8.5961956521739147</v>
      </c>
      <c r="Q4" s="2">
        <v>22.388913043478258</v>
      </c>
      <c r="R4" s="2">
        <v>0.86618960802187783</v>
      </c>
      <c r="S4" s="2">
        <v>1.731304347826087</v>
      </c>
      <c r="T4" s="2">
        <v>1.0372826086956524</v>
      </c>
      <c r="U4" s="2">
        <v>0</v>
      </c>
      <c r="V4" s="2">
        <v>7.7395928289273774E-2</v>
      </c>
      <c r="W4" s="2">
        <v>2.5293478260869557</v>
      </c>
      <c r="X4" s="2">
        <v>2.030652173913043</v>
      </c>
      <c r="Y4" s="2">
        <v>0</v>
      </c>
      <c r="Z4" s="2">
        <v>0.12747493163172285</v>
      </c>
      <c r="AA4" s="2">
        <v>0</v>
      </c>
      <c r="AB4" s="2">
        <v>0</v>
      </c>
      <c r="AC4" s="2">
        <v>0</v>
      </c>
      <c r="AD4" s="2">
        <v>0</v>
      </c>
      <c r="AE4" s="2">
        <v>0</v>
      </c>
      <c r="AF4" s="2">
        <v>0</v>
      </c>
      <c r="AG4" s="2">
        <v>0.46043478260869575</v>
      </c>
      <c r="AH4" t="s">
        <v>438</v>
      </c>
      <c r="AI4">
        <v>7</v>
      </c>
    </row>
    <row r="5" spans="1:35" x14ac:dyDescent="0.25">
      <c r="A5" t="s">
        <v>1353</v>
      </c>
      <c r="B5" t="s">
        <v>914</v>
      </c>
      <c r="C5" t="s">
        <v>1203</v>
      </c>
      <c r="D5" t="s">
        <v>1290</v>
      </c>
      <c r="E5" s="2">
        <v>52</v>
      </c>
      <c r="F5" s="2">
        <v>5.7391304347826084</v>
      </c>
      <c r="G5" s="2">
        <v>0.81521739130434778</v>
      </c>
      <c r="H5" s="2">
        <v>0.19565217391304349</v>
      </c>
      <c r="I5" s="2">
        <v>0.2608695652173913</v>
      </c>
      <c r="J5" s="2">
        <v>0</v>
      </c>
      <c r="K5" s="2">
        <v>1.8043478260869565</v>
      </c>
      <c r="L5" s="2">
        <v>1.8156521739130433</v>
      </c>
      <c r="M5" s="2">
        <v>5.7744565217391308</v>
      </c>
      <c r="N5" s="2">
        <v>0</v>
      </c>
      <c r="O5" s="2">
        <v>0.1110472408026756</v>
      </c>
      <c r="P5" s="2">
        <v>0</v>
      </c>
      <c r="Q5" s="2">
        <v>3.2934782608695654</v>
      </c>
      <c r="R5" s="2">
        <v>6.3336120401337792E-2</v>
      </c>
      <c r="S5" s="2">
        <v>1.205434782608696</v>
      </c>
      <c r="T5" s="2">
        <v>1.1226086956521741</v>
      </c>
      <c r="U5" s="2">
        <v>0</v>
      </c>
      <c r="V5" s="2">
        <v>4.4770066889632115E-2</v>
      </c>
      <c r="W5" s="2">
        <v>0.49141304347826087</v>
      </c>
      <c r="X5" s="2">
        <v>2.0991304347826087</v>
      </c>
      <c r="Y5" s="2">
        <v>0</v>
      </c>
      <c r="Z5" s="2">
        <v>4.9818143812709027E-2</v>
      </c>
      <c r="AA5" s="2">
        <v>0</v>
      </c>
      <c r="AB5" s="2">
        <v>0</v>
      </c>
      <c r="AC5" s="2">
        <v>0</v>
      </c>
      <c r="AD5" s="2">
        <v>0</v>
      </c>
      <c r="AE5" s="2">
        <v>0</v>
      </c>
      <c r="AF5" s="2">
        <v>0</v>
      </c>
      <c r="AG5" s="2">
        <v>1.2065217391304348</v>
      </c>
      <c r="AH5" t="s">
        <v>428</v>
      </c>
      <c r="AI5">
        <v>7</v>
      </c>
    </row>
    <row r="6" spans="1:35" x14ac:dyDescent="0.25">
      <c r="A6" t="s">
        <v>1353</v>
      </c>
      <c r="B6" t="s">
        <v>929</v>
      </c>
      <c r="C6" t="s">
        <v>1008</v>
      </c>
      <c r="D6" t="s">
        <v>1326</v>
      </c>
      <c r="E6" s="2">
        <v>40.782608695652172</v>
      </c>
      <c r="F6" s="2">
        <v>5.2826086956521738</v>
      </c>
      <c r="G6" s="2">
        <v>0</v>
      </c>
      <c r="H6" s="2">
        <v>9.3478260869565219E-2</v>
      </c>
      <c r="I6" s="2">
        <v>8.6956521739130432E-2</v>
      </c>
      <c r="J6" s="2">
        <v>0</v>
      </c>
      <c r="K6" s="2">
        <v>0</v>
      </c>
      <c r="L6" s="2">
        <v>0.42228260869565232</v>
      </c>
      <c r="M6" s="2">
        <v>2.8101086956521741</v>
      </c>
      <c r="N6" s="2">
        <v>0</v>
      </c>
      <c r="O6" s="2">
        <v>6.8904584221748416E-2</v>
      </c>
      <c r="P6" s="2">
        <v>0</v>
      </c>
      <c r="Q6" s="2">
        <v>0</v>
      </c>
      <c r="R6" s="2">
        <v>0</v>
      </c>
      <c r="S6" s="2">
        <v>0.54815217391304349</v>
      </c>
      <c r="T6" s="2">
        <v>2.2128260869565217</v>
      </c>
      <c r="U6" s="2">
        <v>0</v>
      </c>
      <c r="V6" s="2">
        <v>6.7699893390191904E-2</v>
      </c>
      <c r="W6" s="2">
        <v>0.26260869565217393</v>
      </c>
      <c r="X6" s="2">
        <v>2.3113043478260864</v>
      </c>
      <c r="Y6" s="2">
        <v>0</v>
      </c>
      <c r="Z6" s="2">
        <v>6.311300639658847E-2</v>
      </c>
      <c r="AA6" s="2">
        <v>0</v>
      </c>
      <c r="AB6" s="2">
        <v>0</v>
      </c>
      <c r="AC6" s="2">
        <v>0</v>
      </c>
      <c r="AD6" s="2">
        <v>0</v>
      </c>
      <c r="AE6" s="2">
        <v>0</v>
      </c>
      <c r="AF6" s="2">
        <v>0</v>
      </c>
      <c r="AG6" s="2">
        <v>0</v>
      </c>
      <c r="AH6" t="s">
        <v>443</v>
      </c>
      <c r="AI6">
        <v>7</v>
      </c>
    </row>
    <row r="7" spans="1:35" x14ac:dyDescent="0.25">
      <c r="A7" t="s">
        <v>1353</v>
      </c>
      <c r="B7" t="s">
        <v>638</v>
      </c>
      <c r="C7" t="s">
        <v>1040</v>
      </c>
      <c r="D7" t="s">
        <v>1247</v>
      </c>
      <c r="E7" s="2">
        <v>41.967391304347828</v>
      </c>
      <c r="F7" s="2">
        <v>5.7391304347826084</v>
      </c>
      <c r="G7" s="2">
        <v>0.2608695652173913</v>
      </c>
      <c r="H7" s="2">
        <v>9.7826086956521743E-2</v>
      </c>
      <c r="I7" s="2">
        <v>0.14673913043478262</v>
      </c>
      <c r="J7" s="2">
        <v>0</v>
      </c>
      <c r="K7" s="2">
        <v>0</v>
      </c>
      <c r="L7" s="2">
        <v>1.3926086956521737</v>
      </c>
      <c r="M7" s="2">
        <v>0</v>
      </c>
      <c r="N7" s="2">
        <v>5.1141304347826084</v>
      </c>
      <c r="O7" s="2">
        <v>0.12185962185962185</v>
      </c>
      <c r="P7" s="2">
        <v>4.7038043478260869</v>
      </c>
      <c r="Q7" s="2">
        <v>0</v>
      </c>
      <c r="R7" s="2">
        <v>0.11208236208236208</v>
      </c>
      <c r="S7" s="2">
        <v>0.31315217391304351</v>
      </c>
      <c r="T7" s="2">
        <v>4.2139130434782599</v>
      </c>
      <c r="U7" s="2">
        <v>0</v>
      </c>
      <c r="V7" s="2">
        <v>0.10787101787101784</v>
      </c>
      <c r="W7" s="2">
        <v>0.70108695652173925</v>
      </c>
      <c r="X7" s="2">
        <v>0.83869565217391284</v>
      </c>
      <c r="Y7" s="2">
        <v>0</v>
      </c>
      <c r="Z7" s="2">
        <v>3.6689976689976686E-2</v>
      </c>
      <c r="AA7" s="2">
        <v>0</v>
      </c>
      <c r="AB7" s="2">
        <v>0</v>
      </c>
      <c r="AC7" s="2">
        <v>0</v>
      </c>
      <c r="AD7" s="2">
        <v>0</v>
      </c>
      <c r="AE7" s="2">
        <v>0</v>
      </c>
      <c r="AF7" s="2">
        <v>0</v>
      </c>
      <c r="AG7" s="2">
        <v>0</v>
      </c>
      <c r="AH7" t="s">
        <v>147</v>
      </c>
      <c r="AI7">
        <v>7</v>
      </c>
    </row>
    <row r="8" spans="1:35" x14ac:dyDescent="0.25">
      <c r="A8" t="s">
        <v>1353</v>
      </c>
      <c r="B8" t="s">
        <v>926</v>
      </c>
      <c r="C8" t="s">
        <v>1207</v>
      </c>
      <c r="D8" t="s">
        <v>1233</v>
      </c>
      <c r="E8" s="2">
        <v>26.163043478260871</v>
      </c>
      <c r="F8" s="2">
        <v>5.7391304347826084</v>
      </c>
      <c r="G8" s="2">
        <v>0.11413043478260869</v>
      </c>
      <c r="H8" s="2">
        <v>0</v>
      </c>
      <c r="I8" s="2">
        <v>0.71108695652173914</v>
      </c>
      <c r="J8" s="2">
        <v>0</v>
      </c>
      <c r="K8" s="2">
        <v>0.25978260869565217</v>
      </c>
      <c r="L8" s="2">
        <v>0</v>
      </c>
      <c r="M8" s="2">
        <v>5.0290217391304344</v>
      </c>
      <c r="N8" s="2">
        <v>0</v>
      </c>
      <c r="O8" s="2">
        <v>0.19221852928957206</v>
      </c>
      <c r="P8" s="2">
        <v>5.0823913043478255</v>
      </c>
      <c r="Q8" s="2">
        <v>1.443695652173913</v>
      </c>
      <c r="R8" s="2">
        <v>0.24943913585375982</v>
      </c>
      <c r="S8" s="2">
        <v>0</v>
      </c>
      <c r="T8" s="2">
        <v>0</v>
      </c>
      <c r="U8" s="2">
        <v>0</v>
      </c>
      <c r="V8" s="2">
        <v>0</v>
      </c>
      <c r="W8" s="2">
        <v>0</v>
      </c>
      <c r="X8" s="2">
        <v>0</v>
      </c>
      <c r="Y8" s="2">
        <v>0</v>
      </c>
      <c r="Z8" s="2">
        <v>0</v>
      </c>
      <c r="AA8" s="2">
        <v>0</v>
      </c>
      <c r="AB8" s="2">
        <v>0</v>
      </c>
      <c r="AC8" s="2">
        <v>0</v>
      </c>
      <c r="AD8" s="2">
        <v>0</v>
      </c>
      <c r="AE8" s="2">
        <v>0</v>
      </c>
      <c r="AF8" s="2">
        <v>0</v>
      </c>
      <c r="AG8" s="2">
        <v>0</v>
      </c>
      <c r="AH8" t="s">
        <v>440</v>
      </c>
      <c r="AI8">
        <v>7</v>
      </c>
    </row>
    <row r="9" spans="1:35" x14ac:dyDescent="0.25">
      <c r="A9" t="s">
        <v>1353</v>
      </c>
      <c r="B9" t="s">
        <v>893</v>
      </c>
      <c r="C9" t="s">
        <v>1042</v>
      </c>
      <c r="D9" t="s">
        <v>1232</v>
      </c>
      <c r="E9" s="2">
        <v>28.434782608695652</v>
      </c>
      <c r="F9" s="2">
        <v>5.7391304347826084</v>
      </c>
      <c r="G9" s="2">
        <v>0</v>
      </c>
      <c r="H9" s="2">
        <v>0</v>
      </c>
      <c r="I9" s="2">
        <v>0</v>
      </c>
      <c r="J9" s="2">
        <v>0</v>
      </c>
      <c r="K9" s="2">
        <v>0</v>
      </c>
      <c r="L9" s="2">
        <v>0</v>
      </c>
      <c r="M9" s="2">
        <v>3.7690217391304346</v>
      </c>
      <c r="N9" s="2">
        <v>0</v>
      </c>
      <c r="O9" s="2">
        <v>0.13254969418960244</v>
      </c>
      <c r="P9" s="2">
        <v>0</v>
      </c>
      <c r="Q9" s="2">
        <v>1.2173913043478262</v>
      </c>
      <c r="R9" s="2">
        <v>4.2813455657492359E-2</v>
      </c>
      <c r="S9" s="2">
        <v>0</v>
      </c>
      <c r="T9" s="2">
        <v>0</v>
      </c>
      <c r="U9" s="2">
        <v>0</v>
      </c>
      <c r="V9" s="2">
        <v>0</v>
      </c>
      <c r="W9" s="2">
        <v>0</v>
      </c>
      <c r="X9" s="2">
        <v>0</v>
      </c>
      <c r="Y9" s="2">
        <v>0</v>
      </c>
      <c r="Z9" s="2">
        <v>0</v>
      </c>
      <c r="AA9" s="2">
        <v>0</v>
      </c>
      <c r="AB9" s="2">
        <v>0</v>
      </c>
      <c r="AC9" s="2">
        <v>0</v>
      </c>
      <c r="AD9" s="2">
        <v>0</v>
      </c>
      <c r="AE9" s="2">
        <v>0</v>
      </c>
      <c r="AF9" s="2">
        <v>0</v>
      </c>
      <c r="AG9" s="2">
        <v>0</v>
      </c>
      <c r="AH9" t="s">
        <v>407</v>
      </c>
      <c r="AI9">
        <v>7</v>
      </c>
    </row>
    <row r="10" spans="1:35" x14ac:dyDescent="0.25">
      <c r="A10" t="s">
        <v>1353</v>
      </c>
      <c r="B10" t="s">
        <v>956</v>
      </c>
      <c r="C10" t="s">
        <v>1081</v>
      </c>
      <c r="D10" t="s">
        <v>1261</v>
      </c>
      <c r="E10" s="2">
        <v>34.739130434782609</v>
      </c>
      <c r="F10" s="2">
        <v>7</v>
      </c>
      <c r="G10" s="2">
        <v>0.56521739130434778</v>
      </c>
      <c r="H10" s="2">
        <v>0.2391304347826087</v>
      </c>
      <c r="I10" s="2">
        <v>1.8369565217391304</v>
      </c>
      <c r="J10" s="2">
        <v>0</v>
      </c>
      <c r="K10" s="2">
        <v>0</v>
      </c>
      <c r="L10" s="2">
        <v>5.2486956521739128</v>
      </c>
      <c r="M10" s="2">
        <v>4.9565217391304346</v>
      </c>
      <c r="N10" s="2">
        <v>0</v>
      </c>
      <c r="O10" s="2">
        <v>0.14267834793491865</v>
      </c>
      <c r="P10" s="2">
        <v>2.4847826086956526</v>
      </c>
      <c r="Q10" s="2">
        <v>0.10543478260869564</v>
      </c>
      <c r="R10" s="2">
        <v>7.4561952440550694E-2</v>
      </c>
      <c r="S10" s="2">
        <v>13.956630434782614</v>
      </c>
      <c r="T10" s="2">
        <v>0</v>
      </c>
      <c r="U10" s="2">
        <v>0</v>
      </c>
      <c r="V10" s="2">
        <v>0.40175531914893631</v>
      </c>
      <c r="W10" s="2">
        <v>1.611413043478261</v>
      </c>
      <c r="X10" s="2">
        <v>7.7121739130434772</v>
      </c>
      <c r="Y10" s="2">
        <v>0</v>
      </c>
      <c r="Z10" s="2">
        <v>0.26838861076345433</v>
      </c>
      <c r="AA10" s="2">
        <v>0</v>
      </c>
      <c r="AB10" s="2">
        <v>0</v>
      </c>
      <c r="AC10" s="2">
        <v>0</v>
      </c>
      <c r="AD10" s="2">
        <v>21.782608695652169</v>
      </c>
      <c r="AE10" s="2">
        <v>0</v>
      </c>
      <c r="AF10" s="2">
        <v>0</v>
      </c>
      <c r="AG10" s="2">
        <v>6.5217391304347824E-2</v>
      </c>
      <c r="AH10" t="s">
        <v>471</v>
      </c>
      <c r="AI10">
        <v>7</v>
      </c>
    </row>
    <row r="11" spans="1:35" x14ac:dyDescent="0.25">
      <c r="A11" t="s">
        <v>1353</v>
      </c>
      <c r="B11" t="s">
        <v>635</v>
      </c>
      <c r="C11" t="s">
        <v>1061</v>
      </c>
      <c r="D11" t="s">
        <v>1290</v>
      </c>
      <c r="E11" s="2">
        <v>83.945652173913047</v>
      </c>
      <c r="F11" s="2">
        <v>5.3043478260869561</v>
      </c>
      <c r="G11" s="2">
        <v>0</v>
      </c>
      <c r="H11" s="2">
        <v>0</v>
      </c>
      <c r="I11" s="2">
        <v>6.4804347826086959</v>
      </c>
      <c r="J11" s="2">
        <v>0</v>
      </c>
      <c r="K11" s="2">
        <v>0</v>
      </c>
      <c r="L11" s="2">
        <v>9.9615217391304309</v>
      </c>
      <c r="M11" s="2">
        <v>0.73097826086956519</v>
      </c>
      <c r="N11" s="2">
        <v>11.225108695652175</v>
      </c>
      <c r="O11" s="2">
        <v>0.14242651819241228</v>
      </c>
      <c r="P11" s="2">
        <v>0</v>
      </c>
      <c r="Q11" s="2">
        <v>20.098260869565216</v>
      </c>
      <c r="R11" s="2">
        <v>0.23941991454098147</v>
      </c>
      <c r="S11" s="2">
        <v>10.594347826086956</v>
      </c>
      <c r="T11" s="2">
        <v>8.8032608695652179</v>
      </c>
      <c r="U11" s="2">
        <v>0</v>
      </c>
      <c r="V11" s="2">
        <v>0.23107341706590703</v>
      </c>
      <c r="W11" s="2">
        <v>6.5486956521739135</v>
      </c>
      <c r="X11" s="2">
        <v>13.471739130434775</v>
      </c>
      <c r="Y11" s="2">
        <v>0.10554347826086957</v>
      </c>
      <c r="Z11" s="2">
        <v>0.23975009711252096</v>
      </c>
      <c r="AA11" s="2">
        <v>0</v>
      </c>
      <c r="AB11" s="2">
        <v>0</v>
      </c>
      <c r="AC11" s="2">
        <v>0</v>
      </c>
      <c r="AD11" s="2">
        <v>0</v>
      </c>
      <c r="AE11" s="2">
        <v>0</v>
      </c>
      <c r="AF11" s="2">
        <v>0</v>
      </c>
      <c r="AG11" s="2">
        <v>0</v>
      </c>
      <c r="AH11" t="s">
        <v>144</v>
      </c>
      <c r="AI11">
        <v>7</v>
      </c>
    </row>
    <row r="12" spans="1:35" x14ac:dyDescent="0.25">
      <c r="A12" t="s">
        <v>1353</v>
      </c>
      <c r="B12" t="s">
        <v>733</v>
      </c>
      <c r="C12" t="s">
        <v>1152</v>
      </c>
      <c r="D12" t="s">
        <v>1240</v>
      </c>
      <c r="E12" s="2">
        <v>67.032608695652172</v>
      </c>
      <c r="F12" s="2">
        <v>7.1086956521739131</v>
      </c>
      <c r="G12" s="2">
        <v>0</v>
      </c>
      <c r="H12" s="2">
        <v>0.68206521739130432</v>
      </c>
      <c r="I12" s="2">
        <v>0.78076086956521751</v>
      </c>
      <c r="J12" s="2">
        <v>0</v>
      </c>
      <c r="K12" s="2">
        <v>0</v>
      </c>
      <c r="L12" s="2">
        <v>4.125</v>
      </c>
      <c r="M12" s="2">
        <v>0</v>
      </c>
      <c r="N12" s="2">
        <v>5.7989130434782608</v>
      </c>
      <c r="O12" s="2">
        <v>8.6508837360142699E-2</v>
      </c>
      <c r="P12" s="2">
        <v>2.8152173913043477</v>
      </c>
      <c r="Q12" s="2">
        <v>7.8559782608695654</v>
      </c>
      <c r="R12" s="2">
        <v>0.15919409761634509</v>
      </c>
      <c r="S12" s="2">
        <v>5.3369565217391308</v>
      </c>
      <c r="T12" s="2">
        <v>2.3586956521739131</v>
      </c>
      <c r="U12" s="2">
        <v>0</v>
      </c>
      <c r="V12" s="2">
        <v>0.11480460515647804</v>
      </c>
      <c r="W12" s="2">
        <v>6.2613043478260852</v>
      </c>
      <c r="X12" s="2">
        <v>2.4402173913043477</v>
      </c>
      <c r="Y12" s="2">
        <v>4.25</v>
      </c>
      <c r="Z12" s="2">
        <v>0.19321225879682177</v>
      </c>
      <c r="AA12" s="2">
        <v>0</v>
      </c>
      <c r="AB12" s="2">
        <v>0</v>
      </c>
      <c r="AC12" s="2">
        <v>0</v>
      </c>
      <c r="AD12" s="2">
        <v>0</v>
      </c>
      <c r="AE12" s="2">
        <v>0</v>
      </c>
      <c r="AF12" s="2">
        <v>0</v>
      </c>
      <c r="AG12" s="2">
        <v>0</v>
      </c>
      <c r="AH12" t="s">
        <v>243</v>
      </c>
      <c r="AI12">
        <v>7</v>
      </c>
    </row>
    <row r="13" spans="1:35" x14ac:dyDescent="0.25">
      <c r="A13" t="s">
        <v>1353</v>
      </c>
      <c r="B13" t="s">
        <v>820</v>
      </c>
      <c r="C13" t="s">
        <v>973</v>
      </c>
      <c r="D13" t="s">
        <v>1242</v>
      </c>
      <c r="E13" s="2">
        <v>26.608695652173914</v>
      </c>
      <c r="F13" s="2">
        <v>9.8397826086956535</v>
      </c>
      <c r="G13" s="2">
        <v>0</v>
      </c>
      <c r="H13" s="2">
        <v>8.3369565217391306E-2</v>
      </c>
      <c r="I13" s="2">
        <v>0.2608695652173913</v>
      </c>
      <c r="J13" s="2">
        <v>0</v>
      </c>
      <c r="K13" s="2">
        <v>0</v>
      </c>
      <c r="L13" s="2">
        <v>0.90043478260869536</v>
      </c>
      <c r="M13" s="2">
        <v>0</v>
      </c>
      <c r="N13" s="2">
        <v>4.281630434782608</v>
      </c>
      <c r="O13" s="2">
        <v>0.16091094771241826</v>
      </c>
      <c r="P13" s="2">
        <v>3.1390217391304351</v>
      </c>
      <c r="Q13" s="2">
        <v>0</v>
      </c>
      <c r="R13" s="2">
        <v>0.11796977124183007</v>
      </c>
      <c r="S13" s="2">
        <v>4.8320652173913023</v>
      </c>
      <c r="T13" s="2">
        <v>7.9456521739130426E-2</v>
      </c>
      <c r="U13" s="2">
        <v>0</v>
      </c>
      <c r="V13" s="2">
        <v>0.18458333333333327</v>
      </c>
      <c r="W13" s="2">
        <v>1.3934782608695655</v>
      </c>
      <c r="X13" s="2">
        <v>5.0003260869565196</v>
      </c>
      <c r="Y13" s="2">
        <v>0</v>
      </c>
      <c r="Z13" s="2">
        <v>0.2402900326797385</v>
      </c>
      <c r="AA13" s="2">
        <v>0</v>
      </c>
      <c r="AB13" s="2">
        <v>0</v>
      </c>
      <c r="AC13" s="2">
        <v>0</v>
      </c>
      <c r="AD13" s="2">
        <v>0</v>
      </c>
      <c r="AE13" s="2">
        <v>0</v>
      </c>
      <c r="AF13" s="2">
        <v>0</v>
      </c>
      <c r="AG13" s="2">
        <v>0</v>
      </c>
      <c r="AH13" t="s">
        <v>331</v>
      </c>
      <c r="AI13">
        <v>7</v>
      </c>
    </row>
    <row r="14" spans="1:35" x14ac:dyDescent="0.25">
      <c r="A14" t="s">
        <v>1353</v>
      </c>
      <c r="B14" t="s">
        <v>840</v>
      </c>
      <c r="C14" t="s">
        <v>1033</v>
      </c>
      <c r="D14" t="s">
        <v>1309</v>
      </c>
      <c r="E14" s="2">
        <v>41.565217391304351</v>
      </c>
      <c r="F14" s="2">
        <v>5.3043478260869561</v>
      </c>
      <c r="G14" s="2">
        <v>0.13043478260869565</v>
      </c>
      <c r="H14" s="2">
        <v>0.28260869565217389</v>
      </c>
      <c r="I14" s="2">
        <v>5.7065217391304345E-2</v>
      </c>
      <c r="J14" s="2">
        <v>0</v>
      </c>
      <c r="K14" s="2">
        <v>0</v>
      </c>
      <c r="L14" s="2">
        <v>1.1979347826086957</v>
      </c>
      <c r="M14" s="2">
        <v>6.8042391304347856</v>
      </c>
      <c r="N14" s="2">
        <v>3.41</v>
      </c>
      <c r="O14" s="2">
        <v>0.24574006276150634</v>
      </c>
      <c r="P14" s="2">
        <v>0</v>
      </c>
      <c r="Q14" s="2">
        <v>7.35358695652174</v>
      </c>
      <c r="R14" s="2">
        <v>0.17691684100418412</v>
      </c>
      <c r="S14" s="2">
        <v>0.84999999999999987</v>
      </c>
      <c r="T14" s="2">
        <v>5.2405434782608706</v>
      </c>
      <c r="U14" s="2">
        <v>0</v>
      </c>
      <c r="V14" s="2">
        <v>0.14652981171548118</v>
      </c>
      <c r="W14" s="2">
        <v>0.87858695652173913</v>
      </c>
      <c r="X14" s="2">
        <v>5.2889130434782601</v>
      </c>
      <c r="Y14" s="2">
        <v>0</v>
      </c>
      <c r="Z14" s="2">
        <v>0.1483812761506276</v>
      </c>
      <c r="AA14" s="2">
        <v>0</v>
      </c>
      <c r="AB14" s="2">
        <v>0</v>
      </c>
      <c r="AC14" s="2">
        <v>0</v>
      </c>
      <c r="AD14" s="2">
        <v>0</v>
      </c>
      <c r="AE14" s="2">
        <v>0</v>
      </c>
      <c r="AF14" s="2">
        <v>0</v>
      </c>
      <c r="AG14" s="2">
        <v>0</v>
      </c>
      <c r="AH14" t="s">
        <v>352</v>
      </c>
      <c r="AI14">
        <v>7</v>
      </c>
    </row>
    <row r="15" spans="1:35" x14ac:dyDescent="0.25">
      <c r="A15" t="s">
        <v>1353</v>
      </c>
      <c r="B15" t="s">
        <v>646</v>
      </c>
      <c r="C15" t="s">
        <v>1032</v>
      </c>
      <c r="D15" t="s">
        <v>1225</v>
      </c>
      <c r="E15" s="2">
        <v>96.097826086956516</v>
      </c>
      <c r="F15" s="2">
        <v>5.4782608695652177</v>
      </c>
      <c r="G15" s="2">
        <v>0.70652173913043481</v>
      </c>
      <c r="H15" s="2">
        <v>0.72282608695652173</v>
      </c>
      <c r="I15" s="2">
        <v>0.97826086956521741</v>
      </c>
      <c r="J15" s="2">
        <v>0</v>
      </c>
      <c r="K15" s="2">
        <v>0</v>
      </c>
      <c r="L15" s="2">
        <v>6.156956521739132</v>
      </c>
      <c r="M15" s="2">
        <v>5.267282608695651</v>
      </c>
      <c r="N15" s="2">
        <v>0</v>
      </c>
      <c r="O15" s="2">
        <v>5.4811672887682378E-2</v>
      </c>
      <c r="P15" s="2">
        <v>0</v>
      </c>
      <c r="Q15" s="2">
        <v>18.97608695652174</v>
      </c>
      <c r="R15" s="2">
        <v>0.19746634996041174</v>
      </c>
      <c r="S15" s="2">
        <v>4.8141304347826095</v>
      </c>
      <c r="T15" s="2">
        <v>0</v>
      </c>
      <c r="U15" s="2">
        <v>14.49423913043478</v>
      </c>
      <c r="V15" s="2">
        <v>0.20092410360818913</v>
      </c>
      <c r="W15" s="2">
        <v>6.8351086956521732</v>
      </c>
      <c r="X15" s="2">
        <v>0</v>
      </c>
      <c r="Y15" s="2">
        <v>20.406304347826083</v>
      </c>
      <c r="Z15" s="2">
        <v>0.28347585114806018</v>
      </c>
      <c r="AA15" s="2">
        <v>0</v>
      </c>
      <c r="AB15" s="2">
        <v>0</v>
      </c>
      <c r="AC15" s="2">
        <v>0</v>
      </c>
      <c r="AD15" s="2">
        <v>0</v>
      </c>
      <c r="AE15" s="2">
        <v>0</v>
      </c>
      <c r="AF15" s="2">
        <v>0</v>
      </c>
      <c r="AG15" s="2">
        <v>0</v>
      </c>
      <c r="AH15" t="s">
        <v>155</v>
      </c>
      <c r="AI15">
        <v>7</v>
      </c>
    </row>
    <row r="16" spans="1:35" x14ac:dyDescent="0.25">
      <c r="A16" t="s">
        <v>1353</v>
      </c>
      <c r="B16" t="s">
        <v>719</v>
      </c>
      <c r="C16" t="s">
        <v>1148</v>
      </c>
      <c r="D16" t="s">
        <v>1310</v>
      </c>
      <c r="E16" s="2">
        <v>17.032608695652176</v>
      </c>
      <c r="F16" s="2">
        <v>12.085434782608695</v>
      </c>
      <c r="G16" s="2">
        <v>0</v>
      </c>
      <c r="H16" s="2">
        <v>1.4456521739130436E-2</v>
      </c>
      <c r="I16" s="2">
        <v>0</v>
      </c>
      <c r="J16" s="2">
        <v>0</v>
      </c>
      <c r="K16" s="2">
        <v>0</v>
      </c>
      <c r="L16" s="2">
        <v>1.6657608695652173</v>
      </c>
      <c r="M16" s="2">
        <v>0</v>
      </c>
      <c r="N16" s="2">
        <v>0.14271739130434782</v>
      </c>
      <c r="O16" s="2">
        <v>8.379068283343968E-3</v>
      </c>
      <c r="P16" s="2">
        <v>0</v>
      </c>
      <c r="Q16" s="2">
        <v>0.13543478260869565</v>
      </c>
      <c r="R16" s="2">
        <v>7.9514996809189522E-3</v>
      </c>
      <c r="S16" s="2">
        <v>6.7582608695652171</v>
      </c>
      <c r="T16" s="2">
        <v>0</v>
      </c>
      <c r="U16" s="2">
        <v>0</v>
      </c>
      <c r="V16" s="2">
        <v>0.39678366305041474</v>
      </c>
      <c r="W16" s="2">
        <v>0.39489130434782616</v>
      </c>
      <c r="X16" s="2">
        <v>2.3252173913043479</v>
      </c>
      <c r="Y16" s="2">
        <v>0</v>
      </c>
      <c r="Z16" s="2">
        <v>0.1597000638162093</v>
      </c>
      <c r="AA16" s="2">
        <v>0</v>
      </c>
      <c r="AB16" s="2">
        <v>0</v>
      </c>
      <c r="AC16" s="2">
        <v>0</v>
      </c>
      <c r="AD16" s="2">
        <v>0</v>
      </c>
      <c r="AE16" s="2">
        <v>0</v>
      </c>
      <c r="AF16" s="2">
        <v>0</v>
      </c>
      <c r="AG16" s="2">
        <v>0</v>
      </c>
      <c r="AH16" t="s">
        <v>229</v>
      </c>
      <c r="AI16">
        <v>7</v>
      </c>
    </row>
    <row r="17" spans="1:35" x14ac:dyDescent="0.25">
      <c r="A17" t="s">
        <v>1353</v>
      </c>
      <c r="B17" t="s">
        <v>720</v>
      </c>
      <c r="C17" t="s">
        <v>1149</v>
      </c>
      <c r="D17" t="s">
        <v>1250</v>
      </c>
      <c r="E17" s="2">
        <v>10.858695652173912</v>
      </c>
      <c r="F17" s="2">
        <v>8.6956521739130432E-2</v>
      </c>
      <c r="G17" s="2">
        <v>0</v>
      </c>
      <c r="H17" s="2">
        <v>0</v>
      </c>
      <c r="I17" s="2">
        <v>0</v>
      </c>
      <c r="J17" s="2">
        <v>0</v>
      </c>
      <c r="K17" s="2">
        <v>0</v>
      </c>
      <c r="L17" s="2">
        <v>0.46228260869565213</v>
      </c>
      <c r="M17" s="2">
        <v>0</v>
      </c>
      <c r="N17" s="2">
        <v>0</v>
      </c>
      <c r="O17" s="2">
        <v>0</v>
      </c>
      <c r="P17" s="2">
        <v>0</v>
      </c>
      <c r="Q17" s="2">
        <v>0</v>
      </c>
      <c r="R17" s="2">
        <v>0</v>
      </c>
      <c r="S17" s="2">
        <v>0.19141304347826091</v>
      </c>
      <c r="T17" s="2">
        <v>0.7098913043478261</v>
      </c>
      <c r="U17" s="2">
        <v>0</v>
      </c>
      <c r="V17" s="2">
        <v>8.300300300300302E-2</v>
      </c>
      <c r="W17" s="2">
        <v>0.25652173913043474</v>
      </c>
      <c r="X17" s="2">
        <v>1.4710869565217393</v>
      </c>
      <c r="Y17" s="2">
        <v>0</v>
      </c>
      <c r="Z17" s="2">
        <v>0.15909909909909914</v>
      </c>
      <c r="AA17" s="2">
        <v>0</v>
      </c>
      <c r="AB17" s="2">
        <v>0</v>
      </c>
      <c r="AC17" s="2">
        <v>0</v>
      </c>
      <c r="AD17" s="2">
        <v>0</v>
      </c>
      <c r="AE17" s="2">
        <v>0</v>
      </c>
      <c r="AF17" s="2">
        <v>0</v>
      </c>
      <c r="AG17" s="2">
        <v>0</v>
      </c>
      <c r="AH17" t="s">
        <v>230</v>
      </c>
      <c r="AI17">
        <v>7</v>
      </c>
    </row>
    <row r="18" spans="1:35" x14ac:dyDescent="0.25">
      <c r="A18" t="s">
        <v>1353</v>
      </c>
      <c r="B18" t="s">
        <v>697</v>
      </c>
      <c r="C18" t="s">
        <v>974</v>
      </c>
      <c r="D18" t="s">
        <v>1241</v>
      </c>
      <c r="E18" s="2">
        <v>32.75</v>
      </c>
      <c r="F18" s="2">
        <v>9.5369565217391283</v>
      </c>
      <c r="G18" s="2">
        <v>3.8043478260869568E-2</v>
      </c>
      <c r="H18" s="2">
        <v>6.1630434782608698E-2</v>
      </c>
      <c r="I18" s="2">
        <v>0.24728260869565216</v>
      </c>
      <c r="J18" s="2">
        <v>0</v>
      </c>
      <c r="K18" s="2">
        <v>0</v>
      </c>
      <c r="L18" s="2">
        <v>1.4580434782608693</v>
      </c>
      <c r="M18" s="2">
        <v>0</v>
      </c>
      <c r="N18" s="2">
        <v>2.6394565217391301</v>
      </c>
      <c r="O18" s="2">
        <v>8.0594092266843664E-2</v>
      </c>
      <c r="P18" s="2">
        <v>0</v>
      </c>
      <c r="Q18" s="2">
        <v>2.9340217391304337</v>
      </c>
      <c r="R18" s="2">
        <v>8.9588450049784232E-2</v>
      </c>
      <c r="S18" s="2">
        <v>0.38402173913043475</v>
      </c>
      <c r="T18" s="2">
        <v>2.6122826086956512</v>
      </c>
      <c r="U18" s="2">
        <v>0</v>
      </c>
      <c r="V18" s="2">
        <v>9.1490209093926286E-2</v>
      </c>
      <c r="W18" s="2">
        <v>1.6478260869565218</v>
      </c>
      <c r="X18" s="2">
        <v>1.4054347826086957</v>
      </c>
      <c r="Y18" s="2">
        <v>0</v>
      </c>
      <c r="Z18" s="2">
        <v>9.3229339528708932E-2</v>
      </c>
      <c r="AA18" s="2">
        <v>0</v>
      </c>
      <c r="AB18" s="2">
        <v>0</v>
      </c>
      <c r="AC18" s="2">
        <v>0</v>
      </c>
      <c r="AD18" s="2">
        <v>0</v>
      </c>
      <c r="AE18" s="2">
        <v>0</v>
      </c>
      <c r="AF18" s="2">
        <v>0</v>
      </c>
      <c r="AG18" s="2">
        <v>0</v>
      </c>
      <c r="AH18" t="s">
        <v>206</v>
      </c>
      <c r="AI18">
        <v>7</v>
      </c>
    </row>
    <row r="19" spans="1:35" x14ac:dyDescent="0.25">
      <c r="A19" t="s">
        <v>1353</v>
      </c>
      <c r="B19" t="s">
        <v>649</v>
      </c>
      <c r="C19" t="s">
        <v>1125</v>
      </c>
      <c r="D19" t="s">
        <v>1218</v>
      </c>
      <c r="E19" s="2">
        <v>17.586956521739129</v>
      </c>
      <c r="F19" s="2">
        <v>7.9302173913043479</v>
      </c>
      <c r="G19" s="2">
        <v>0</v>
      </c>
      <c r="H19" s="2">
        <v>1.9891304347826089E-2</v>
      </c>
      <c r="I19" s="2">
        <v>0</v>
      </c>
      <c r="J19" s="2">
        <v>0</v>
      </c>
      <c r="K19" s="2">
        <v>0</v>
      </c>
      <c r="L19" s="2">
        <v>0.33326086956521733</v>
      </c>
      <c r="M19" s="2">
        <v>0</v>
      </c>
      <c r="N19" s="2">
        <v>5.5482608695652171</v>
      </c>
      <c r="O19" s="2">
        <v>0.31547589616810878</v>
      </c>
      <c r="P19" s="2">
        <v>0</v>
      </c>
      <c r="Q19" s="2">
        <v>0</v>
      </c>
      <c r="R19" s="2">
        <v>0</v>
      </c>
      <c r="S19" s="2">
        <v>0.42021739130434776</v>
      </c>
      <c r="T19" s="2">
        <v>0.4353260869565217</v>
      </c>
      <c r="U19" s="2">
        <v>0</v>
      </c>
      <c r="V19" s="2">
        <v>4.8646477132262056E-2</v>
      </c>
      <c r="W19" s="2">
        <v>0.6828260869565218</v>
      </c>
      <c r="X19" s="2">
        <v>0.79445652173913051</v>
      </c>
      <c r="Y19" s="2">
        <v>0</v>
      </c>
      <c r="Z19" s="2">
        <v>8.3998763906056872E-2</v>
      </c>
      <c r="AA19" s="2">
        <v>0</v>
      </c>
      <c r="AB19" s="2">
        <v>0</v>
      </c>
      <c r="AC19" s="2">
        <v>0</v>
      </c>
      <c r="AD19" s="2">
        <v>0</v>
      </c>
      <c r="AE19" s="2">
        <v>0</v>
      </c>
      <c r="AF19" s="2">
        <v>0</v>
      </c>
      <c r="AG19" s="2">
        <v>0</v>
      </c>
      <c r="AH19" t="s">
        <v>158</v>
      </c>
      <c r="AI19">
        <v>7</v>
      </c>
    </row>
    <row r="20" spans="1:35" x14ac:dyDescent="0.25">
      <c r="A20" t="s">
        <v>1353</v>
      </c>
      <c r="B20" t="s">
        <v>581</v>
      </c>
      <c r="C20" t="s">
        <v>1106</v>
      </c>
      <c r="D20" t="s">
        <v>1217</v>
      </c>
      <c r="E20" s="2">
        <v>63.847826086956523</v>
      </c>
      <c r="F20" s="2">
        <v>10.878152173913046</v>
      </c>
      <c r="G20" s="2">
        <v>0</v>
      </c>
      <c r="H20" s="2">
        <v>6.7065217391304346E-2</v>
      </c>
      <c r="I20" s="2">
        <v>0.1875</v>
      </c>
      <c r="J20" s="2">
        <v>0</v>
      </c>
      <c r="K20" s="2">
        <v>0</v>
      </c>
      <c r="L20" s="2">
        <v>4.0877173913043476</v>
      </c>
      <c r="M20" s="2">
        <v>0</v>
      </c>
      <c r="N20" s="2">
        <v>3.4155434782608696</v>
      </c>
      <c r="O20" s="2">
        <v>5.3495062989445008E-2</v>
      </c>
      <c r="P20" s="2">
        <v>4.7500000000000009</v>
      </c>
      <c r="Q20" s="2">
        <v>3.3365217391304354</v>
      </c>
      <c r="R20" s="2">
        <v>0.12665304732720464</v>
      </c>
      <c r="S20" s="2">
        <v>4.3608695652173903</v>
      </c>
      <c r="T20" s="2">
        <v>0</v>
      </c>
      <c r="U20" s="2">
        <v>0</v>
      </c>
      <c r="V20" s="2">
        <v>6.8300987402110977E-2</v>
      </c>
      <c r="W20" s="2">
        <v>3.8297826086956523</v>
      </c>
      <c r="X20" s="2">
        <v>0.30902173913043479</v>
      </c>
      <c r="Y20" s="2">
        <v>0</v>
      </c>
      <c r="Z20" s="2">
        <v>6.4822948586993542E-2</v>
      </c>
      <c r="AA20" s="2">
        <v>0</v>
      </c>
      <c r="AB20" s="2">
        <v>0</v>
      </c>
      <c r="AC20" s="2">
        <v>0</v>
      </c>
      <c r="AD20" s="2">
        <v>0</v>
      </c>
      <c r="AE20" s="2">
        <v>0</v>
      </c>
      <c r="AF20" s="2">
        <v>0</v>
      </c>
      <c r="AG20" s="2">
        <v>0</v>
      </c>
      <c r="AH20" t="s">
        <v>88</v>
      </c>
      <c r="AI20">
        <v>7</v>
      </c>
    </row>
    <row r="21" spans="1:35" x14ac:dyDescent="0.25">
      <c r="A21" t="s">
        <v>1353</v>
      </c>
      <c r="B21" t="s">
        <v>758</v>
      </c>
      <c r="C21" t="s">
        <v>1059</v>
      </c>
      <c r="D21" t="s">
        <v>1296</v>
      </c>
      <c r="E21" s="2">
        <v>27.456521739130434</v>
      </c>
      <c r="F21" s="2">
        <v>10.907717391304347</v>
      </c>
      <c r="G21" s="2">
        <v>0</v>
      </c>
      <c r="H21" s="2">
        <v>3.173913043478261E-2</v>
      </c>
      <c r="I21" s="2">
        <v>0</v>
      </c>
      <c r="J21" s="2">
        <v>0</v>
      </c>
      <c r="K21" s="2">
        <v>0</v>
      </c>
      <c r="L21" s="2">
        <v>1.2507608695652177</v>
      </c>
      <c r="M21" s="2">
        <v>0</v>
      </c>
      <c r="N21" s="2">
        <v>4.9278260869565234</v>
      </c>
      <c r="O21" s="2">
        <v>0.179477434679335</v>
      </c>
      <c r="P21" s="2">
        <v>0</v>
      </c>
      <c r="Q21" s="2">
        <v>0</v>
      </c>
      <c r="R21" s="2">
        <v>0</v>
      </c>
      <c r="S21" s="2">
        <v>0.75456521739130422</v>
      </c>
      <c r="T21" s="2">
        <v>1.6888043478260872</v>
      </c>
      <c r="U21" s="2">
        <v>0</v>
      </c>
      <c r="V21" s="2">
        <v>8.8990498812351562E-2</v>
      </c>
      <c r="W21" s="2">
        <v>0.26869565217391295</v>
      </c>
      <c r="X21" s="2">
        <v>3.3451086956521738</v>
      </c>
      <c r="Y21" s="2">
        <v>0</v>
      </c>
      <c r="Z21" s="2">
        <v>0.13161916072842439</v>
      </c>
      <c r="AA21" s="2">
        <v>0</v>
      </c>
      <c r="AB21" s="2">
        <v>0</v>
      </c>
      <c r="AC21" s="2">
        <v>0</v>
      </c>
      <c r="AD21" s="2">
        <v>0</v>
      </c>
      <c r="AE21" s="2">
        <v>0</v>
      </c>
      <c r="AF21" s="2">
        <v>0</v>
      </c>
      <c r="AG21" s="2">
        <v>0</v>
      </c>
      <c r="AH21" t="s">
        <v>269</v>
      </c>
      <c r="AI21">
        <v>7</v>
      </c>
    </row>
    <row r="22" spans="1:35" x14ac:dyDescent="0.25">
      <c r="A22" t="s">
        <v>1353</v>
      </c>
      <c r="B22" t="s">
        <v>629</v>
      </c>
      <c r="C22" t="s">
        <v>1105</v>
      </c>
      <c r="D22" t="s">
        <v>1226</v>
      </c>
      <c r="E22" s="2">
        <v>66.641304347826093</v>
      </c>
      <c r="F22" s="2">
        <v>11.053913043478264</v>
      </c>
      <c r="G22" s="2">
        <v>0</v>
      </c>
      <c r="H22" s="2">
        <v>7.2499999999999995E-2</v>
      </c>
      <c r="I22" s="2">
        <v>0.34782608695652173</v>
      </c>
      <c r="J22" s="2">
        <v>0</v>
      </c>
      <c r="K22" s="2">
        <v>0</v>
      </c>
      <c r="L22" s="2">
        <v>2.0518478260869562</v>
      </c>
      <c r="M22" s="2">
        <v>0</v>
      </c>
      <c r="N22" s="2">
        <v>3.1835869565217392</v>
      </c>
      <c r="O22" s="2">
        <v>4.7771978470070128E-2</v>
      </c>
      <c r="P22" s="2">
        <v>4.2851086956521733</v>
      </c>
      <c r="Q22" s="2">
        <v>0.11489130434782609</v>
      </c>
      <c r="R22" s="2">
        <v>6.602511825150871E-2</v>
      </c>
      <c r="S22" s="2">
        <v>1.1553260869565218</v>
      </c>
      <c r="T22" s="2">
        <v>3.4704347826086943</v>
      </c>
      <c r="U22" s="2">
        <v>0</v>
      </c>
      <c r="V22" s="2">
        <v>6.9412820094601174E-2</v>
      </c>
      <c r="W22" s="2">
        <v>1.3331521739130436</v>
      </c>
      <c r="X22" s="2">
        <v>4.8235869565217389</v>
      </c>
      <c r="Y22" s="2">
        <v>0</v>
      </c>
      <c r="Z22" s="2">
        <v>9.2386233893328978E-2</v>
      </c>
      <c r="AA22" s="2">
        <v>0</v>
      </c>
      <c r="AB22" s="2">
        <v>0</v>
      </c>
      <c r="AC22" s="2">
        <v>0</v>
      </c>
      <c r="AD22" s="2">
        <v>0</v>
      </c>
      <c r="AE22" s="2">
        <v>0</v>
      </c>
      <c r="AF22" s="2">
        <v>0</v>
      </c>
      <c r="AG22" s="2">
        <v>0</v>
      </c>
      <c r="AH22" t="s">
        <v>138</v>
      </c>
      <c r="AI22">
        <v>7</v>
      </c>
    </row>
    <row r="23" spans="1:35" x14ac:dyDescent="0.25">
      <c r="A23" t="s">
        <v>1353</v>
      </c>
      <c r="B23" t="s">
        <v>811</v>
      </c>
      <c r="C23" t="s">
        <v>1179</v>
      </c>
      <c r="D23" t="s">
        <v>1312</v>
      </c>
      <c r="E23" s="2">
        <v>46.402173913043477</v>
      </c>
      <c r="F23" s="2">
        <v>10.640217391304351</v>
      </c>
      <c r="G23" s="2">
        <v>0.10869565217391304</v>
      </c>
      <c r="H23" s="2">
        <v>5.6195652173913042E-2</v>
      </c>
      <c r="I23" s="2">
        <v>8.6956521739130432E-2</v>
      </c>
      <c r="J23" s="2">
        <v>0</v>
      </c>
      <c r="K23" s="2">
        <v>0</v>
      </c>
      <c r="L23" s="2">
        <v>4.5318478260869561</v>
      </c>
      <c r="M23" s="2">
        <v>0</v>
      </c>
      <c r="N23" s="2">
        <v>4.2029347826086951</v>
      </c>
      <c r="O23" s="2">
        <v>9.0576247364722404E-2</v>
      </c>
      <c r="P23" s="2">
        <v>2.2870652173913051</v>
      </c>
      <c r="Q23" s="2">
        <v>0</v>
      </c>
      <c r="R23" s="2">
        <v>4.9287889435464999E-2</v>
      </c>
      <c r="S23" s="2">
        <v>3.9644565217391317</v>
      </c>
      <c r="T23" s="2">
        <v>0</v>
      </c>
      <c r="U23" s="2">
        <v>0</v>
      </c>
      <c r="V23" s="2">
        <v>8.5436870461466419E-2</v>
      </c>
      <c r="W23" s="2">
        <v>0.69739130434782626</v>
      </c>
      <c r="X23" s="2">
        <v>4.4107608695652178</v>
      </c>
      <c r="Y23" s="2">
        <v>0</v>
      </c>
      <c r="Z23" s="2">
        <v>0.11008432888264233</v>
      </c>
      <c r="AA23" s="2">
        <v>4.6266304347826086</v>
      </c>
      <c r="AB23" s="2">
        <v>0</v>
      </c>
      <c r="AC23" s="2">
        <v>0</v>
      </c>
      <c r="AD23" s="2">
        <v>0</v>
      </c>
      <c r="AE23" s="2">
        <v>0</v>
      </c>
      <c r="AF23" s="2">
        <v>0</v>
      </c>
      <c r="AG23" s="2">
        <v>0</v>
      </c>
      <c r="AH23" t="s">
        <v>322</v>
      </c>
      <c r="AI23">
        <v>7</v>
      </c>
    </row>
    <row r="24" spans="1:35" x14ac:dyDescent="0.25">
      <c r="A24" t="s">
        <v>1353</v>
      </c>
      <c r="B24" t="s">
        <v>532</v>
      </c>
      <c r="C24" t="s">
        <v>993</v>
      </c>
      <c r="D24" t="s">
        <v>1227</v>
      </c>
      <c r="E24" s="2">
        <v>44.010869565217391</v>
      </c>
      <c r="F24" s="2">
        <v>21.141304347826086</v>
      </c>
      <c r="G24" s="2">
        <v>0.39130434782608697</v>
      </c>
      <c r="H24" s="2">
        <v>0.14130434782608695</v>
      </c>
      <c r="I24" s="2">
        <v>0</v>
      </c>
      <c r="J24" s="2">
        <v>0</v>
      </c>
      <c r="K24" s="2">
        <v>0</v>
      </c>
      <c r="L24" s="2">
        <v>0.16315217391304349</v>
      </c>
      <c r="M24" s="2">
        <v>0</v>
      </c>
      <c r="N24" s="2">
        <v>8.4347826086956523</v>
      </c>
      <c r="O24" s="2">
        <v>0.19165225981723882</v>
      </c>
      <c r="P24" s="2">
        <v>5.2364130434782608</v>
      </c>
      <c r="Q24" s="2">
        <v>0</v>
      </c>
      <c r="R24" s="2">
        <v>0.11897999506050877</v>
      </c>
      <c r="S24" s="2">
        <v>2.9946739130434787</v>
      </c>
      <c r="T24" s="2">
        <v>0.96510869565217394</v>
      </c>
      <c r="U24" s="2">
        <v>0</v>
      </c>
      <c r="V24" s="2">
        <v>8.9972832798221797E-2</v>
      </c>
      <c r="W24" s="2">
        <v>0.8713043478260869</v>
      </c>
      <c r="X24" s="2">
        <v>3.99891304347826</v>
      </c>
      <c r="Y24" s="2">
        <v>0</v>
      </c>
      <c r="Z24" s="2">
        <v>0.1106594220795258</v>
      </c>
      <c r="AA24" s="2">
        <v>0</v>
      </c>
      <c r="AB24" s="2">
        <v>0</v>
      </c>
      <c r="AC24" s="2">
        <v>0</v>
      </c>
      <c r="AD24" s="2">
        <v>0</v>
      </c>
      <c r="AE24" s="2">
        <v>0</v>
      </c>
      <c r="AF24" s="2">
        <v>0</v>
      </c>
      <c r="AG24" s="2">
        <v>0</v>
      </c>
      <c r="AH24" t="s">
        <v>38</v>
      </c>
      <c r="AI24">
        <v>7</v>
      </c>
    </row>
    <row r="25" spans="1:35" x14ac:dyDescent="0.25">
      <c r="A25" t="s">
        <v>1353</v>
      </c>
      <c r="B25" t="s">
        <v>628</v>
      </c>
      <c r="C25" t="s">
        <v>1121</v>
      </c>
      <c r="D25" t="s">
        <v>1279</v>
      </c>
      <c r="E25" s="2">
        <v>60.847826086956523</v>
      </c>
      <c r="F25" s="2">
        <v>5.8260869565217392</v>
      </c>
      <c r="G25" s="2">
        <v>0.2608695652173913</v>
      </c>
      <c r="H25" s="2">
        <v>0.35869565217391303</v>
      </c>
      <c r="I25" s="2">
        <v>0.2608695652173913</v>
      </c>
      <c r="J25" s="2">
        <v>0</v>
      </c>
      <c r="K25" s="2">
        <v>0</v>
      </c>
      <c r="L25" s="2">
        <v>0.95141304347826072</v>
      </c>
      <c r="M25" s="2">
        <v>0</v>
      </c>
      <c r="N25" s="2">
        <v>6.2255434782608692</v>
      </c>
      <c r="O25" s="2">
        <v>0.10231332618792426</v>
      </c>
      <c r="P25" s="2">
        <v>3.7907608695652173</v>
      </c>
      <c r="Q25" s="2">
        <v>0</v>
      </c>
      <c r="R25" s="2">
        <v>6.2299035369774915E-2</v>
      </c>
      <c r="S25" s="2">
        <v>0.3258695652173913</v>
      </c>
      <c r="T25" s="2">
        <v>4.4316304347826074</v>
      </c>
      <c r="U25" s="2">
        <v>0</v>
      </c>
      <c r="V25" s="2">
        <v>7.8186852447302585E-2</v>
      </c>
      <c r="W25" s="2">
        <v>0.30532608695652169</v>
      </c>
      <c r="X25" s="2">
        <v>5.364565217391303</v>
      </c>
      <c r="Y25" s="2">
        <v>0</v>
      </c>
      <c r="Z25" s="2">
        <v>9.3181493390496584E-2</v>
      </c>
      <c r="AA25" s="2">
        <v>0</v>
      </c>
      <c r="AB25" s="2">
        <v>0</v>
      </c>
      <c r="AC25" s="2">
        <v>0</v>
      </c>
      <c r="AD25" s="2">
        <v>0</v>
      </c>
      <c r="AE25" s="2">
        <v>0</v>
      </c>
      <c r="AF25" s="2">
        <v>0</v>
      </c>
      <c r="AG25" s="2">
        <v>0</v>
      </c>
      <c r="AH25" t="s">
        <v>137</v>
      </c>
      <c r="AI25">
        <v>7</v>
      </c>
    </row>
    <row r="26" spans="1:35" x14ac:dyDescent="0.25">
      <c r="A26" t="s">
        <v>1353</v>
      </c>
      <c r="B26" t="s">
        <v>584</v>
      </c>
      <c r="C26" t="s">
        <v>1108</v>
      </c>
      <c r="D26" t="s">
        <v>1232</v>
      </c>
      <c r="E26" s="2">
        <v>116.77173913043478</v>
      </c>
      <c r="F26" s="2">
        <v>3.9347826086956523</v>
      </c>
      <c r="G26" s="2">
        <v>1.1304347826086956</v>
      </c>
      <c r="H26" s="2">
        <v>0.25271739130434784</v>
      </c>
      <c r="I26" s="2">
        <v>0.30706521739130432</v>
      </c>
      <c r="J26" s="2">
        <v>0</v>
      </c>
      <c r="K26" s="2">
        <v>0</v>
      </c>
      <c r="L26" s="2">
        <v>3.8110869565217391</v>
      </c>
      <c r="M26" s="2">
        <v>4.9191304347826073</v>
      </c>
      <c r="N26" s="2">
        <v>0</v>
      </c>
      <c r="O26" s="2">
        <v>4.2126035558037782E-2</v>
      </c>
      <c r="P26" s="2">
        <v>5.3260869565217392</v>
      </c>
      <c r="Q26" s="2">
        <v>7.2010869565217392</v>
      </c>
      <c r="R26" s="2">
        <v>0.10727915852182816</v>
      </c>
      <c r="S26" s="2">
        <v>3.2349999999999999</v>
      </c>
      <c r="T26" s="2">
        <v>5.3695652173913047</v>
      </c>
      <c r="U26" s="2">
        <v>2.1406521739130433</v>
      </c>
      <c r="V26" s="2">
        <v>9.2018989109187377E-2</v>
      </c>
      <c r="W26" s="2">
        <v>3.0552173913043483</v>
      </c>
      <c r="X26" s="2">
        <v>0</v>
      </c>
      <c r="Y26" s="2">
        <v>3.7856521739130451</v>
      </c>
      <c r="Z26" s="2">
        <v>5.858326352043193E-2</v>
      </c>
      <c r="AA26" s="2">
        <v>0</v>
      </c>
      <c r="AB26" s="2">
        <v>0</v>
      </c>
      <c r="AC26" s="2">
        <v>0</v>
      </c>
      <c r="AD26" s="2">
        <v>0</v>
      </c>
      <c r="AE26" s="2">
        <v>0</v>
      </c>
      <c r="AF26" s="2">
        <v>0</v>
      </c>
      <c r="AG26" s="2">
        <v>0</v>
      </c>
      <c r="AH26" t="s">
        <v>91</v>
      </c>
      <c r="AI26">
        <v>7</v>
      </c>
    </row>
    <row r="27" spans="1:35" x14ac:dyDescent="0.25">
      <c r="A27" t="s">
        <v>1353</v>
      </c>
      <c r="B27" t="s">
        <v>912</v>
      </c>
      <c r="C27" t="s">
        <v>1061</v>
      </c>
      <c r="D27" t="s">
        <v>1307</v>
      </c>
      <c r="E27" s="2">
        <v>55.391304347826086</v>
      </c>
      <c r="F27" s="2">
        <v>5.7391304347826084</v>
      </c>
      <c r="G27" s="2">
        <v>0.90217391304347827</v>
      </c>
      <c r="H27" s="2">
        <v>0.16304347826086957</v>
      </c>
      <c r="I27" s="2">
        <v>0</v>
      </c>
      <c r="J27" s="2">
        <v>0</v>
      </c>
      <c r="K27" s="2">
        <v>0.84782608695652173</v>
      </c>
      <c r="L27" s="2">
        <v>1.5535869565217386</v>
      </c>
      <c r="M27" s="2">
        <v>0</v>
      </c>
      <c r="N27" s="2">
        <v>0</v>
      </c>
      <c r="O27" s="2">
        <v>0</v>
      </c>
      <c r="P27" s="2">
        <v>5.7391304347826084</v>
      </c>
      <c r="Q27" s="2">
        <v>6.9347826086956523</v>
      </c>
      <c r="R27" s="2">
        <v>0.22880690737833598</v>
      </c>
      <c r="S27" s="2">
        <v>2.1306521739130431</v>
      </c>
      <c r="T27" s="2">
        <v>0.6216304347826086</v>
      </c>
      <c r="U27" s="2">
        <v>0</v>
      </c>
      <c r="V27" s="2">
        <v>4.9687990580847718E-2</v>
      </c>
      <c r="W27" s="2">
        <v>0.50945652173913036</v>
      </c>
      <c r="X27" s="2">
        <v>2.9568478260869564</v>
      </c>
      <c r="Y27" s="2">
        <v>0</v>
      </c>
      <c r="Z27" s="2">
        <v>6.2578492935635791E-2</v>
      </c>
      <c r="AA27" s="2">
        <v>0</v>
      </c>
      <c r="AB27" s="2">
        <v>0</v>
      </c>
      <c r="AC27" s="2">
        <v>0</v>
      </c>
      <c r="AD27" s="2">
        <v>0</v>
      </c>
      <c r="AE27" s="2">
        <v>0</v>
      </c>
      <c r="AF27" s="2">
        <v>0</v>
      </c>
      <c r="AG27" s="2">
        <v>2.5</v>
      </c>
      <c r="AH27" t="s">
        <v>426</v>
      </c>
      <c r="AI27">
        <v>7</v>
      </c>
    </row>
    <row r="28" spans="1:35" x14ac:dyDescent="0.25">
      <c r="A28" t="s">
        <v>1353</v>
      </c>
      <c r="B28" t="s">
        <v>825</v>
      </c>
      <c r="C28" t="s">
        <v>1046</v>
      </c>
      <c r="D28" t="s">
        <v>1216</v>
      </c>
      <c r="E28" s="2">
        <v>40.391304347826086</v>
      </c>
      <c r="F28" s="2">
        <v>16.001739130434782</v>
      </c>
      <c r="G28" s="2">
        <v>3.2608695652173912E-2</v>
      </c>
      <c r="H28" s="2">
        <v>0.11413043478260869</v>
      </c>
      <c r="I28" s="2">
        <v>0.2608695652173913</v>
      </c>
      <c r="J28" s="2">
        <v>0</v>
      </c>
      <c r="K28" s="2">
        <v>0.39673913043478259</v>
      </c>
      <c r="L28" s="2">
        <v>0.84065217391304303</v>
      </c>
      <c r="M28" s="2">
        <v>5.3543478260869568</v>
      </c>
      <c r="N28" s="2">
        <v>0</v>
      </c>
      <c r="O28" s="2">
        <v>0.13256189451022607</v>
      </c>
      <c r="P28" s="2">
        <v>5.0292391304347834</v>
      </c>
      <c r="Q28" s="2">
        <v>0</v>
      </c>
      <c r="R28" s="2">
        <v>0.12451291711517763</v>
      </c>
      <c r="S28" s="2">
        <v>0.74554347826086964</v>
      </c>
      <c r="T28" s="2">
        <v>2.4300000000000002</v>
      </c>
      <c r="U28" s="2">
        <v>0</v>
      </c>
      <c r="V28" s="2">
        <v>7.861948331539291E-2</v>
      </c>
      <c r="W28" s="2">
        <v>0.65293478260869586</v>
      </c>
      <c r="X28" s="2">
        <v>2.2972826086956526</v>
      </c>
      <c r="Y28" s="2">
        <v>0.91</v>
      </c>
      <c r="Z28" s="2">
        <v>9.5570505920344481E-2</v>
      </c>
      <c r="AA28" s="2">
        <v>0</v>
      </c>
      <c r="AB28" s="2">
        <v>0</v>
      </c>
      <c r="AC28" s="2">
        <v>0</v>
      </c>
      <c r="AD28" s="2">
        <v>0</v>
      </c>
      <c r="AE28" s="2">
        <v>0</v>
      </c>
      <c r="AF28" s="2">
        <v>0</v>
      </c>
      <c r="AG28" s="2">
        <v>6.25E-2</v>
      </c>
      <c r="AH28" t="s">
        <v>336</v>
      </c>
      <c r="AI28">
        <v>7</v>
      </c>
    </row>
    <row r="29" spans="1:35" x14ac:dyDescent="0.25">
      <c r="A29" t="s">
        <v>1353</v>
      </c>
      <c r="B29" t="s">
        <v>713</v>
      </c>
      <c r="C29" t="s">
        <v>1007</v>
      </c>
      <c r="D29" t="s">
        <v>1290</v>
      </c>
      <c r="E29" s="2">
        <v>41.782608695652172</v>
      </c>
      <c r="F29" s="2">
        <v>4.8695652173913047</v>
      </c>
      <c r="G29" s="2">
        <v>0.68478260869565222</v>
      </c>
      <c r="H29" s="2">
        <v>0.20108695652173914</v>
      </c>
      <c r="I29" s="2">
        <v>0.21467391304347827</v>
      </c>
      <c r="J29" s="2">
        <v>0</v>
      </c>
      <c r="K29" s="2">
        <v>0</v>
      </c>
      <c r="L29" s="2">
        <v>0.67391304347826086</v>
      </c>
      <c r="M29" s="2">
        <v>3.6722826086956526</v>
      </c>
      <c r="N29" s="2">
        <v>0</v>
      </c>
      <c r="O29" s="2">
        <v>8.789021852237254E-2</v>
      </c>
      <c r="P29" s="2">
        <v>5.2756521739130422</v>
      </c>
      <c r="Q29" s="2">
        <v>0</v>
      </c>
      <c r="R29" s="2">
        <v>0.12626430801248698</v>
      </c>
      <c r="S29" s="2">
        <v>6.2657608695652183</v>
      </c>
      <c r="T29" s="2">
        <v>0</v>
      </c>
      <c r="U29" s="2">
        <v>5.5754347826086947</v>
      </c>
      <c r="V29" s="2">
        <v>0.28340010405827265</v>
      </c>
      <c r="W29" s="2">
        <v>0.82445652173913053</v>
      </c>
      <c r="X29" s="2">
        <v>0</v>
      </c>
      <c r="Y29" s="2">
        <v>2.4408695652173908</v>
      </c>
      <c r="Z29" s="2">
        <v>7.8150364203954215E-2</v>
      </c>
      <c r="AA29" s="2">
        <v>0</v>
      </c>
      <c r="AB29" s="2">
        <v>0</v>
      </c>
      <c r="AC29" s="2">
        <v>0</v>
      </c>
      <c r="AD29" s="2">
        <v>0</v>
      </c>
      <c r="AE29" s="2">
        <v>0</v>
      </c>
      <c r="AF29" s="2">
        <v>0</v>
      </c>
      <c r="AG29" s="2">
        <v>0</v>
      </c>
      <c r="AH29" t="s">
        <v>223</v>
      </c>
      <c r="AI29">
        <v>7</v>
      </c>
    </row>
    <row r="30" spans="1:35" x14ac:dyDescent="0.25">
      <c r="A30" t="s">
        <v>1353</v>
      </c>
      <c r="B30" t="s">
        <v>657</v>
      </c>
      <c r="C30" t="s">
        <v>1038</v>
      </c>
      <c r="D30" t="s">
        <v>1232</v>
      </c>
      <c r="E30" s="2">
        <v>29.597826086956523</v>
      </c>
      <c r="F30" s="2">
        <v>1.9130434782608696</v>
      </c>
      <c r="G30" s="2">
        <v>0</v>
      </c>
      <c r="H30" s="2">
        <v>0</v>
      </c>
      <c r="I30" s="2">
        <v>6.5217391304347824E-2</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t="s">
        <v>166</v>
      </c>
      <c r="AI30">
        <v>7</v>
      </c>
    </row>
    <row r="31" spans="1:35" x14ac:dyDescent="0.25">
      <c r="A31" t="s">
        <v>1353</v>
      </c>
      <c r="B31" t="s">
        <v>648</v>
      </c>
      <c r="C31" t="s">
        <v>1061</v>
      </c>
      <c r="D31" t="s">
        <v>1290</v>
      </c>
      <c r="E31" s="2">
        <v>70.554347826086953</v>
      </c>
      <c r="F31" s="2">
        <v>5.3043478260869561</v>
      </c>
      <c r="G31" s="2">
        <v>0</v>
      </c>
      <c r="H31" s="2">
        <v>0.71445652173913032</v>
      </c>
      <c r="I31" s="2">
        <v>5.2173913043478262</v>
      </c>
      <c r="J31" s="2">
        <v>0</v>
      </c>
      <c r="K31" s="2">
        <v>0</v>
      </c>
      <c r="L31" s="2">
        <v>16.675434782608693</v>
      </c>
      <c r="M31" s="2">
        <v>15.394021739130435</v>
      </c>
      <c r="N31" s="2">
        <v>0</v>
      </c>
      <c r="O31" s="2">
        <v>0.21818672007394857</v>
      </c>
      <c r="P31" s="2">
        <v>4.5652173913043477</v>
      </c>
      <c r="Q31" s="2">
        <v>3.9701086956521738</v>
      </c>
      <c r="R31" s="2">
        <v>0.12097519642582037</v>
      </c>
      <c r="S31" s="2">
        <v>11.270326086956521</v>
      </c>
      <c r="T31" s="2">
        <v>16.517500000000002</v>
      </c>
      <c r="U31" s="2">
        <v>0</v>
      </c>
      <c r="V31" s="2">
        <v>0.39384994607918655</v>
      </c>
      <c r="W31" s="2">
        <v>10.081195652173914</v>
      </c>
      <c r="X31" s="2">
        <v>18.565326086956514</v>
      </c>
      <c r="Y31" s="2">
        <v>4.8543478260869577</v>
      </c>
      <c r="Z31" s="2">
        <v>0.47482360191033735</v>
      </c>
      <c r="AA31" s="2">
        <v>0</v>
      </c>
      <c r="AB31" s="2">
        <v>0</v>
      </c>
      <c r="AC31" s="2">
        <v>0</v>
      </c>
      <c r="AD31" s="2">
        <v>0</v>
      </c>
      <c r="AE31" s="2">
        <v>15.369565217391305</v>
      </c>
      <c r="AF31" s="2">
        <v>0</v>
      </c>
      <c r="AG31" s="2">
        <v>0</v>
      </c>
      <c r="AH31" t="s">
        <v>157</v>
      </c>
      <c r="AI31">
        <v>7</v>
      </c>
    </row>
    <row r="32" spans="1:35" x14ac:dyDescent="0.25">
      <c r="A32" t="s">
        <v>1353</v>
      </c>
      <c r="B32" t="s">
        <v>876</v>
      </c>
      <c r="C32" t="s">
        <v>1195</v>
      </c>
      <c r="D32" t="s">
        <v>1269</v>
      </c>
      <c r="E32" s="2">
        <v>76.576086956521735</v>
      </c>
      <c r="F32" s="2">
        <v>0</v>
      </c>
      <c r="G32" s="2">
        <v>0.35869565217391303</v>
      </c>
      <c r="H32" s="2">
        <v>0.2608695652173913</v>
      </c>
      <c r="I32" s="2">
        <v>0.52173913043478259</v>
      </c>
      <c r="J32" s="2">
        <v>0</v>
      </c>
      <c r="K32" s="2">
        <v>0</v>
      </c>
      <c r="L32" s="2">
        <v>3.0127173913043475</v>
      </c>
      <c r="M32" s="2">
        <v>0</v>
      </c>
      <c r="N32" s="2">
        <v>0</v>
      </c>
      <c r="O32" s="2">
        <v>0</v>
      </c>
      <c r="P32" s="2">
        <v>1.6955434782608696</v>
      </c>
      <c r="Q32" s="2">
        <v>0</v>
      </c>
      <c r="R32" s="2">
        <v>2.2141944641589782E-2</v>
      </c>
      <c r="S32" s="2">
        <v>1.8638043478260866</v>
      </c>
      <c r="T32" s="2">
        <v>4.2531521739130431</v>
      </c>
      <c r="U32" s="2">
        <v>0</v>
      </c>
      <c r="V32" s="2">
        <v>7.9880766501064585E-2</v>
      </c>
      <c r="W32" s="2">
        <v>4.0402173913043473</v>
      </c>
      <c r="X32" s="2">
        <v>5.3901086956521747</v>
      </c>
      <c r="Y32" s="2">
        <v>0</v>
      </c>
      <c r="Z32" s="2">
        <v>0.12314975159687724</v>
      </c>
      <c r="AA32" s="2">
        <v>0</v>
      </c>
      <c r="AB32" s="2">
        <v>0</v>
      </c>
      <c r="AC32" s="2">
        <v>0</v>
      </c>
      <c r="AD32" s="2">
        <v>0</v>
      </c>
      <c r="AE32" s="2">
        <v>0</v>
      </c>
      <c r="AF32" s="2">
        <v>0</v>
      </c>
      <c r="AG32" s="2">
        <v>0</v>
      </c>
      <c r="AH32" t="s">
        <v>390</v>
      </c>
      <c r="AI32">
        <v>7</v>
      </c>
    </row>
    <row r="33" spans="1:35" x14ac:dyDescent="0.25">
      <c r="A33" t="s">
        <v>1353</v>
      </c>
      <c r="B33" t="s">
        <v>821</v>
      </c>
      <c r="C33" t="s">
        <v>1061</v>
      </c>
      <c r="D33" t="s">
        <v>1290</v>
      </c>
      <c r="E33" s="2">
        <v>32.989130434782609</v>
      </c>
      <c r="F33" s="2">
        <v>8.9019565217391303</v>
      </c>
      <c r="G33" s="2">
        <v>0</v>
      </c>
      <c r="H33" s="2">
        <v>0.1358695652173913</v>
      </c>
      <c r="I33" s="2">
        <v>0.21195652173913043</v>
      </c>
      <c r="J33" s="2">
        <v>0</v>
      </c>
      <c r="K33" s="2">
        <v>0</v>
      </c>
      <c r="L33" s="2">
        <v>0</v>
      </c>
      <c r="M33" s="2">
        <v>0</v>
      </c>
      <c r="N33" s="2">
        <v>4.0335869565217397</v>
      </c>
      <c r="O33" s="2">
        <v>0.12227018121911039</v>
      </c>
      <c r="P33" s="2">
        <v>3.4801086956521741</v>
      </c>
      <c r="Q33" s="2">
        <v>0</v>
      </c>
      <c r="R33" s="2">
        <v>0.10549258649093905</v>
      </c>
      <c r="S33" s="2">
        <v>1.3043478260869565E-2</v>
      </c>
      <c r="T33" s="2">
        <v>0</v>
      </c>
      <c r="U33" s="2">
        <v>0</v>
      </c>
      <c r="V33" s="2">
        <v>3.9538714991762766E-4</v>
      </c>
      <c r="W33" s="2">
        <v>7.0760869565217391E-2</v>
      </c>
      <c r="X33" s="2">
        <v>0.59836956521739126</v>
      </c>
      <c r="Y33" s="2">
        <v>0</v>
      </c>
      <c r="Z33" s="2">
        <v>2.02833607907743E-2</v>
      </c>
      <c r="AA33" s="2">
        <v>0</v>
      </c>
      <c r="AB33" s="2">
        <v>0</v>
      </c>
      <c r="AC33" s="2">
        <v>0</v>
      </c>
      <c r="AD33" s="2">
        <v>0</v>
      </c>
      <c r="AE33" s="2">
        <v>0</v>
      </c>
      <c r="AF33" s="2">
        <v>0</v>
      </c>
      <c r="AG33" s="2">
        <v>0</v>
      </c>
      <c r="AH33" t="s">
        <v>332</v>
      </c>
      <c r="AI33">
        <v>7</v>
      </c>
    </row>
    <row r="34" spans="1:35" x14ac:dyDescent="0.25">
      <c r="A34" t="s">
        <v>1353</v>
      </c>
      <c r="B34" t="s">
        <v>557</v>
      </c>
      <c r="C34" t="s">
        <v>1095</v>
      </c>
      <c r="D34" t="s">
        <v>1289</v>
      </c>
      <c r="E34" s="2">
        <v>92.076086956521735</v>
      </c>
      <c r="F34" s="2">
        <v>5.7391304347826084</v>
      </c>
      <c r="G34" s="2">
        <v>0.25</v>
      </c>
      <c r="H34" s="2">
        <v>0.31956521739130439</v>
      </c>
      <c r="I34" s="2">
        <v>0.27173913043478259</v>
      </c>
      <c r="J34" s="2">
        <v>0</v>
      </c>
      <c r="K34" s="2">
        <v>0</v>
      </c>
      <c r="L34" s="2">
        <v>0.43000000000000005</v>
      </c>
      <c r="M34" s="2">
        <v>0.66847826086956519</v>
      </c>
      <c r="N34" s="2">
        <v>36.1</v>
      </c>
      <c r="O34" s="2">
        <v>0.39932711604297016</v>
      </c>
      <c r="P34" s="2">
        <v>0</v>
      </c>
      <c r="Q34" s="2">
        <v>10.752173913043473</v>
      </c>
      <c r="R34" s="2">
        <v>0.1167748789989375</v>
      </c>
      <c r="S34" s="2">
        <v>0.76119565217391305</v>
      </c>
      <c r="T34" s="2">
        <v>5.7391304347826078E-2</v>
      </c>
      <c r="U34" s="2">
        <v>0</v>
      </c>
      <c r="V34" s="2">
        <v>8.8903317199858344E-3</v>
      </c>
      <c r="W34" s="2">
        <v>0.37934782608695661</v>
      </c>
      <c r="X34" s="2">
        <v>1.3780434782608693</v>
      </c>
      <c r="Y34" s="2">
        <v>0</v>
      </c>
      <c r="Z34" s="2">
        <v>1.9086294416243651E-2</v>
      </c>
      <c r="AA34" s="2">
        <v>0</v>
      </c>
      <c r="AB34" s="2">
        <v>0</v>
      </c>
      <c r="AC34" s="2">
        <v>0</v>
      </c>
      <c r="AD34" s="2">
        <v>0</v>
      </c>
      <c r="AE34" s="2">
        <v>0</v>
      </c>
      <c r="AF34" s="2">
        <v>0</v>
      </c>
      <c r="AG34" s="2">
        <v>7.8260869565217397E-2</v>
      </c>
      <c r="AH34" t="s">
        <v>63</v>
      </c>
      <c r="AI34">
        <v>7</v>
      </c>
    </row>
    <row r="35" spans="1:35" x14ac:dyDescent="0.25">
      <c r="A35" t="s">
        <v>1353</v>
      </c>
      <c r="B35" t="s">
        <v>854</v>
      </c>
      <c r="C35" t="s">
        <v>1073</v>
      </c>
      <c r="D35" t="s">
        <v>1290</v>
      </c>
      <c r="E35" s="2">
        <v>89.119565217391298</v>
      </c>
      <c r="F35" s="2">
        <v>2.6956521739130435</v>
      </c>
      <c r="G35" s="2">
        <v>0</v>
      </c>
      <c r="H35" s="2">
        <v>0</v>
      </c>
      <c r="I35" s="2">
        <v>0</v>
      </c>
      <c r="J35" s="2">
        <v>0</v>
      </c>
      <c r="K35" s="2">
        <v>0</v>
      </c>
      <c r="L35" s="2">
        <v>5.2900000000000009</v>
      </c>
      <c r="M35" s="2">
        <v>5.5652173913043477</v>
      </c>
      <c r="N35" s="2">
        <v>0</v>
      </c>
      <c r="O35" s="2">
        <v>6.2446639834126114E-2</v>
      </c>
      <c r="P35" s="2">
        <v>4.7791304347826076</v>
      </c>
      <c r="Q35" s="2">
        <v>0</v>
      </c>
      <c r="R35" s="2">
        <v>5.3626051957555793E-2</v>
      </c>
      <c r="S35" s="2">
        <v>5.2422826086956533</v>
      </c>
      <c r="T35" s="2">
        <v>11.359130434782605</v>
      </c>
      <c r="U35" s="2">
        <v>0</v>
      </c>
      <c r="V35" s="2">
        <v>0.1862824734723747</v>
      </c>
      <c r="W35" s="2">
        <v>5.8315217391304346</v>
      </c>
      <c r="X35" s="2">
        <v>12.985978260869564</v>
      </c>
      <c r="Y35" s="2">
        <v>0</v>
      </c>
      <c r="Z35" s="2">
        <v>0.21114892060007318</v>
      </c>
      <c r="AA35" s="2">
        <v>0</v>
      </c>
      <c r="AB35" s="2">
        <v>0</v>
      </c>
      <c r="AC35" s="2">
        <v>0</v>
      </c>
      <c r="AD35" s="2">
        <v>0</v>
      </c>
      <c r="AE35" s="2">
        <v>0</v>
      </c>
      <c r="AF35" s="2">
        <v>0</v>
      </c>
      <c r="AG35" s="2">
        <v>0</v>
      </c>
      <c r="AH35" t="s">
        <v>368</v>
      </c>
      <c r="AI35">
        <v>7</v>
      </c>
    </row>
    <row r="36" spans="1:35" x14ac:dyDescent="0.25">
      <c r="A36" t="s">
        <v>1353</v>
      </c>
      <c r="B36" t="s">
        <v>687</v>
      </c>
      <c r="C36" t="s">
        <v>1061</v>
      </c>
      <c r="D36" t="s">
        <v>1307</v>
      </c>
      <c r="E36" s="2">
        <v>135.05434782608697</v>
      </c>
      <c r="F36" s="2">
        <v>0</v>
      </c>
      <c r="G36" s="2">
        <v>0.63043478260869568</v>
      </c>
      <c r="H36" s="2">
        <v>0.57608695652173914</v>
      </c>
      <c r="I36" s="2">
        <v>0.65217391304347827</v>
      </c>
      <c r="J36" s="2">
        <v>0</v>
      </c>
      <c r="K36" s="2">
        <v>0</v>
      </c>
      <c r="L36" s="2">
        <v>3.3488043478260874</v>
      </c>
      <c r="M36" s="2">
        <v>0</v>
      </c>
      <c r="N36" s="2">
        <v>0</v>
      </c>
      <c r="O36" s="2">
        <v>0</v>
      </c>
      <c r="P36" s="2">
        <v>0</v>
      </c>
      <c r="Q36" s="2">
        <v>0</v>
      </c>
      <c r="R36" s="2">
        <v>0</v>
      </c>
      <c r="S36" s="2">
        <v>2.6590217391304343</v>
      </c>
      <c r="T36" s="2">
        <v>6.5927173913043511</v>
      </c>
      <c r="U36" s="2">
        <v>0</v>
      </c>
      <c r="V36" s="2">
        <v>6.8503822937625775E-2</v>
      </c>
      <c r="W36" s="2">
        <v>2.7748913043478258</v>
      </c>
      <c r="X36" s="2">
        <v>9.8605434782608707</v>
      </c>
      <c r="Y36" s="2">
        <v>0</v>
      </c>
      <c r="Z36" s="2">
        <v>9.3558148893360157E-2</v>
      </c>
      <c r="AA36" s="2">
        <v>0</v>
      </c>
      <c r="AB36" s="2">
        <v>0</v>
      </c>
      <c r="AC36" s="2">
        <v>0</v>
      </c>
      <c r="AD36" s="2">
        <v>0</v>
      </c>
      <c r="AE36" s="2">
        <v>0</v>
      </c>
      <c r="AF36" s="2">
        <v>0</v>
      </c>
      <c r="AG36" s="2">
        <v>0.13043478260869565</v>
      </c>
      <c r="AH36" t="s">
        <v>196</v>
      </c>
      <c r="AI36">
        <v>7</v>
      </c>
    </row>
    <row r="37" spans="1:35" x14ac:dyDescent="0.25">
      <c r="A37" t="s">
        <v>1353</v>
      </c>
      <c r="B37" t="s">
        <v>500</v>
      </c>
      <c r="C37" t="s">
        <v>1072</v>
      </c>
      <c r="D37" t="s">
        <v>1229</v>
      </c>
      <c r="E37" s="2">
        <v>75.554347826086953</v>
      </c>
      <c r="F37" s="2">
        <v>5.4782608695652177</v>
      </c>
      <c r="G37" s="2">
        <v>0.13043478260869565</v>
      </c>
      <c r="H37" s="2">
        <v>0.31521739130434784</v>
      </c>
      <c r="I37" s="2">
        <v>0.91847826086956519</v>
      </c>
      <c r="J37" s="2">
        <v>0</v>
      </c>
      <c r="K37" s="2">
        <v>0</v>
      </c>
      <c r="L37" s="2">
        <v>1.3097826086956521</v>
      </c>
      <c r="M37" s="2">
        <v>0</v>
      </c>
      <c r="N37" s="2">
        <v>11.621413043478261</v>
      </c>
      <c r="O37" s="2">
        <v>0.15381527837721193</v>
      </c>
      <c r="P37" s="2">
        <v>16.866847826086961</v>
      </c>
      <c r="Q37" s="2">
        <v>0</v>
      </c>
      <c r="R37" s="2">
        <v>0.22324126025032376</v>
      </c>
      <c r="S37" s="2">
        <v>0.46826086956521729</v>
      </c>
      <c r="T37" s="2">
        <v>4.7734782608695641</v>
      </c>
      <c r="U37" s="2">
        <v>0</v>
      </c>
      <c r="V37" s="2">
        <v>6.9377068047762891E-2</v>
      </c>
      <c r="W37" s="2">
        <v>0.70228260869565218</v>
      </c>
      <c r="X37" s="2">
        <v>4.6101086956521726</v>
      </c>
      <c r="Y37" s="2">
        <v>0</v>
      </c>
      <c r="Z37" s="2">
        <v>7.0312185297079541E-2</v>
      </c>
      <c r="AA37" s="2">
        <v>0</v>
      </c>
      <c r="AB37" s="2">
        <v>0</v>
      </c>
      <c r="AC37" s="2">
        <v>0</v>
      </c>
      <c r="AD37" s="2">
        <v>0</v>
      </c>
      <c r="AE37" s="2">
        <v>0</v>
      </c>
      <c r="AF37" s="2">
        <v>0</v>
      </c>
      <c r="AG37" s="2">
        <v>0</v>
      </c>
      <c r="AH37" t="s">
        <v>6</v>
      </c>
      <c r="AI37">
        <v>7</v>
      </c>
    </row>
    <row r="38" spans="1:35" x14ac:dyDescent="0.25">
      <c r="A38" t="s">
        <v>1353</v>
      </c>
      <c r="B38" t="s">
        <v>861</v>
      </c>
      <c r="C38" t="s">
        <v>1061</v>
      </c>
      <c r="D38" t="s">
        <v>1290</v>
      </c>
      <c r="E38" s="2">
        <v>180.35869565217391</v>
      </c>
      <c r="F38" s="2">
        <v>5.4565217391304346</v>
      </c>
      <c r="G38" s="2">
        <v>0</v>
      </c>
      <c r="H38" s="2">
        <v>1.4480434782608695</v>
      </c>
      <c r="I38" s="2">
        <v>9.4347826086956523</v>
      </c>
      <c r="J38" s="2">
        <v>0</v>
      </c>
      <c r="K38" s="2">
        <v>0</v>
      </c>
      <c r="L38" s="2">
        <v>9.6865217391304395</v>
      </c>
      <c r="M38" s="2">
        <v>16.929347826086957</v>
      </c>
      <c r="N38" s="2">
        <v>0</v>
      </c>
      <c r="O38" s="2">
        <v>9.3864882781895989E-2</v>
      </c>
      <c r="P38" s="2">
        <v>10.323369565217391</v>
      </c>
      <c r="Q38" s="2">
        <v>27.288043478260871</v>
      </c>
      <c r="R38" s="2">
        <v>0.20853673235701806</v>
      </c>
      <c r="S38" s="2">
        <v>14.744891304347822</v>
      </c>
      <c r="T38" s="2">
        <v>18.603369565217395</v>
      </c>
      <c r="U38" s="2">
        <v>0</v>
      </c>
      <c r="V38" s="2">
        <v>0.18489965648164888</v>
      </c>
      <c r="W38" s="2">
        <v>14.846195652173904</v>
      </c>
      <c r="X38" s="2">
        <v>17.658260869565218</v>
      </c>
      <c r="Y38" s="2">
        <v>9.0869565217391308</v>
      </c>
      <c r="Z38" s="2">
        <v>0.2306038691014283</v>
      </c>
      <c r="AA38" s="2">
        <v>0</v>
      </c>
      <c r="AB38" s="2">
        <v>0</v>
      </c>
      <c r="AC38" s="2">
        <v>0</v>
      </c>
      <c r="AD38" s="2">
        <v>0</v>
      </c>
      <c r="AE38" s="2">
        <v>5.7744565217391308</v>
      </c>
      <c r="AF38" s="2">
        <v>0</v>
      </c>
      <c r="AG38" s="2">
        <v>0</v>
      </c>
      <c r="AH38" t="s">
        <v>375</v>
      </c>
      <c r="AI38">
        <v>7</v>
      </c>
    </row>
    <row r="39" spans="1:35" x14ac:dyDescent="0.25">
      <c r="A39" t="s">
        <v>1353</v>
      </c>
      <c r="B39" t="s">
        <v>863</v>
      </c>
      <c r="C39" t="s">
        <v>1067</v>
      </c>
      <c r="D39" t="s">
        <v>1290</v>
      </c>
      <c r="E39" s="2">
        <v>120.32608695652173</v>
      </c>
      <c r="F39" s="2">
        <v>5.0434782608695654</v>
      </c>
      <c r="G39" s="2">
        <v>0</v>
      </c>
      <c r="H39" s="2">
        <v>0.82663043478260911</v>
      </c>
      <c r="I39" s="2">
        <v>4.4347826086956523</v>
      </c>
      <c r="J39" s="2">
        <v>0</v>
      </c>
      <c r="K39" s="2">
        <v>0</v>
      </c>
      <c r="L39" s="2">
        <v>5.9453260869565216</v>
      </c>
      <c r="M39" s="2">
        <v>8.3505434782608692</v>
      </c>
      <c r="N39" s="2">
        <v>0</v>
      </c>
      <c r="O39" s="2">
        <v>6.9399277326106595E-2</v>
      </c>
      <c r="P39" s="2">
        <v>5.3913043478260869</v>
      </c>
      <c r="Q39" s="2">
        <v>15.133152173913043</v>
      </c>
      <c r="R39" s="2">
        <v>0.1705736224028907</v>
      </c>
      <c r="S39" s="2">
        <v>5.0750000000000002</v>
      </c>
      <c r="T39" s="2">
        <v>9.516413043478261</v>
      </c>
      <c r="U39" s="2">
        <v>0</v>
      </c>
      <c r="V39" s="2">
        <v>0.12126558265582657</v>
      </c>
      <c r="W39" s="2">
        <v>4.39641304347826</v>
      </c>
      <c r="X39" s="2">
        <v>12.810434782608693</v>
      </c>
      <c r="Y39" s="2">
        <v>0</v>
      </c>
      <c r="Z39" s="2">
        <v>0.1430018066847335</v>
      </c>
      <c r="AA39" s="2">
        <v>0</v>
      </c>
      <c r="AB39" s="2">
        <v>0</v>
      </c>
      <c r="AC39" s="2">
        <v>0</v>
      </c>
      <c r="AD39" s="2">
        <v>0</v>
      </c>
      <c r="AE39" s="2">
        <v>3.8342391304347827</v>
      </c>
      <c r="AF39" s="2">
        <v>0</v>
      </c>
      <c r="AG39" s="2">
        <v>0</v>
      </c>
      <c r="AH39" t="s">
        <v>377</v>
      </c>
      <c r="AI39">
        <v>7</v>
      </c>
    </row>
    <row r="40" spans="1:35" x14ac:dyDescent="0.25">
      <c r="A40" t="s">
        <v>1353</v>
      </c>
      <c r="B40" t="s">
        <v>853</v>
      </c>
      <c r="C40" t="s">
        <v>1061</v>
      </c>
      <c r="D40" t="s">
        <v>1290</v>
      </c>
      <c r="E40" s="2">
        <v>88.173913043478265</v>
      </c>
      <c r="F40" s="2">
        <v>5.1304347826086953</v>
      </c>
      <c r="G40" s="2">
        <v>0</v>
      </c>
      <c r="H40" s="2">
        <v>0.70206521739130456</v>
      </c>
      <c r="I40" s="2">
        <v>4.6956521739130439</v>
      </c>
      <c r="J40" s="2">
        <v>0</v>
      </c>
      <c r="K40" s="2">
        <v>0</v>
      </c>
      <c r="L40" s="2">
        <v>7.0047826086956499</v>
      </c>
      <c r="M40" s="2">
        <v>15.388586956521738</v>
      </c>
      <c r="N40" s="2">
        <v>0</v>
      </c>
      <c r="O40" s="2">
        <v>0.17452539447731755</v>
      </c>
      <c r="P40" s="2">
        <v>14.494565217391305</v>
      </c>
      <c r="Q40" s="2">
        <v>17.173913043478262</v>
      </c>
      <c r="R40" s="2">
        <v>0.35915927021696253</v>
      </c>
      <c r="S40" s="2">
        <v>3.6326086956521739</v>
      </c>
      <c r="T40" s="2">
        <v>11.648043478260874</v>
      </c>
      <c r="U40" s="2">
        <v>0</v>
      </c>
      <c r="V40" s="2">
        <v>0.17330128205128209</v>
      </c>
      <c r="W40" s="2">
        <v>5.1656521739130445</v>
      </c>
      <c r="X40" s="2">
        <v>9.3894565217391275</v>
      </c>
      <c r="Y40" s="2">
        <v>7.3984782608695658</v>
      </c>
      <c r="Z40" s="2">
        <v>0.24898052268244575</v>
      </c>
      <c r="AA40" s="2">
        <v>0</v>
      </c>
      <c r="AB40" s="2">
        <v>0</v>
      </c>
      <c r="AC40" s="2">
        <v>0</v>
      </c>
      <c r="AD40" s="2">
        <v>0</v>
      </c>
      <c r="AE40" s="2">
        <v>3.8016304347826089</v>
      </c>
      <c r="AF40" s="2">
        <v>0</v>
      </c>
      <c r="AG40" s="2">
        <v>0</v>
      </c>
      <c r="AH40" t="s">
        <v>367</v>
      </c>
      <c r="AI40">
        <v>7</v>
      </c>
    </row>
    <row r="41" spans="1:35" x14ac:dyDescent="0.25">
      <c r="A41" t="s">
        <v>1353</v>
      </c>
      <c r="B41" t="s">
        <v>507</v>
      </c>
      <c r="C41" t="s">
        <v>1075</v>
      </c>
      <c r="D41" t="s">
        <v>1290</v>
      </c>
      <c r="E41" s="2">
        <v>78.108695652173907</v>
      </c>
      <c r="F41" s="2">
        <v>0.43478260869565216</v>
      </c>
      <c r="G41" s="2">
        <v>0.98913043478260865</v>
      </c>
      <c r="H41" s="2">
        <v>0.24456521739130435</v>
      </c>
      <c r="I41" s="2">
        <v>0.20652173913043478</v>
      </c>
      <c r="J41" s="2">
        <v>0</v>
      </c>
      <c r="K41" s="2">
        <v>0</v>
      </c>
      <c r="L41" s="2">
        <v>2.3061956521739133</v>
      </c>
      <c r="M41" s="2">
        <v>4.700978260869566</v>
      </c>
      <c r="N41" s="2">
        <v>5.8545652173913032</v>
      </c>
      <c r="O41" s="2">
        <v>0.13513915947676036</v>
      </c>
      <c r="P41" s="2">
        <v>4.3881521739130429</v>
      </c>
      <c r="Q41" s="2">
        <v>6.1822826086956528</v>
      </c>
      <c r="R41" s="2">
        <v>0.13532980795992208</v>
      </c>
      <c r="S41" s="2">
        <v>7.8481521739130446</v>
      </c>
      <c r="T41" s="2">
        <v>0.31793478260869568</v>
      </c>
      <c r="U41" s="2">
        <v>0</v>
      </c>
      <c r="V41" s="2">
        <v>0.10454773170052882</v>
      </c>
      <c r="W41" s="2">
        <v>0.85086956521739132</v>
      </c>
      <c r="X41" s="2">
        <v>4.0951086956521738</v>
      </c>
      <c r="Y41" s="2">
        <v>0</v>
      </c>
      <c r="Z41" s="2">
        <v>6.3321736710269971E-2</v>
      </c>
      <c r="AA41" s="2">
        <v>0</v>
      </c>
      <c r="AB41" s="2">
        <v>0</v>
      </c>
      <c r="AC41" s="2">
        <v>0</v>
      </c>
      <c r="AD41" s="2">
        <v>44.126521739130453</v>
      </c>
      <c r="AE41" s="2">
        <v>0</v>
      </c>
      <c r="AF41" s="2">
        <v>0</v>
      </c>
      <c r="AG41" s="2">
        <v>0</v>
      </c>
      <c r="AH41" t="s">
        <v>13</v>
      </c>
      <c r="AI41">
        <v>7</v>
      </c>
    </row>
    <row r="42" spans="1:35" x14ac:dyDescent="0.25">
      <c r="A42" t="s">
        <v>1353</v>
      </c>
      <c r="B42" t="s">
        <v>643</v>
      </c>
      <c r="C42" t="s">
        <v>1123</v>
      </c>
      <c r="D42" t="s">
        <v>1216</v>
      </c>
      <c r="E42" s="2">
        <v>71.608695652173907</v>
      </c>
      <c r="F42" s="2">
        <v>5.6521739130434785</v>
      </c>
      <c r="G42" s="2">
        <v>0</v>
      </c>
      <c r="H42" s="2">
        <v>0</v>
      </c>
      <c r="I42" s="2">
        <v>0</v>
      </c>
      <c r="J42" s="2">
        <v>0</v>
      </c>
      <c r="K42" s="2">
        <v>0</v>
      </c>
      <c r="L42" s="2">
        <v>4.7989130434782608</v>
      </c>
      <c r="M42" s="2">
        <v>1.2119565217391304</v>
      </c>
      <c r="N42" s="2">
        <v>0</v>
      </c>
      <c r="O42" s="2">
        <v>1.6924711596842744E-2</v>
      </c>
      <c r="P42" s="2">
        <v>4.5570652173913047</v>
      </c>
      <c r="Q42" s="2">
        <v>1.7146739130434783</v>
      </c>
      <c r="R42" s="2">
        <v>8.7583485124468743E-2</v>
      </c>
      <c r="S42" s="2">
        <v>1.1847826086956521</v>
      </c>
      <c r="T42" s="2">
        <v>0.67663043478260865</v>
      </c>
      <c r="U42" s="2">
        <v>7.7282608695652177</v>
      </c>
      <c r="V42" s="2">
        <v>0.13391772920461448</v>
      </c>
      <c r="W42" s="2">
        <v>1.5679347826086956</v>
      </c>
      <c r="X42" s="2">
        <v>3.4184782608695654</v>
      </c>
      <c r="Y42" s="2">
        <v>2.1467391304347827</v>
      </c>
      <c r="Z42" s="2">
        <v>9.9612932604735888E-2</v>
      </c>
      <c r="AA42" s="2">
        <v>0</v>
      </c>
      <c r="AB42" s="2">
        <v>0</v>
      </c>
      <c r="AC42" s="2">
        <v>0</v>
      </c>
      <c r="AD42" s="2">
        <v>0</v>
      </c>
      <c r="AE42" s="2">
        <v>0</v>
      </c>
      <c r="AF42" s="2">
        <v>0</v>
      </c>
      <c r="AG42" s="2">
        <v>0</v>
      </c>
      <c r="AH42" t="s">
        <v>152</v>
      </c>
      <c r="AI42">
        <v>7</v>
      </c>
    </row>
    <row r="43" spans="1:35" x14ac:dyDescent="0.25">
      <c r="A43" t="s">
        <v>1353</v>
      </c>
      <c r="B43" t="s">
        <v>735</v>
      </c>
      <c r="C43" t="s">
        <v>1118</v>
      </c>
      <c r="D43" t="s">
        <v>1251</v>
      </c>
      <c r="E43" s="2">
        <v>40.184782608695649</v>
      </c>
      <c r="F43" s="2">
        <v>7.8614130434782608</v>
      </c>
      <c r="G43" s="2">
        <v>1.0434782608695652</v>
      </c>
      <c r="H43" s="2">
        <v>0.2608695652173913</v>
      </c>
      <c r="I43" s="2">
        <v>0.2608695652173913</v>
      </c>
      <c r="J43" s="2">
        <v>0</v>
      </c>
      <c r="K43" s="2">
        <v>0.56521739130434778</v>
      </c>
      <c r="L43" s="2">
        <v>3.7007608695652188</v>
      </c>
      <c r="M43" s="2">
        <v>0</v>
      </c>
      <c r="N43" s="2">
        <v>0</v>
      </c>
      <c r="O43" s="2">
        <v>0</v>
      </c>
      <c r="P43" s="2">
        <v>0</v>
      </c>
      <c r="Q43" s="2">
        <v>4.8288043478260869</v>
      </c>
      <c r="R43" s="2">
        <v>0.12016499864755208</v>
      </c>
      <c r="S43" s="2">
        <v>0.9598913043478261</v>
      </c>
      <c r="T43" s="2">
        <v>5.1606521739130438</v>
      </c>
      <c r="U43" s="2">
        <v>0</v>
      </c>
      <c r="V43" s="2">
        <v>0.15230998106572899</v>
      </c>
      <c r="W43" s="2">
        <v>1.1231521739130432</v>
      </c>
      <c r="X43" s="2">
        <v>3.8608695652173908</v>
      </c>
      <c r="Y43" s="2">
        <v>0</v>
      </c>
      <c r="Z43" s="2">
        <v>0.12402758993778737</v>
      </c>
      <c r="AA43" s="2">
        <v>0.52173913043478259</v>
      </c>
      <c r="AB43" s="2">
        <v>0</v>
      </c>
      <c r="AC43" s="2">
        <v>0</v>
      </c>
      <c r="AD43" s="2">
        <v>0</v>
      </c>
      <c r="AE43" s="2">
        <v>0</v>
      </c>
      <c r="AF43" s="2">
        <v>0</v>
      </c>
      <c r="AG43" s="2">
        <v>0</v>
      </c>
      <c r="AH43" t="s">
        <v>245</v>
      </c>
      <c r="AI43">
        <v>7</v>
      </c>
    </row>
    <row r="44" spans="1:35" x14ac:dyDescent="0.25">
      <c r="A44" t="s">
        <v>1353</v>
      </c>
      <c r="B44" t="s">
        <v>946</v>
      </c>
      <c r="C44" t="s">
        <v>996</v>
      </c>
      <c r="D44" t="s">
        <v>1240</v>
      </c>
      <c r="E44" s="2">
        <v>107.72826086956522</v>
      </c>
      <c r="F44" s="2">
        <v>5.4782608695652177</v>
      </c>
      <c r="G44" s="2">
        <v>0</v>
      </c>
      <c r="H44" s="2">
        <v>0</v>
      </c>
      <c r="I44" s="2">
        <v>0</v>
      </c>
      <c r="J44" s="2">
        <v>0</v>
      </c>
      <c r="K44" s="2">
        <v>0</v>
      </c>
      <c r="L44" s="2">
        <v>5.5943478260869561</v>
      </c>
      <c r="M44" s="2">
        <v>0</v>
      </c>
      <c r="N44" s="2">
        <v>5.6965217391304339</v>
      </c>
      <c r="O44" s="2">
        <v>5.2878619715467652E-2</v>
      </c>
      <c r="P44" s="2">
        <v>0</v>
      </c>
      <c r="Q44" s="2">
        <v>8.8441304347826062</v>
      </c>
      <c r="R44" s="2">
        <v>8.2096660276460467E-2</v>
      </c>
      <c r="S44" s="2">
        <v>4.0145652173913025</v>
      </c>
      <c r="T44" s="2">
        <v>4.5388043478260869</v>
      </c>
      <c r="U44" s="2">
        <v>0</v>
      </c>
      <c r="V44" s="2">
        <v>7.939763898698414E-2</v>
      </c>
      <c r="W44" s="2">
        <v>4.6444565217391283</v>
      </c>
      <c r="X44" s="2">
        <v>5.6319565217391299</v>
      </c>
      <c r="Y44" s="2">
        <v>0</v>
      </c>
      <c r="Z44" s="2">
        <v>9.5391988699424848E-2</v>
      </c>
      <c r="AA44" s="2">
        <v>0</v>
      </c>
      <c r="AB44" s="2">
        <v>0</v>
      </c>
      <c r="AC44" s="2">
        <v>0</v>
      </c>
      <c r="AD44" s="2">
        <v>0</v>
      </c>
      <c r="AE44" s="2">
        <v>0</v>
      </c>
      <c r="AF44" s="2">
        <v>0</v>
      </c>
      <c r="AG44" s="2">
        <v>0</v>
      </c>
      <c r="AH44" t="s">
        <v>460</v>
      </c>
      <c r="AI44">
        <v>7</v>
      </c>
    </row>
    <row r="45" spans="1:35" x14ac:dyDescent="0.25">
      <c r="A45" t="s">
        <v>1353</v>
      </c>
      <c r="B45" t="s">
        <v>865</v>
      </c>
      <c r="C45" t="s">
        <v>1042</v>
      </c>
      <c r="D45" t="s">
        <v>1232</v>
      </c>
      <c r="E45" s="2">
        <v>47.054347826086953</v>
      </c>
      <c r="F45" s="2">
        <v>5.5652173913043477</v>
      </c>
      <c r="G45" s="2">
        <v>0.35326086956521741</v>
      </c>
      <c r="H45" s="2">
        <v>0.17119565217391305</v>
      </c>
      <c r="I45" s="2">
        <v>1.6956521739130435</v>
      </c>
      <c r="J45" s="2">
        <v>0</v>
      </c>
      <c r="K45" s="2">
        <v>0</v>
      </c>
      <c r="L45" s="2">
        <v>3.3691304347826092</v>
      </c>
      <c r="M45" s="2">
        <v>10.402173913043478</v>
      </c>
      <c r="N45" s="2">
        <v>0</v>
      </c>
      <c r="O45" s="2">
        <v>0.2210672210672211</v>
      </c>
      <c r="P45" s="2">
        <v>0</v>
      </c>
      <c r="Q45" s="2">
        <v>8.3923913043478233</v>
      </c>
      <c r="R45" s="2">
        <v>0.17835527835527831</v>
      </c>
      <c r="S45" s="2">
        <v>9.928695652173916</v>
      </c>
      <c r="T45" s="2">
        <v>3.8810869565217412</v>
      </c>
      <c r="U45" s="2">
        <v>0</v>
      </c>
      <c r="V45" s="2">
        <v>0.29348579348579362</v>
      </c>
      <c r="W45" s="2">
        <v>13.219782608695651</v>
      </c>
      <c r="X45" s="2">
        <v>4.580869565217391</v>
      </c>
      <c r="Y45" s="2">
        <v>0</v>
      </c>
      <c r="Z45" s="2">
        <v>0.37829983829983832</v>
      </c>
      <c r="AA45" s="2">
        <v>0</v>
      </c>
      <c r="AB45" s="2">
        <v>0</v>
      </c>
      <c r="AC45" s="2">
        <v>0</v>
      </c>
      <c r="AD45" s="2">
        <v>0</v>
      </c>
      <c r="AE45" s="2">
        <v>0</v>
      </c>
      <c r="AF45" s="2">
        <v>0</v>
      </c>
      <c r="AG45" s="2">
        <v>0</v>
      </c>
      <c r="AH45" t="s">
        <v>379</v>
      </c>
      <c r="AI45">
        <v>7</v>
      </c>
    </row>
    <row r="46" spans="1:35" x14ac:dyDescent="0.25">
      <c r="A46" t="s">
        <v>1353</v>
      </c>
      <c r="B46" t="s">
        <v>654</v>
      </c>
      <c r="C46" t="s">
        <v>997</v>
      </c>
      <c r="D46" t="s">
        <v>1310</v>
      </c>
      <c r="E46" s="2">
        <v>17.076086956521738</v>
      </c>
      <c r="F46" s="2">
        <v>5.1956521739130439</v>
      </c>
      <c r="G46" s="2">
        <v>0</v>
      </c>
      <c r="H46" s="2">
        <v>6.25E-2</v>
      </c>
      <c r="I46" s="2">
        <v>0.25</v>
      </c>
      <c r="J46" s="2">
        <v>0</v>
      </c>
      <c r="K46" s="2">
        <v>0</v>
      </c>
      <c r="L46" s="2">
        <v>0.53358695652173904</v>
      </c>
      <c r="M46" s="2">
        <v>0</v>
      </c>
      <c r="N46" s="2">
        <v>4.2684782608695659</v>
      </c>
      <c r="O46" s="2">
        <v>0.24996817313812864</v>
      </c>
      <c r="P46" s="2">
        <v>0</v>
      </c>
      <c r="Q46" s="2">
        <v>0</v>
      </c>
      <c r="R46" s="2">
        <v>0</v>
      </c>
      <c r="S46" s="2">
        <v>0.21989130434782608</v>
      </c>
      <c r="T46" s="2">
        <v>0.46902173913043471</v>
      </c>
      <c r="U46" s="2">
        <v>0</v>
      </c>
      <c r="V46" s="2">
        <v>4.0343730108211323E-2</v>
      </c>
      <c r="W46" s="2">
        <v>0.14652173913043479</v>
      </c>
      <c r="X46" s="2">
        <v>1.3889130434782613</v>
      </c>
      <c r="Y46" s="2">
        <v>0</v>
      </c>
      <c r="Z46" s="2">
        <v>8.9917250159134335E-2</v>
      </c>
      <c r="AA46" s="2">
        <v>0</v>
      </c>
      <c r="AB46" s="2">
        <v>0</v>
      </c>
      <c r="AC46" s="2">
        <v>0</v>
      </c>
      <c r="AD46" s="2">
        <v>0</v>
      </c>
      <c r="AE46" s="2">
        <v>0</v>
      </c>
      <c r="AF46" s="2">
        <v>0</v>
      </c>
      <c r="AG46" s="2">
        <v>0</v>
      </c>
      <c r="AH46" t="s">
        <v>163</v>
      </c>
      <c r="AI46">
        <v>7</v>
      </c>
    </row>
    <row r="47" spans="1:35" x14ac:dyDescent="0.25">
      <c r="A47" t="s">
        <v>1353</v>
      </c>
      <c r="B47" t="s">
        <v>902</v>
      </c>
      <c r="C47" t="s">
        <v>1061</v>
      </c>
      <c r="D47" t="s">
        <v>1307</v>
      </c>
      <c r="E47" s="2">
        <v>52.413043478260867</v>
      </c>
      <c r="F47" s="2">
        <v>5.4782608695652177</v>
      </c>
      <c r="G47" s="2">
        <v>0.65217391304347827</v>
      </c>
      <c r="H47" s="2">
        <v>0.19565217391304349</v>
      </c>
      <c r="I47" s="2">
        <v>0.68152173913043479</v>
      </c>
      <c r="J47" s="2">
        <v>0</v>
      </c>
      <c r="K47" s="2">
        <v>0</v>
      </c>
      <c r="L47" s="2">
        <v>0.48108695652173944</v>
      </c>
      <c r="M47" s="2">
        <v>5.4782608695652177</v>
      </c>
      <c r="N47" s="2">
        <v>0</v>
      </c>
      <c r="O47" s="2">
        <v>0.10452094566569889</v>
      </c>
      <c r="P47" s="2">
        <v>5.0463043478260872</v>
      </c>
      <c r="Q47" s="2">
        <v>3.8775000000000008</v>
      </c>
      <c r="R47" s="2">
        <v>0.17025922853587727</v>
      </c>
      <c r="S47" s="2">
        <v>3.5186956521739141</v>
      </c>
      <c r="T47" s="2">
        <v>0</v>
      </c>
      <c r="U47" s="2">
        <v>0.29369565217391302</v>
      </c>
      <c r="V47" s="2">
        <v>7.273745333886357E-2</v>
      </c>
      <c r="W47" s="2">
        <v>0.62391304347826093</v>
      </c>
      <c r="X47" s="2">
        <v>0</v>
      </c>
      <c r="Y47" s="2">
        <v>5.7777173913043471</v>
      </c>
      <c r="Z47" s="2">
        <v>0.12213811696391538</v>
      </c>
      <c r="AA47" s="2">
        <v>0</v>
      </c>
      <c r="AB47" s="2">
        <v>0</v>
      </c>
      <c r="AC47" s="2">
        <v>0</v>
      </c>
      <c r="AD47" s="2">
        <v>0</v>
      </c>
      <c r="AE47" s="2">
        <v>0</v>
      </c>
      <c r="AF47" s="2">
        <v>0</v>
      </c>
      <c r="AG47" s="2">
        <v>0</v>
      </c>
      <c r="AH47" t="s">
        <v>416</v>
      </c>
      <c r="AI47">
        <v>7</v>
      </c>
    </row>
    <row r="48" spans="1:35" x14ac:dyDescent="0.25">
      <c r="A48" t="s">
        <v>1353</v>
      </c>
      <c r="B48" t="s">
        <v>686</v>
      </c>
      <c r="C48" t="s">
        <v>1023</v>
      </c>
      <c r="D48" t="s">
        <v>1242</v>
      </c>
      <c r="E48" s="2">
        <v>117.17391304347827</v>
      </c>
      <c r="F48" s="2">
        <v>5.7391304347826084</v>
      </c>
      <c r="G48" s="2">
        <v>0.65217391304347827</v>
      </c>
      <c r="H48" s="2">
        <v>1.2336956521739131</v>
      </c>
      <c r="I48" s="2">
        <v>1.0543478260869565</v>
      </c>
      <c r="J48" s="2">
        <v>0</v>
      </c>
      <c r="K48" s="2">
        <v>0</v>
      </c>
      <c r="L48" s="2">
        <v>3.9495652173913038</v>
      </c>
      <c r="M48" s="2">
        <v>11.465543478260869</v>
      </c>
      <c r="N48" s="2">
        <v>0</v>
      </c>
      <c r="O48" s="2">
        <v>9.7850649350649341E-2</v>
      </c>
      <c r="P48" s="2">
        <v>0</v>
      </c>
      <c r="Q48" s="2">
        <v>21.388260869565215</v>
      </c>
      <c r="R48" s="2">
        <v>0.18253432282003709</v>
      </c>
      <c r="S48" s="2">
        <v>0.47141304347826102</v>
      </c>
      <c r="T48" s="2">
        <v>10.991630434782611</v>
      </c>
      <c r="U48" s="2">
        <v>0</v>
      </c>
      <c r="V48" s="2">
        <v>9.7829313543599278E-2</v>
      </c>
      <c r="W48" s="2">
        <v>5.1745652173913053</v>
      </c>
      <c r="X48" s="2">
        <v>14.388260869565221</v>
      </c>
      <c r="Y48" s="2">
        <v>0</v>
      </c>
      <c r="Z48" s="2">
        <v>0.16695547309833028</v>
      </c>
      <c r="AA48" s="2">
        <v>0</v>
      </c>
      <c r="AB48" s="2">
        <v>0</v>
      </c>
      <c r="AC48" s="2">
        <v>0</v>
      </c>
      <c r="AD48" s="2">
        <v>0</v>
      </c>
      <c r="AE48" s="2">
        <v>0</v>
      </c>
      <c r="AF48" s="2">
        <v>0</v>
      </c>
      <c r="AG48" s="2">
        <v>0</v>
      </c>
      <c r="AH48" t="s">
        <v>195</v>
      </c>
      <c r="AI48">
        <v>7</v>
      </c>
    </row>
    <row r="49" spans="1:35" x14ac:dyDescent="0.25">
      <c r="A49" t="s">
        <v>1353</v>
      </c>
      <c r="B49" t="s">
        <v>667</v>
      </c>
      <c r="C49" t="s">
        <v>1129</v>
      </c>
      <c r="D49" t="s">
        <v>1317</v>
      </c>
      <c r="E49" s="2">
        <v>28.021739130434781</v>
      </c>
      <c r="F49" s="2">
        <v>7.0434782608695654</v>
      </c>
      <c r="G49" s="2">
        <v>0.2608695652173913</v>
      </c>
      <c r="H49" s="2">
        <v>7.0652173913043473E-2</v>
      </c>
      <c r="I49" s="2">
        <v>0.19565217391304349</v>
      </c>
      <c r="J49" s="2">
        <v>0</v>
      </c>
      <c r="K49" s="2">
        <v>0</v>
      </c>
      <c r="L49" s="2">
        <v>0</v>
      </c>
      <c r="M49" s="2">
        <v>0</v>
      </c>
      <c r="N49" s="2">
        <v>4.5543478260869561</v>
      </c>
      <c r="O49" s="2">
        <v>0.16252909231962762</v>
      </c>
      <c r="P49" s="2">
        <v>4.7717391304347823</v>
      </c>
      <c r="Q49" s="2">
        <v>0</v>
      </c>
      <c r="R49" s="2">
        <v>0.17028704422032584</v>
      </c>
      <c r="S49" s="2">
        <v>0.22054347826086956</v>
      </c>
      <c r="T49" s="2">
        <v>1.4195652173913043</v>
      </c>
      <c r="U49" s="2">
        <v>0</v>
      </c>
      <c r="V49" s="2">
        <v>5.8529868114817689E-2</v>
      </c>
      <c r="W49" s="2">
        <v>0.24728260869565216</v>
      </c>
      <c r="X49" s="2">
        <v>1.1235869565217391</v>
      </c>
      <c r="Y49" s="2">
        <v>0</v>
      </c>
      <c r="Z49" s="2">
        <v>4.8921644685802949E-2</v>
      </c>
      <c r="AA49" s="2">
        <v>0</v>
      </c>
      <c r="AB49" s="2">
        <v>0</v>
      </c>
      <c r="AC49" s="2">
        <v>0</v>
      </c>
      <c r="AD49" s="2">
        <v>0</v>
      </c>
      <c r="AE49" s="2">
        <v>0</v>
      </c>
      <c r="AF49" s="2">
        <v>0</v>
      </c>
      <c r="AG49" s="2">
        <v>0</v>
      </c>
      <c r="AH49" t="s">
        <v>176</v>
      </c>
      <c r="AI49">
        <v>7</v>
      </c>
    </row>
    <row r="50" spans="1:35" x14ac:dyDescent="0.25">
      <c r="A50" t="s">
        <v>1353</v>
      </c>
      <c r="B50" t="s">
        <v>906</v>
      </c>
      <c r="C50" t="s">
        <v>1042</v>
      </c>
      <c r="D50" t="s">
        <v>1232</v>
      </c>
      <c r="E50" s="2">
        <v>161.34782608695653</v>
      </c>
      <c r="F50" s="2">
        <v>0</v>
      </c>
      <c r="G50" s="2">
        <v>0.52173913043478259</v>
      </c>
      <c r="H50" s="2">
        <v>0.61956521739130432</v>
      </c>
      <c r="I50" s="2">
        <v>0.67119565217391308</v>
      </c>
      <c r="J50" s="2">
        <v>0</v>
      </c>
      <c r="K50" s="2">
        <v>0</v>
      </c>
      <c r="L50" s="2">
        <v>0.28532608695652167</v>
      </c>
      <c r="M50" s="2">
        <v>0</v>
      </c>
      <c r="N50" s="2">
        <v>0</v>
      </c>
      <c r="O50" s="2">
        <v>0</v>
      </c>
      <c r="P50" s="2">
        <v>0</v>
      </c>
      <c r="Q50" s="2">
        <v>0</v>
      </c>
      <c r="R50" s="2">
        <v>0</v>
      </c>
      <c r="S50" s="2">
        <v>0.8899999999999999</v>
      </c>
      <c r="T50" s="2">
        <v>7.7745652173913067</v>
      </c>
      <c r="U50" s="2">
        <v>0</v>
      </c>
      <c r="V50" s="2">
        <v>5.3701158717326877E-2</v>
      </c>
      <c r="W50" s="2">
        <v>0.49989130434782603</v>
      </c>
      <c r="X50" s="2">
        <v>5.7113043478260854</v>
      </c>
      <c r="Y50" s="2">
        <v>0</v>
      </c>
      <c r="Z50" s="2">
        <v>3.8495688493667461E-2</v>
      </c>
      <c r="AA50" s="2">
        <v>0</v>
      </c>
      <c r="AB50" s="2">
        <v>0</v>
      </c>
      <c r="AC50" s="2">
        <v>0</v>
      </c>
      <c r="AD50" s="2">
        <v>0</v>
      </c>
      <c r="AE50" s="2">
        <v>0</v>
      </c>
      <c r="AF50" s="2">
        <v>0</v>
      </c>
      <c r="AG50" s="2">
        <v>0.13043478260869565</v>
      </c>
      <c r="AH50" t="s">
        <v>420</v>
      </c>
      <c r="AI50">
        <v>7</v>
      </c>
    </row>
    <row r="51" spans="1:35" x14ac:dyDescent="0.25">
      <c r="A51" t="s">
        <v>1353</v>
      </c>
      <c r="B51" t="s">
        <v>918</v>
      </c>
      <c r="C51" t="s">
        <v>996</v>
      </c>
      <c r="D51" t="s">
        <v>1240</v>
      </c>
      <c r="E51" s="2">
        <v>65.652173913043484</v>
      </c>
      <c r="F51" s="2">
        <v>11.420108695652173</v>
      </c>
      <c r="G51" s="2">
        <v>0</v>
      </c>
      <c r="H51" s="2">
        <v>0.24456521739130435</v>
      </c>
      <c r="I51" s="2">
        <v>0.52445652173913049</v>
      </c>
      <c r="J51" s="2">
        <v>0</v>
      </c>
      <c r="K51" s="2">
        <v>0</v>
      </c>
      <c r="L51" s="2">
        <v>3.8241304347826097</v>
      </c>
      <c r="M51" s="2">
        <v>0</v>
      </c>
      <c r="N51" s="2">
        <v>4.2414130434782598</v>
      </c>
      <c r="O51" s="2">
        <v>6.460430463576157E-2</v>
      </c>
      <c r="P51" s="2">
        <v>5.0770652173913051</v>
      </c>
      <c r="Q51" s="2">
        <v>0</v>
      </c>
      <c r="R51" s="2">
        <v>7.7332781456953645E-2</v>
      </c>
      <c r="S51" s="2">
        <v>3.8195652173913035</v>
      </c>
      <c r="T51" s="2">
        <v>3.8310869565217378</v>
      </c>
      <c r="U51" s="2">
        <v>0</v>
      </c>
      <c r="V51" s="2">
        <v>0.11653311258278141</v>
      </c>
      <c r="W51" s="2">
        <v>3.2278260869565201</v>
      </c>
      <c r="X51" s="2">
        <v>4.6907608695652172</v>
      </c>
      <c r="Y51" s="2">
        <v>0</v>
      </c>
      <c r="Z51" s="2">
        <v>0.120614238410596</v>
      </c>
      <c r="AA51" s="2">
        <v>4.9532608695652183</v>
      </c>
      <c r="AB51" s="2">
        <v>0</v>
      </c>
      <c r="AC51" s="2">
        <v>0</v>
      </c>
      <c r="AD51" s="2">
        <v>0</v>
      </c>
      <c r="AE51" s="2">
        <v>0</v>
      </c>
      <c r="AF51" s="2">
        <v>0</v>
      </c>
      <c r="AG51" s="2">
        <v>0</v>
      </c>
      <c r="AH51" t="s">
        <v>432</v>
      </c>
      <c r="AI51">
        <v>7</v>
      </c>
    </row>
    <row r="52" spans="1:35" x14ac:dyDescent="0.25">
      <c r="A52" t="s">
        <v>1353</v>
      </c>
      <c r="B52" t="s">
        <v>882</v>
      </c>
      <c r="C52" t="s">
        <v>1035</v>
      </c>
      <c r="D52" t="s">
        <v>1290</v>
      </c>
      <c r="E52" s="2">
        <v>20.630434782608695</v>
      </c>
      <c r="F52" s="2">
        <v>4.7282608695652177</v>
      </c>
      <c r="G52" s="2">
        <v>0.2391304347826087</v>
      </c>
      <c r="H52" s="2">
        <v>0.21391304347826087</v>
      </c>
      <c r="I52" s="2">
        <v>0.52173913043478259</v>
      </c>
      <c r="J52" s="2">
        <v>0</v>
      </c>
      <c r="K52" s="2">
        <v>0</v>
      </c>
      <c r="L52" s="2">
        <v>9.1469565217391278</v>
      </c>
      <c r="M52" s="2">
        <v>4.6467391304347823</v>
      </c>
      <c r="N52" s="2">
        <v>0</v>
      </c>
      <c r="O52" s="2">
        <v>0.22523709167544784</v>
      </c>
      <c r="P52" s="2">
        <v>3.4239130434782608</v>
      </c>
      <c r="Q52" s="2">
        <v>0</v>
      </c>
      <c r="R52" s="2">
        <v>0.16596417281348788</v>
      </c>
      <c r="S52" s="2">
        <v>10.089999999999998</v>
      </c>
      <c r="T52" s="2">
        <v>9.0929347826086886</v>
      </c>
      <c r="U52" s="2">
        <v>0</v>
      </c>
      <c r="V52" s="2">
        <v>0.92983667017913552</v>
      </c>
      <c r="W52" s="2">
        <v>10.818695652173915</v>
      </c>
      <c r="X52" s="2">
        <v>12.366413043478259</v>
      </c>
      <c r="Y52" s="2">
        <v>0.53130434782608693</v>
      </c>
      <c r="Z52" s="2">
        <v>1.1495837723919917</v>
      </c>
      <c r="AA52" s="2">
        <v>0</v>
      </c>
      <c r="AB52" s="2">
        <v>0</v>
      </c>
      <c r="AC52" s="2">
        <v>0</v>
      </c>
      <c r="AD52" s="2">
        <v>0</v>
      </c>
      <c r="AE52" s="2">
        <v>0</v>
      </c>
      <c r="AF52" s="2">
        <v>0</v>
      </c>
      <c r="AG52" s="2">
        <v>0</v>
      </c>
      <c r="AH52" t="s">
        <v>396</v>
      </c>
      <c r="AI52">
        <v>7</v>
      </c>
    </row>
    <row r="53" spans="1:35" x14ac:dyDescent="0.25">
      <c r="A53" t="s">
        <v>1353</v>
      </c>
      <c r="B53" t="s">
        <v>752</v>
      </c>
      <c r="C53" t="s">
        <v>1014</v>
      </c>
      <c r="D53" t="s">
        <v>1297</v>
      </c>
      <c r="E53" s="2">
        <v>43.021739130434781</v>
      </c>
      <c r="F53" s="2">
        <v>0</v>
      </c>
      <c r="G53" s="2">
        <v>0</v>
      </c>
      <c r="H53" s="2">
        <v>0</v>
      </c>
      <c r="I53" s="2">
        <v>0</v>
      </c>
      <c r="J53" s="2">
        <v>0</v>
      </c>
      <c r="K53" s="2">
        <v>0</v>
      </c>
      <c r="L53" s="2">
        <v>0</v>
      </c>
      <c r="M53" s="2">
        <v>0</v>
      </c>
      <c r="N53" s="2">
        <v>6.1926086956521731</v>
      </c>
      <c r="O53" s="2">
        <v>0.14394138453764527</v>
      </c>
      <c r="P53" s="2">
        <v>0</v>
      </c>
      <c r="Q53" s="2">
        <v>2.7195652173913034</v>
      </c>
      <c r="R53" s="2">
        <v>6.3213744315310738E-2</v>
      </c>
      <c r="S53" s="2">
        <v>0</v>
      </c>
      <c r="T53" s="2">
        <v>0</v>
      </c>
      <c r="U53" s="2">
        <v>0</v>
      </c>
      <c r="V53" s="2">
        <v>0</v>
      </c>
      <c r="W53" s="2">
        <v>0</v>
      </c>
      <c r="X53" s="2">
        <v>0</v>
      </c>
      <c r="Y53" s="2">
        <v>0</v>
      </c>
      <c r="Z53" s="2">
        <v>0</v>
      </c>
      <c r="AA53" s="2">
        <v>0</v>
      </c>
      <c r="AB53" s="2">
        <v>0</v>
      </c>
      <c r="AC53" s="2">
        <v>0</v>
      </c>
      <c r="AD53" s="2">
        <v>4.4654347826086971</v>
      </c>
      <c r="AE53" s="2">
        <v>0</v>
      </c>
      <c r="AF53" s="2">
        <v>0</v>
      </c>
      <c r="AG53" s="2">
        <v>0</v>
      </c>
      <c r="AH53" t="s">
        <v>262</v>
      </c>
      <c r="AI53">
        <v>7</v>
      </c>
    </row>
    <row r="54" spans="1:35" x14ac:dyDescent="0.25">
      <c r="A54" t="s">
        <v>1353</v>
      </c>
      <c r="B54" t="s">
        <v>666</v>
      </c>
      <c r="C54" t="s">
        <v>1063</v>
      </c>
      <c r="D54" t="s">
        <v>1220</v>
      </c>
      <c r="E54" s="2">
        <v>39.782608695652172</v>
      </c>
      <c r="F54" s="2">
        <v>7.2961956521739131</v>
      </c>
      <c r="G54" s="2">
        <v>0</v>
      </c>
      <c r="H54" s="2">
        <v>0</v>
      </c>
      <c r="I54" s="2">
        <v>8.6956521739130432E-2</v>
      </c>
      <c r="J54" s="2">
        <v>0</v>
      </c>
      <c r="K54" s="2">
        <v>0.83760869565217377</v>
      </c>
      <c r="L54" s="2">
        <v>1.5503260869565216</v>
      </c>
      <c r="M54" s="2">
        <v>0</v>
      </c>
      <c r="N54" s="2">
        <v>0</v>
      </c>
      <c r="O54" s="2">
        <v>0</v>
      </c>
      <c r="P54" s="2">
        <v>0</v>
      </c>
      <c r="Q54" s="2">
        <v>5.9130434782608692</v>
      </c>
      <c r="R54" s="2">
        <v>0.14863387978142076</v>
      </c>
      <c r="S54" s="2">
        <v>1.7101086956521734</v>
      </c>
      <c r="T54" s="2">
        <v>1.358586956521739</v>
      </c>
      <c r="U54" s="2">
        <v>0</v>
      </c>
      <c r="V54" s="2">
        <v>7.7136612021857912E-2</v>
      </c>
      <c r="W54" s="2">
        <v>0.72369565217391307</v>
      </c>
      <c r="X54" s="2">
        <v>3.4981521739130419</v>
      </c>
      <c r="Y54" s="2">
        <v>0</v>
      </c>
      <c r="Z54" s="2">
        <v>0.10612295081967209</v>
      </c>
      <c r="AA54" s="2">
        <v>0</v>
      </c>
      <c r="AB54" s="2">
        <v>0</v>
      </c>
      <c r="AC54" s="2">
        <v>0</v>
      </c>
      <c r="AD54" s="2">
        <v>0</v>
      </c>
      <c r="AE54" s="2">
        <v>0</v>
      </c>
      <c r="AF54" s="2">
        <v>0</v>
      </c>
      <c r="AG54" s="2">
        <v>0</v>
      </c>
      <c r="AH54" t="s">
        <v>175</v>
      </c>
      <c r="AI54">
        <v>7</v>
      </c>
    </row>
    <row r="55" spans="1:35" x14ac:dyDescent="0.25">
      <c r="A55" t="s">
        <v>1353</v>
      </c>
      <c r="B55" t="s">
        <v>559</v>
      </c>
      <c r="C55" t="s">
        <v>975</v>
      </c>
      <c r="D55" t="s">
        <v>1305</v>
      </c>
      <c r="E55" s="2">
        <v>53.347826086956523</v>
      </c>
      <c r="F55" s="2">
        <v>5.5652173913043477</v>
      </c>
      <c r="G55" s="2">
        <v>0</v>
      </c>
      <c r="H55" s="2">
        <v>0</v>
      </c>
      <c r="I55" s="2">
        <v>0</v>
      </c>
      <c r="J55" s="2">
        <v>0</v>
      </c>
      <c r="K55" s="2">
        <v>0</v>
      </c>
      <c r="L55" s="2">
        <v>0.1351086956521739</v>
      </c>
      <c r="M55" s="2">
        <v>4.4489130434782593</v>
      </c>
      <c r="N55" s="2">
        <v>0</v>
      </c>
      <c r="O55" s="2">
        <v>8.3394458027709825E-2</v>
      </c>
      <c r="P55" s="2">
        <v>5.566630434782609</v>
      </c>
      <c r="Q55" s="2">
        <v>0.83108695652173925</v>
      </c>
      <c r="R55" s="2">
        <v>0.11992461287693562</v>
      </c>
      <c r="S55" s="2">
        <v>3.7758695652173913</v>
      </c>
      <c r="T55" s="2">
        <v>3.0334782608695656</v>
      </c>
      <c r="U55" s="2">
        <v>0</v>
      </c>
      <c r="V55" s="2">
        <v>0.12764058679706602</v>
      </c>
      <c r="W55" s="2">
        <v>1.0120652173913047</v>
      </c>
      <c r="X55" s="2">
        <v>3.510217391304348</v>
      </c>
      <c r="Y55" s="2">
        <v>0</v>
      </c>
      <c r="Z55" s="2">
        <v>8.4769763651181745E-2</v>
      </c>
      <c r="AA55" s="2">
        <v>0</v>
      </c>
      <c r="AB55" s="2">
        <v>0</v>
      </c>
      <c r="AC55" s="2">
        <v>0</v>
      </c>
      <c r="AD55" s="2">
        <v>0</v>
      </c>
      <c r="AE55" s="2">
        <v>0</v>
      </c>
      <c r="AF55" s="2">
        <v>0</v>
      </c>
      <c r="AG55" s="2">
        <v>0</v>
      </c>
      <c r="AH55" t="s">
        <v>65</v>
      </c>
      <c r="AI55">
        <v>7</v>
      </c>
    </row>
    <row r="56" spans="1:35" x14ac:dyDescent="0.25">
      <c r="A56" t="s">
        <v>1353</v>
      </c>
      <c r="B56" t="s">
        <v>623</v>
      </c>
      <c r="C56" t="s">
        <v>1120</v>
      </c>
      <c r="D56" t="s">
        <v>1314</v>
      </c>
      <c r="E56" s="2">
        <v>22.978260869565219</v>
      </c>
      <c r="F56" s="2">
        <v>9.1138043478260844</v>
      </c>
      <c r="G56" s="2">
        <v>1.0869565217391304E-2</v>
      </c>
      <c r="H56" s="2">
        <v>7.7934782608695657E-2</v>
      </c>
      <c r="I56" s="2">
        <v>0.22826086956521738</v>
      </c>
      <c r="J56" s="2">
        <v>0</v>
      </c>
      <c r="K56" s="2">
        <v>0</v>
      </c>
      <c r="L56" s="2">
        <v>0.13347826086956524</v>
      </c>
      <c r="M56" s="2">
        <v>0</v>
      </c>
      <c r="N56" s="2">
        <v>5.9828260869565204</v>
      </c>
      <c r="O56" s="2">
        <v>0.26036896877956472</v>
      </c>
      <c r="P56" s="2">
        <v>0</v>
      </c>
      <c r="Q56" s="2">
        <v>0</v>
      </c>
      <c r="R56" s="2">
        <v>0</v>
      </c>
      <c r="S56" s="2">
        <v>4.4793478260869577</v>
      </c>
      <c r="T56" s="2">
        <v>0</v>
      </c>
      <c r="U56" s="2">
        <v>0</v>
      </c>
      <c r="V56" s="2">
        <v>0.19493850520340592</v>
      </c>
      <c r="W56" s="2">
        <v>0.54358695652173916</v>
      </c>
      <c r="X56" s="2">
        <v>2.6589130434782611</v>
      </c>
      <c r="Y56" s="2">
        <v>0</v>
      </c>
      <c r="Z56" s="2">
        <v>0.13937086092715231</v>
      </c>
      <c r="AA56" s="2">
        <v>0</v>
      </c>
      <c r="AB56" s="2">
        <v>0</v>
      </c>
      <c r="AC56" s="2">
        <v>0</v>
      </c>
      <c r="AD56" s="2">
        <v>0</v>
      </c>
      <c r="AE56" s="2">
        <v>0</v>
      </c>
      <c r="AF56" s="2">
        <v>0</v>
      </c>
      <c r="AG56" s="2">
        <v>0</v>
      </c>
      <c r="AH56" t="s">
        <v>132</v>
      </c>
      <c r="AI56">
        <v>7</v>
      </c>
    </row>
    <row r="57" spans="1:35" x14ac:dyDescent="0.25">
      <c r="A57" t="s">
        <v>1353</v>
      </c>
      <c r="B57" t="s">
        <v>497</v>
      </c>
      <c r="C57" t="s">
        <v>1070</v>
      </c>
      <c r="D57" t="s">
        <v>1261</v>
      </c>
      <c r="E57" s="2">
        <v>44.5</v>
      </c>
      <c r="F57" s="2">
        <v>10.563260869565216</v>
      </c>
      <c r="G57" s="2">
        <v>0</v>
      </c>
      <c r="H57" s="2">
        <v>0.16326086956521738</v>
      </c>
      <c r="I57" s="2">
        <v>0.2608695652173913</v>
      </c>
      <c r="J57" s="2">
        <v>0</v>
      </c>
      <c r="K57" s="2">
        <v>0</v>
      </c>
      <c r="L57" s="2">
        <v>0.40413043478260879</v>
      </c>
      <c r="M57" s="2">
        <v>0</v>
      </c>
      <c r="N57" s="2">
        <v>5.3659782608695652</v>
      </c>
      <c r="O57" s="2">
        <v>0.1205837811431363</v>
      </c>
      <c r="P57" s="2">
        <v>4.9613043478260863</v>
      </c>
      <c r="Q57" s="2">
        <v>0</v>
      </c>
      <c r="R57" s="2">
        <v>0.11148998534440643</v>
      </c>
      <c r="S57" s="2">
        <v>0.30586956521739134</v>
      </c>
      <c r="T57" s="2">
        <v>2.0484782608695653</v>
      </c>
      <c r="U57" s="2">
        <v>0</v>
      </c>
      <c r="V57" s="2">
        <v>5.2906692721055207E-2</v>
      </c>
      <c r="W57" s="2">
        <v>0.22847826086956524</v>
      </c>
      <c r="X57" s="2">
        <v>6.2542391304347822</v>
      </c>
      <c r="Y57" s="2">
        <v>0</v>
      </c>
      <c r="Z57" s="2">
        <v>0.1456790425012213</v>
      </c>
      <c r="AA57" s="2">
        <v>0</v>
      </c>
      <c r="AB57" s="2">
        <v>0</v>
      </c>
      <c r="AC57" s="2">
        <v>0</v>
      </c>
      <c r="AD57" s="2">
        <v>0</v>
      </c>
      <c r="AE57" s="2">
        <v>0</v>
      </c>
      <c r="AF57" s="2">
        <v>0</v>
      </c>
      <c r="AG57" s="2">
        <v>0</v>
      </c>
      <c r="AH57" t="s">
        <v>3</v>
      </c>
      <c r="AI57">
        <v>7</v>
      </c>
    </row>
    <row r="58" spans="1:35" x14ac:dyDescent="0.25">
      <c r="A58" t="s">
        <v>1353</v>
      </c>
      <c r="B58" t="s">
        <v>590</v>
      </c>
      <c r="C58" t="s">
        <v>999</v>
      </c>
      <c r="D58" t="s">
        <v>1295</v>
      </c>
      <c r="E58" s="2">
        <v>58.608695652173914</v>
      </c>
      <c r="F58" s="2">
        <v>5.6521739130434785</v>
      </c>
      <c r="G58" s="2">
        <v>0</v>
      </c>
      <c r="H58" s="2">
        <v>0.33423913043478259</v>
      </c>
      <c r="I58" s="2">
        <v>41.960869565217379</v>
      </c>
      <c r="J58" s="2">
        <v>0</v>
      </c>
      <c r="K58" s="2">
        <v>0</v>
      </c>
      <c r="L58" s="2">
        <v>1.4744565217391308</v>
      </c>
      <c r="M58" s="2">
        <v>0</v>
      </c>
      <c r="N58" s="2">
        <v>5.0192391304347828</v>
      </c>
      <c r="O58" s="2">
        <v>8.5639836795252222E-2</v>
      </c>
      <c r="P58" s="2">
        <v>0</v>
      </c>
      <c r="Q58" s="2">
        <v>5.6346739130434793</v>
      </c>
      <c r="R58" s="2">
        <v>9.6140578635014851E-2</v>
      </c>
      <c r="S58" s="2">
        <v>4.015543478260871</v>
      </c>
      <c r="T58" s="2">
        <v>3.9515217391304343</v>
      </c>
      <c r="U58" s="2">
        <v>0</v>
      </c>
      <c r="V58" s="2">
        <v>0.13593657270029674</v>
      </c>
      <c r="W58" s="2">
        <v>4.1461956521739127</v>
      </c>
      <c r="X58" s="2">
        <v>6.8844565217391294</v>
      </c>
      <c r="Y58" s="2">
        <v>0</v>
      </c>
      <c r="Z58" s="2">
        <v>0.18820845697329375</v>
      </c>
      <c r="AA58" s="2">
        <v>0</v>
      </c>
      <c r="AB58" s="2">
        <v>0</v>
      </c>
      <c r="AC58" s="2">
        <v>0</v>
      </c>
      <c r="AD58" s="2">
        <v>0</v>
      </c>
      <c r="AE58" s="2">
        <v>0</v>
      </c>
      <c r="AF58" s="2">
        <v>0</v>
      </c>
      <c r="AG58" s="2">
        <v>0</v>
      </c>
      <c r="AH58" t="s">
        <v>97</v>
      </c>
      <c r="AI58">
        <v>7</v>
      </c>
    </row>
    <row r="59" spans="1:35" x14ac:dyDescent="0.25">
      <c r="A59" t="s">
        <v>1353</v>
      </c>
      <c r="B59" t="s">
        <v>943</v>
      </c>
      <c r="C59" t="s">
        <v>1195</v>
      </c>
      <c r="D59" t="s">
        <v>1269</v>
      </c>
      <c r="E59" s="2">
        <v>68.5</v>
      </c>
      <c r="F59" s="2">
        <v>41.934782608695649</v>
      </c>
      <c r="G59" s="2">
        <v>5.1630434782608696E-2</v>
      </c>
      <c r="H59" s="2">
        <v>0</v>
      </c>
      <c r="I59" s="2">
        <v>0</v>
      </c>
      <c r="J59" s="2">
        <v>0</v>
      </c>
      <c r="K59" s="2">
        <v>0</v>
      </c>
      <c r="L59" s="2">
        <v>0</v>
      </c>
      <c r="M59" s="2">
        <v>4.9565217391304346</v>
      </c>
      <c r="N59" s="2">
        <v>11.739130434782609</v>
      </c>
      <c r="O59" s="2">
        <v>0.24373214852427799</v>
      </c>
      <c r="P59" s="2">
        <v>0.16847826086956522</v>
      </c>
      <c r="Q59" s="2">
        <v>6.0516304347826084</v>
      </c>
      <c r="R59" s="2">
        <v>9.0804506505871158E-2</v>
      </c>
      <c r="S59" s="2">
        <v>0</v>
      </c>
      <c r="T59" s="2">
        <v>0</v>
      </c>
      <c r="U59" s="2">
        <v>0</v>
      </c>
      <c r="V59" s="2">
        <v>0</v>
      </c>
      <c r="W59" s="2">
        <v>0</v>
      </c>
      <c r="X59" s="2">
        <v>0</v>
      </c>
      <c r="Y59" s="2">
        <v>0</v>
      </c>
      <c r="Z59" s="2">
        <v>0</v>
      </c>
      <c r="AA59" s="2">
        <v>0</v>
      </c>
      <c r="AB59" s="2">
        <v>0</v>
      </c>
      <c r="AC59" s="2">
        <v>0</v>
      </c>
      <c r="AD59" s="2">
        <v>0</v>
      </c>
      <c r="AE59" s="2">
        <v>0</v>
      </c>
      <c r="AF59" s="2">
        <v>0</v>
      </c>
      <c r="AG59" s="2">
        <v>0</v>
      </c>
      <c r="AH59" t="s">
        <v>457</v>
      </c>
      <c r="AI59">
        <v>7</v>
      </c>
    </row>
    <row r="60" spans="1:35" x14ac:dyDescent="0.25">
      <c r="A60" t="s">
        <v>1353</v>
      </c>
      <c r="B60" t="s">
        <v>795</v>
      </c>
      <c r="C60" t="s">
        <v>1061</v>
      </c>
      <c r="D60" t="s">
        <v>1307</v>
      </c>
      <c r="E60" s="2">
        <v>67.054347826086953</v>
      </c>
      <c r="F60" s="2">
        <v>5.5652173913043477</v>
      </c>
      <c r="G60" s="2">
        <v>0.13043478260869565</v>
      </c>
      <c r="H60" s="2">
        <v>0</v>
      </c>
      <c r="I60" s="2">
        <v>0</v>
      </c>
      <c r="J60" s="2">
        <v>0.14130434782608695</v>
      </c>
      <c r="K60" s="2">
        <v>0</v>
      </c>
      <c r="L60" s="2">
        <v>1.7563043478260874</v>
      </c>
      <c r="M60" s="2">
        <v>5.2173913043478262</v>
      </c>
      <c r="N60" s="2">
        <v>0</v>
      </c>
      <c r="O60" s="2">
        <v>7.7808396822823797E-2</v>
      </c>
      <c r="P60" s="2">
        <v>0</v>
      </c>
      <c r="Q60" s="2">
        <v>10.440217391304348</v>
      </c>
      <c r="R60" s="2">
        <v>0.15569784405900469</v>
      </c>
      <c r="S60" s="2">
        <v>0</v>
      </c>
      <c r="T60" s="2">
        <v>4.3667391304347829</v>
      </c>
      <c r="U60" s="2">
        <v>0</v>
      </c>
      <c r="V60" s="2">
        <v>6.5122386124169235E-2</v>
      </c>
      <c r="W60" s="2">
        <v>1.0727173913043482</v>
      </c>
      <c r="X60" s="2">
        <v>3.9323913043478269</v>
      </c>
      <c r="Y60" s="2">
        <v>0</v>
      </c>
      <c r="Z60" s="2">
        <v>7.4642567677095165E-2</v>
      </c>
      <c r="AA60" s="2">
        <v>0</v>
      </c>
      <c r="AB60" s="2">
        <v>0</v>
      </c>
      <c r="AC60" s="2">
        <v>0</v>
      </c>
      <c r="AD60" s="2">
        <v>43.076086956521742</v>
      </c>
      <c r="AE60" s="2">
        <v>0</v>
      </c>
      <c r="AF60" s="2">
        <v>0</v>
      </c>
      <c r="AG60" s="2">
        <v>0</v>
      </c>
      <c r="AH60" t="s">
        <v>306</v>
      </c>
      <c r="AI60">
        <v>7</v>
      </c>
    </row>
    <row r="61" spans="1:35" x14ac:dyDescent="0.25">
      <c r="A61" t="s">
        <v>1353</v>
      </c>
      <c r="B61" t="s">
        <v>819</v>
      </c>
      <c r="C61" t="s">
        <v>1010</v>
      </c>
      <c r="D61" t="s">
        <v>1248</v>
      </c>
      <c r="E61" s="2">
        <v>22.043478260869566</v>
      </c>
      <c r="F61" s="2">
        <v>10.187500000000002</v>
      </c>
      <c r="G61" s="2">
        <v>0</v>
      </c>
      <c r="H61" s="2">
        <v>8.510869565217391E-2</v>
      </c>
      <c r="I61" s="2">
        <v>0.2391304347826087</v>
      </c>
      <c r="J61" s="2">
        <v>0</v>
      </c>
      <c r="K61" s="2">
        <v>0</v>
      </c>
      <c r="L61" s="2">
        <v>5.728260869565218E-2</v>
      </c>
      <c r="M61" s="2">
        <v>0</v>
      </c>
      <c r="N61" s="2">
        <v>5.1328260869565225</v>
      </c>
      <c r="O61" s="2">
        <v>0.23285009861932943</v>
      </c>
      <c r="P61" s="2">
        <v>0</v>
      </c>
      <c r="Q61" s="2">
        <v>0</v>
      </c>
      <c r="R61" s="2">
        <v>0</v>
      </c>
      <c r="S61" s="2">
        <v>0.18934782608695649</v>
      </c>
      <c r="T61" s="2">
        <v>1.5030434782608695</v>
      </c>
      <c r="U61" s="2">
        <v>0</v>
      </c>
      <c r="V61" s="2">
        <v>7.6775147928994078E-2</v>
      </c>
      <c r="W61" s="2">
        <v>0.5080434782608696</v>
      </c>
      <c r="X61" s="2">
        <v>0.65032608695652172</v>
      </c>
      <c r="Y61" s="2">
        <v>0</v>
      </c>
      <c r="Z61" s="2">
        <v>5.2549309664694281E-2</v>
      </c>
      <c r="AA61" s="2">
        <v>0</v>
      </c>
      <c r="AB61" s="2">
        <v>0</v>
      </c>
      <c r="AC61" s="2">
        <v>0</v>
      </c>
      <c r="AD61" s="2">
        <v>0</v>
      </c>
      <c r="AE61" s="2">
        <v>0</v>
      </c>
      <c r="AF61" s="2">
        <v>0</v>
      </c>
      <c r="AG61" s="2">
        <v>0</v>
      </c>
      <c r="AH61" t="s">
        <v>330</v>
      </c>
      <c r="AI61">
        <v>7</v>
      </c>
    </row>
    <row r="62" spans="1:35" x14ac:dyDescent="0.25">
      <c r="A62" t="s">
        <v>1353</v>
      </c>
      <c r="B62" t="s">
        <v>573</v>
      </c>
      <c r="C62" t="s">
        <v>1066</v>
      </c>
      <c r="D62" t="s">
        <v>1260</v>
      </c>
      <c r="E62" s="2">
        <v>89.706521739130437</v>
      </c>
      <c r="F62" s="2">
        <v>17.440760869565221</v>
      </c>
      <c r="G62" s="2">
        <v>0</v>
      </c>
      <c r="H62" s="2">
        <v>0</v>
      </c>
      <c r="I62" s="2">
        <v>0</v>
      </c>
      <c r="J62" s="2">
        <v>0</v>
      </c>
      <c r="K62" s="2">
        <v>0</v>
      </c>
      <c r="L62" s="2">
        <v>4.5983695652173919</v>
      </c>
      <c r="M62" s="2">
        <v>0</v>
      </c>
      <c r="N62" s="2">
        <v>4.9565217391304346</v>
      </c>
      <c r="O62" s="2">
        <v>5.5252635405307157E-2</v>
      </c>
      <c r="P62" s="2">
        <v>4.5147826086956533</v>
      </c>
      <c r="Q62" s="2">
        <v>0</v>
      </c>
      <c r="R62" s="2">
        <v>5.0328365442869269E-2</v>
      </c>
      <c r="S62" s="2">
        <v>5.130108695652174</v>
      </c>
      <c r="T62" s="2">
        <v>5.8551086956521736</v>
      </c>
      <c r="U62" s="2">
        <v>0</v>
      </c>
      <c r="V62" s="2">
        <v>0.12245728825881497</v>
      </c>
      <c r="W62" s="2">
        <v>5.0742391304347825</v>
      </c>
      <c r="X62" s="2">
        <v>5.5518478260869575</v>
      </c>
      <c r="Y62" s="2">
        <v>0</v>
      </c>
      <c r="Z62" s="2">
        <v>0.1184538955531322</v>
      </c>
      <c r="AA62" s="2">
        <v>0</v>
      </c>
      <c r="AB62" s="2">
        <v>0</v>
      </c>
      <c r="AC62" s="2">
        <v>0</v>
      </c>
      <c r="AD62" s="2">
        <v>0</v>
      </c>
      <c r="AE62" s="2">
        <v>0</v>
      </c>
      <c r="AF62" s="2">
        <v>0</v>
      </c>
      <c r="AG62" s="2">
        <v>0</v>
      </c>
      <c r="AH62" t="s">
        <v>79</v>
      </c>
      <c r="AI62">
        <v>7</v>
      </c>
    </row>
    <row r="63" spans="1:35" x14ac:dyDescent="0.25">
      <c r="A63" t="s">
        <v>1353</v>
      </c>
      <c r="B63" t="s">
        <v>659</v>
      </c>
      <c r="C63" t="s">
        <v>1128</v>
      </c>
      <c r="D63" t="s">
        <v>1288</v>
      </c>
      <c r="E63" s="2">
        <v>42.967391304347828</v>
      </c>
      <c r="F63" s="2">
        <v>6.8206521739130439</v>
      </c>
      <c r="G63" s="2">
        <v>0.86956521739130432</v>
      </c>
      <c r="H63" s="2">
        <v>0</v>
      </c>
      <c r="I63" s="2">
        <v>0.2608695652173913</v>
      </c>
      <c r="J63" s="2">
        <v>0</v>
      </c>
      <c r="K63" s="2">
        <v>0</v>
      </c>
      <c r="L63" s="2">
        <v>3.1173913043478261</v>
      </c>
      <c r="M63" s="2">
        <v>0</v>
      </c>
      <c r="N63" s="2">
        <v>0</v>
      </c>
      <c r="O63" s="2">
        <v>0</v>
      </c>
      <c r="P63" s="2">
        <v>0</v>
      </c>
      <c r="Q63" s="2">
        <v>11</v>
      </c>
      <c r="R63" s="2">
        <v>0.25600809511763217</v>
      </c>
      <c r="S63" s="2">
        <v>0.91065217391304332</v>
      </c>
      <c r="T63" s="2">
        <v>5.1796739130434784</v>
      </c>
      <c r="U63" s="2">
        <v>0</v>
      </c>
      <c r="V63" s="2">
        <v>0.14174298001517832</v>
      </c>
      <c r="W63" s="2">
        <v>2.678804347826087</v>
      </c>
      <c r="X63" s="2">
        <v>4.6229347826086951</v>
      </c>
      <c r="Y63" s="2">
        <v>0</v>
      </c>
      <c r="Z63" s="2">
        <v>0.1699367568934986</v>
      </c>
      <c r="AA63" s="2">
        <v>0</v>
      </c>
      <c r="AB63" s="2">
        <v>0</v>
      </c>
      <c r="AC63" s="2">
        <v>0</v>
      </c>
      <c r="AD63" s="2">
        <v>0</v>
      </c>
      <c r="AE63" s="2">
        <v>0</v>
      </c>
      <c r="AF63" s="2">
        <v>0</v>
      </c>
      <c r="AG63" s="2">
        <v>0</v>
      </c>
      <c r="AH63" t="s">
        <v>168</v>
      </c>
      <c r="AI63">
        <v>7</v>
      </c>
    </row>
    <row r="64" spans="1:35" x14ac:dyDescent="0.25">
      <c r="A64" t="s">
        <v>1353</v>
      </c>
      <c r="B64" t="s">
        <v>560</v>
      </c>
      <c r="C64" t="s">
        <v>1097</v>
      </c>
      <c r="D64" t="s">
        <v>1301</v>
      </c>
      <c r="E64" s="2">
        <v>78.206521739130437</v>
      </c>
      <c r="F64" s="2">
        <v>4.3874999999999993</v>
      </c>
      <c r="G64" s="2">
        <v>0</v>
      </c>
      <c r="H64" s="2">
        <v>0</v>
      </c>
      <c r="I64" s="2">
        <v>10.755434782608695</v>
      </c>
      <c r="J64" s="2">
        <v>0</v>
      </c>
      <c r="K64" s="2">
        <v>0</v>
      </c>
      <c r="L64" s="2">
        <v>1.0351086956521738</v>
      </c>
      <c r="M64" s="2">
        <v>11.28478260869565</v>
      </c>
      <c r="N64" s="2">
        <v>0</v>
      </c>
      <c r="O64" s="2">
        <v>0.14429464906184847</v>
      </c>
      <c r="P64" s="2">
        <v>5.2336956521739131</v>
      </c>
      <c r="Q64" s="2">
        <v>0.58260869565217388</v>
      </c>
      <c r="R64" s="2">
        <v>7.4371091035441275E-2</v>
      </c>
      <c r="S64" s="2">
        <v>2.9627173913043476</v>
      </c>
      <c r="T64" s="2">
        <v>2.3003260869565221</v>
      </c>
      <c r="U64" s="2">
        <v>0</v>
      </c>
      <c r="V64" s="2">
        <v>6.7296733842946488E-2</v>
      </c>
      <c r="W64" s="2">
        <v>0.68586956521739129</v>
      </c>
      <c r="X64" s="2">
        <v>2.1406521739130437</v>
      </c>
      <c r="Y64" s="2">
        <v>4.8206521739130439</v>
      </c>
      <c r="Z64" s="2">
        <v>9.7781792911744284E-2</v>
      </c>
      <c r="AA64" s="2">
        <v>0</v>
      </c>
      <c r="AB64" s="2">
        <v>0</v>
      </c>
      <c r="AC64" s="2">
        <v>0</v>
      </c>
      <c r="AD64" s="2">
        <v>29.627717391304348</v>
      </c>
      <c r="AE64" s="2">
        <v>0</v>
      </c>
      <c r="AF64" s="2">
        <v>0</v>
      </c>
      <c r="AG64" s="2">
        <v>0</v>
      </c>
      <c r="AH64" t="s">
        <v>66</v>
      </c>
      <c r="AI64">
        <v>7</v>
      </c>
    </row>
    <row r="65" spans="1:35" x14ac:dyDescent="0.25">
      <c r="A65" t="s">
        <v>1353</v>
      </c>
      <c r="B65" t="s">
        <v>539</v>
      </c>
      <c r="C65" t="s">
        <v>1004</v>
      </c>
      <c r="D65" t="s">
        <v>1218</v>
      </c>
      <c r="E65" s="2">
        <v>56.652173913043477</v>
      </c>
      <c r="F65" s="2">
        <v>8.4823913043478267</v>
      </c>
      <c r="G65" s="2">
        <v>3.8043478260869568E-2</v>
      </c>
      <c r="H65" s="2">
        <v>0.1766304347826087</v>
      </c>
      <c r="I65" s="2">
        <v>0.31793478260869568</v>
      </c>
      <c r="J65" s="2">
        <v>0</v>
      </c>
      <c r="K65" s="2">
        <v>0</v>
      </c>
      <c r="L65" s="2">
        <v>0.70847826086956533</v>
      </c>
      <c r="M65" s="2">
        <v>0</v>
      </c>
      <c r="N65" s="2">
        <v>2.7744565217391304</v>
      </c>
      <c r="O65" s="2">
        <v>4.8973522640061398E-2</v>
      </c>
      <c r="P65" s="2">
        <v>3.9711956521739147</v>
      </c>
      <c r="Q65" s="2">
        <v>6.3972826086956518</v>
      </c>
      <c r="R65" s="2">
        <v>0.18301995395241752</v>
      </c>
      <c r="S65" s="2">
        <v>2.7116304347826086</v>
      </c>
      <c r="T65" s="2">
        <v>0.74913043478260877</v>
      </c>
      <c r="U65" s="2">
        <v>0</v>
      </c>
      <c r="V65" s="2">
        <v>6.108787413660783E-2</v>
      </c>
      <c r="W65" s="2">
        <v>0.84673913043478277</v>
      </c>
      <c r="X65" s="2">
        <v>3.2923913043478277</v>
      </c>
      <c r="Y65" s="2">
        <v>0</v>
      </c>
      <c r="Z65" s="2">
        <v>7.3062164236377625E-2</v>
      </c>
      <c r="AA65" s="2">
        <v>0</v>
      </c>
      <c r="AB65" s="2">
        <v>0</v>
      </c>
      <c r="AC65" s="2">
        <v>0</v>
      </c>
      <c r="AD65" s="2">
        <v>0.76434782608695628</v>
      </c>
      <c r="AE65" s="2">
        <v>0</v>
      </c>
      <c r="AF65" s="2">
        <v>0</v>
      </c>
      <c r="AG65" s="2">
        <v>0</v>
      </c>
      <c r="AH65" t="s">
        <v>45</v>
      </c>
      <c r="AI65">
        <v>7</v>
      </c>
    </row>
    <row r="66" spans="1:35" x14ac:dyDescent="0.25">
      <c r="A66" t="s">
        <v>1353</v>
      </c>
      <c r="B66" t="s">
        <v>540</v>
      </c>
      <c r="C66" t="s">
        <v>1084</v>
      </c>
      <c r="D66" t="s">
        <v>1231</v>
      </c>
      <c r="E66" s="2">
        <v>39.673913043478258</v>
      </c>
      <c r="F66" s="2">
        <v>4</v>
      </c>
      <c r="G66" s="2">
        <v>9.7826086956521743E-2</v>
      </c>
      <c r="H66" s="2">
        <v>0.13043478260869565</v>
      </c>
      <c r="I66" s="2">
        <v>0.39673913043478259</v>
      </c>
      <c r="J66" s="2">
        <v>0</v>
      </c>
      <c r="K66" s="2">
        <v>0</v>
      </c>
      <c r="L66" s="2">
        <v>2.7822826086956525</v>
      </c>
      <c r="M66" s="2">
        <v>0</v>
      </c>
      <c r="N66" s="2">
        <v>3.9130434782608696</v>
      </c>
      <c r="O66" s="2">
        <v>9.8630136986301381E-2</v>
      </c>
      <c r="P66" s="2">
        <v>5.3382608695652163</v>
      </c>
      <c r="Q66" s="2">
        <v>1.0321739130434779</v>
      </c>
      <c r="R66" s="2">
        <v>0.1605698630136986</v>
      </c>
      <c r="S66" s="2">
        <v>0.75836956521739129</v>
      </c>
      <c r="T66" s="2">
        <v>3.1849999999999996</v>
      </c>
      <c r="U66" s="2">
        <v>0</v>
      </c>
      <c r="V66" s="2">
        <v>9.9394520547945203E-2</v>
      </c>
      <c r="W66" s="2">
        <v>0.99032608695652191</v>
      </c>
      <c r="X66" s="2">
        <v>5.2255434782608692</v>
      </c>
      <c r="Y66" s="2">
        <v>0</v>
      </c>
      <c r="Z66" s="2">
        <v>0.15667397260273971</v>
      </c>
      <c r="AA66" s="2">
        <v>0</v>
      </c>
      <c r="AB66" s="2">
        <v>0</v>
      </c>
      <c r="AC66" s="2">
        <v>0</v>
      </c>
      <c r="AD66" s="2">
        <v>0</v>
      </c>
      <c r="AE66" s="2">
        <v>0</v>
      </c>
      <c r="AF66" s="2">
        <v>0</v>
      </c>
      <c r="AG66" s="2">
        <v>0</v>
      </c>
      <c r="AH66" t="s">
        <v>46</v>
      </c>
      <c r="AI66">
        <v>7</v>
      </c>
    </row>
    <row r="67" spans="1:35" x14ac:dyDescent="0.25">
      <c r="A67" t="s">
        <v>1353</v>
      </c>
      <c r="B67" t="s">
        <v>681</v>
      </c>
      <c r="C67" t="s">
        <v>1136</v>
      </c>
      <c r="D67" t="s">
        <v>1252</v>
      </c>
      <c r="E67" s="2">
        <v>55.869565217391305</v>
      </c>
      <c r="F67" s="2">
        <v>5.0434782608695654</v>
      </c>
      <c r="G67" s="2">
        <v>0.10869565217391304</v>
      </c>
      <c r="H67" s="2">
        <v>0.22065217391304348</v>
      </c>
      <c r="I67" s="2">
        <v>3.2608695652173912E-2</v>
      </c>
      <c r="J67" s="2">
        <v>0</v>
      </c>
      <c r="K67" s="2">
        <v>0.14130434782608695</v>
      </c>
      <c r="L67" s="2">
        <v>2.1244565217391305</v>
      </c>
      <c r="M67" s="2">
        <v>5.4320652173913047</v>
      </c>
      <c r="N67" s="2">
        <v>0</v>
      </c>
      <c r="O67" s="2">
        <v>9.722762645914397E-2</v>
      </c>
      <c r="P67" s="2">
        <v>5.1548913043478262</v>
      </c>
      <c r="Q67" s="2">
        <v>8.6956521739130432E-2</v>
      </c>
      <c r="R67" s="2">
        <v>9.3822957198443593E-2</v>
      </c>
      <c r="S67" s="2">
        <v>3.5043478260869567</v>
      </c>
      <c r="T67" s="2">
        <v>4.3502173913043487</v>
      </c>
      <c r="U67" s="2">
        <v>0</v>
      </c>
      <c r="V67" s="2">
        <v>0.14058754863813233</v>
      </c>
      <c r="W67" s="2">
        <v>2.5846739130434786</v>
      </c>
      <c r="X67" s="2">
        <v>5.2588043478260866</v>
      </c>
      <c r="Y67" s="2">
        <v>0.53913043478260858</v>
      </c>
      <c r="Z67" s="2">
        <v>0.15003891050583656</v>
      </c>
      <c r="AA67" s="2">
        <v>0</v>
      </c>
      <c r="AB67" s="2">
        <v>0</v>
      </c>
      <c r="AC67" s="2">
        <v>0</v>
      </c>
      <c r="AD67" s="2">
        <v>2.964673913043478</v>
      </c>
      <c r="AE67" s="2">
        <v>0</v>
      </c>
      <c r="AF67" s="2">
        <v>0</v>
      </c>
      <c r="AG67" s="2">
        <v>0</v>
      </c>
      <c r="AH67" t="s">
        <v>190</v>
      </c>
      <c r="AI67">
        <v>7</v>
      </c>
    </row>
    <row r="68" spans="1:35" x14ac:dyDescent="0.25">
      <c r="A68" t="s">
        <v>1353</v>
      </c>
      <c r="B68" t="s">
        <v>705</v>
      </c>
      <c r="C68" t="s">
        <v>998</v>
      </c>
      <c r="D68" t="s">
        <v>1297</v>
      </c>
      <c r="E68" s="2">
        <v>112.3804347826087</v>
      </c>
      <c r="F68" s="2">
        <v>0</v>
      </c>
      <c r="G68" s="2">
        <v>0.64130434782608692</v>
      </c>
      <c r="H68" s="2">
        <v>0.52173913043478259</v>
      </c>
      <c r="I68" s="2">
        <v>0.40217391304347827</v>
      </c>
      <c r="J68" s="2">
        <v>0</v>
      </c>
      <c r="K68" s="2">
        <v>0</v>
      </c>
      <c r="L68" s="2">
        <v>0.49804347826086964</v>
      </c>
      <c r="M68" s="2">
        <v>0</v>
      </c>
      <c r="N68" s="2">
        <v>0</v>
      </c>
      <c r="O68" s="2">
        <v>0</v>
      </c>
      <c r="P68" s="2">
        <v>0</v>
      </c>
      <c r="Q68" s="2">
        <v>0</v>
      </c>
      <c r="R68" s="2">
        <v>0</v>
      </c>
      <c r="S68" s="2">
        <v>1.6252173913043482</v>
      </c>
      <c r="T68" s="2">
        <v>7.3209782608695626</v>
      </c>
      <c r="U68" s="2">
        <v>0</v>
      </c>
      <c r="V68" s="2">
        <v>7.9606344907631271E-2</v>
      </c>
      <c r="W68" s="2">
        <v>1.4978260869565219</v>
      </c>
      <c r="X68" s="2">
        <v>3.4905434782608702</v>
      </c>
      <c r="Y68" s="2">
        <v>0</v>
      </c>
      <c r="Z68" s="2">
        <v>4.4388238707805394E-2</v>
      </c>
      <c r="AA68" s="2">
        <v>0</v>
      </c>
      <c r="AB68" s="2">
        <v>0</v>
      </c>
      <c r="AC68" s="2">
        <v>0</v>
      </c>
      <c r="AD68" s="2">
        <v>0</v>
      </c>
      <c r="AE68" s="2">
        <v>0</v>
      </c>
      <c r="AF68" s="2">
        <v>0</v>
      </c>
      <c r="AG68" s="2">
        <v>0.13043478260869565</v>
      </c>
      <c r="AH68" t="s">
        <v>214</v>
      </c>
      <c r="AI68">
        <v>7</v>
      </c>
    </row>
    <row r="69" spans="1:35" x14ac:dyDescent="0.25">
      <c r="A69" t="s">
        <v>1353</v>
      </c>
      <c r="B69" t="s">
        <v>521</v>
      </c>
      <c r="C69" t="s">
        <v>988</v>
      </c>
      <c r="D69" t="s">
        <v>1250</v>
      </c>
      <c r="E69" s="2">
        <v>32.630434782608695</v>
      </c>
      <c r="F69" s="2">
        <v>8.5366304347826105</v>
      </c>
      <c r="G69" s="2">
        <v>0</v>
      </c>
      <c r="H69" s="2">
        <v>0.10510869565217391</v>
      </c>
      <c r="I69" s="2">
        <v>0.25</v>
      </c>
      <c r="J69" s="2">
        <v>0</v>
      </c>
      <c r="K69" s="2">
        <v>0</v>
      </c>
      <c r="L69" s="2">
        <v>1.2373913043478264</v>
      </c>
      <c r="M69" s="2">
        <v>0</v>
      </c>
      <c r="N69" s="2">
        <v>3.5235869565217386</v>
      </c>
      <c r="O69" s="2">
        <v>0.10798467688207859</v>
      </c>
      <c r="P69" s="2">
        <v>0.30434782608695654</v>
      </c>
      <c r="Q69" s="2">
        <v>0.29445652173913045</v>
      </c>
      <c r="R69" s="2">
        <v>1.8351099267155228E-2</v>
      </c>
      <c r="S69" s="2">
        <v>0.21326086956521736</v>
      </c>
      <c r="T69" s="2">
        <v>2.5205434782608691</v>
      </c>
      <c r="U69" s="2">
        <v>0</v>
      </c>
      <c r="V69" s="2">
        <v>8.3780812791472328E-2</v>
      </c>
      <c r="W69" s="2">
        <v>0.36</v>
      </c>
      <c r="X69" s="2">
        <v>2.1477173913043481</v>
      </c>
      <c r="Y69" s="2">
        <v>0</v>
      </c>
      <c r="Z69" s="2">
        <v>7.6852098600932714E-2</v>
      </c>
      <c r="AA69" s="2">
        <v>0</v>
      </c>
      <c r="AB69" s="2">
        <v>0</v>
      </c>
      <c r="AC69" s="2">
        <v>0</v>
      </c>
      <c r="AD69" s="2">
        <v>0</v>
      </c>
      <c r="AE69" s="2">
        <v>0</v>
      </c>
      <c r="AF69" s="2">
        <v>0</v>
      </c>
      <c r="AG69" s="2">
        <v>0</v>
      </c>
      <c r="AH69" t="s">
        <v>27</v>
      </c>
      <c r="AI69">
        <v>7</v>
      </c>
    </row>
    <row r="70" spans="1:35" x14ac:dyDescent="0.25">
      <c r="A70" t="s">
        <v>1353</v>
      </c>
      <c r="B70" t="s">
        <v>510</v>
      </c>
      <c r="C70" t="s">
        <v>1076</v>
      </c>
      <c r="D70" t="s">
        <v>1293</v>
      </c>
      <c r="E70" s="2">
        <v>47.239130434782609</v>
      </c>
      <c r="F70" s="2">
        <v>14.782608695652174</v>
      </c>
      <c r="G70" s="2">
        <v>0.19565217391304349</v>
      </c>
      <c r="H70" s="2">
        <v>0.38043478260869568</v>
      </c>
      <c r="I70" s="2">
        <v>4.6956521739130439</v>
      </c>
      <c r="J70" s="2">
        <v>0</v>
      </c>
      <c r="K70" s="2">
        <v>0</v>
      </c>
      <c r="L70" s="2">
        <v>7.0309782608695626</v>
      </c>
      <c r="M70" s="2">
        <v>5.1304347826086953</v>
      </c>
      <c r="N70" s="2">
        <v>0</v>
      </c>
      <c r="O70" s="2">
        <v>0.10860561435803036</v>
      </c>
      <c r="P70" s="2">
        <v>5.213152173913044</v>
      </c>
      <c r="Q70" s="2">
        <v>5.0305434782608689</v>
      </c>
      <c r="R70" s="2">
        <v>0.21684767602393001</v>
      </c>
      <c r="S70" s="2">
        <v>6.0727173913043497</v>
      </c>
      <c r="T70" s="2">
        <v>4.1147826086956529</v>
      </c>
      <c r="U70" s="2">
        <v>0</v>
      </c>
      <c r="V70" s="2">
        <v>0.21565807639208476</v>
      </c>
      <c r="W70" s="2">
        <v>3.9719565217391311</v>
      </c>
      <c r="X70" s="2">
        <v>4.622717391304346</v>
      </c>
      <c r="Y70" s="2">
        <v>0</v>
      </c>
      <c r="Z70" s="2">
        <v>0.18193971468016565</v>
      </c>
      <c r="AA70" s="2">
        <v>0.20652173913043478</v>
      </c>
      <c r="AB70" s="2">
        <v>0</v>
      </c>
      <c r="AC70" s="2">
        <v>0</v>
      </c>
      <c r="AD70" s="2">
        <v>0</v>
      </c>
      <c r="AE70" s="2">
        <v>0</v>
      </c>
      <c r="AF70" s="2">
        <v>0</v>
      </c>
      <c r="AG70" s="2">
        <v>0</v>
      </c>
      <c r="AH70" t="s">
        <v>16</v>
      </c>
      <c r="AI70">
        <v>7</v>
      </c>
    </row>
    <row r="71" spans="1:35" x14ac:dyDescent="0.25">
      <c r="A71" t="s">
        <v>1353</v>
      </c>
      <c r="B71" t="s">
        <v>580</v>
      </c>
      <c r="C71" t="s">
        <v>1061</v>
      </c>
      <c r="D71" t="s">
        <v>1290</v>
      </c>
      <c r="E71" s="2">
        <v>83.173913043478265</v>
      </c>
      <c r="F71" s="2">
        <v>1.4782608695652173</v>
      </c>
      <c r="G71" s="2">
        <v>0.20652173913043478</v>
      </c>
      <c r="H71" s="2">
        <v>0.19565217391304349</v>
      </c>
      <c r="I71" s="2">
        <v>0.77989130434782605</v>
      </c>
      <c r="J71" s="2">
        <v>0</v>
      </c>
      <c r="K71" s="2">
        <v>0</v>
      </c>
      <c r="L71" s="2">
        <v>3.5003260869565214</v>
      </c>
      <c r="M71" s="2">
        <v>3.0869565217391304</v>
      </c>
      <c r="N71" s="2">
        <v>0</v>
      </c>
      <c r="O71" s="2">
        <v>3.7114479874542604E-2</v>
      </c>
      <c r="P71" s="2">
        <v>0</v>
      </c>
      <c r="Q71" s="2">
        <v>1.5115217391304341</v>
      </c>
      <c r="R71" s="2">
        <v>1.8173026659696803E-2</v>
      </c>
      <c r="S71" s="2">
        <v>1.1934782608695658</v>
      </c>
      <c r="T71" s="2">
        <v>4.942608695652174</v>
      </c>
      <c r="U71" s="2">
        <v>1.0210869565217391</v>
      </c>
      <c r="V71" s="2">
        <v>8.6050705697856777E-2</v>
      </c>
      <c r="W71" s="2">
        <v>0.92054347826086957</v>
      </c>
      <c r="X71" s="2">
        <v>10.367391304347827</v>
      </c>
      <c r="Y71" s="2">
        <v>0.13043478260869565</v>
      </c>
      <c r="Z71" s="2">
        <v>0.13728306325143752</v>
      </c>
      <c r="AA71" s="2">
        <v>0</v>
      </c>
      <c r="AB71" s="2">
        <v>0</v>
      </c>
      <c r="AC71" s="2">
        <v>0</v>
      </c>
      <c r="AD71" s="2">
        <v>0</v>
      </c>
      <c r="AE71" s="2">
        <v>0</v>
      </c>
      <c r="AF71" s="2">
        <v>0</v>
      </c>
      <c r="AG71" s="2">
        <v>0</v>
      </c>
      <c r="AH71" t="s">
        <v>87</v>
      </c>
      <c r="AI71">
        <v>7</v>
      </c>
    </row>
    <row r="72" spans="1:35" x14ac:dyDescent="0.25">
      <c r="A72" t="s">
        <v>1353</v>
      </c>
      <c r="B72" t="s">
        <v>528</v>
      </c>
      <c r="C72" t="s">
        <v>1061</v>
      </c>
      <c r="D72" t="s">
        <v>1290</v>
      </c>
      <c r="E72" s="2">
        <v>49.641304347826086</v>
      </c>
      <c r="F72" s="2">
        <v>4.7826086956521738</v>
      </c>
      <c r="G72" s="2">
        <v>0</v>
      </c>
      <c r="H72" s="2">
        <v>0.46467391304347833</v>
      </c>
      <c r="I72" s="2">
        <v>3.652173913043478</v>
      </c>
      <c r="J72" s="2">
        <v>0</v>
      </c>
      <c r="K72" s="2">
        <v>0</v>
      </c>
      <c r="L72" s="2">
        <v>3.7815217391304343</v>
      </c>
      <c r="M72" s="2">
        <v>4.2608695652173916</v>
      </c>
      <c r="N72" s="2">
        <v>0</v>
      </c>
      <c r="O72" s="2">
        <v>8.5833150864900384E-2</v>
      </c>
      <c r="P72" s="2">
        <v>10.529891304347826</v>
      </c>
      <c r="Q72" s="2">
        <v>0</v>
      </c>
      <c r="R72" s="2">
        <v>0.21211955331727611</v>
      </c>
      <c r="S72" s="2">
        <v>6.1260869565217382</v>
      </c>
      <c r="T72" s="2">
        <v>15.484891304347823</v>
      </c>
      <c r="U72" s="2">
        <v>0</v>
      </c>
      <c r="V72" s="2">
        <v>0.43534267571710089</v>
      </c>
      <c r="W72" s="2">
        <v>6.3030434782608671</v>
      </c>
      <c r="X72" s="2">
        <v>11.40565217391304</v>
      </c>
      <c r="Y72" s="2">
        <v>0</v>
      </c>
      <c r="Z72" s="2">
        <v>0.3567330851762644</v>
      </c>
      <c r="AA72" s="2">
        <v>0</v>
      </c>
      <c r="AB72" s="2">
        <v>0</v>
      </c>
      <c r="AC72" s="2">
        <v>0</v>
      </c>
      <c r="AD72" s="2">
        <v>0</v>
      </c>
      <c r="AE72" s="2">
        <v>3.4375</v>
      </c>
      <c r="AF72" s="2">
        <v>0</v>
      </c>
      <c r="AG72" s="2">
        <v>0</v>
      </c>
      <c r="AH72" t="s">
        <v>34</v>
      </c>
      <c r="AI72">
        <v>7</v>
      </c>
    </row>
    <row r="73" spans="1:35" x14ac:dyDescent="0.25">
      <c r="A73" t="s">
        <v>1353</v>
      </c>
      <c r="B73" t="s">
        <v>714</v>
      </c>
      <c r="C73" t="s">
        <v>1144</v>
      </c>
      <c r="D73" t="s">
        <v>1251</v>
      </c>
      <c r="E73" s="2">
        <v>82.576086956521735</v>
      </c>
      <c r="F73" s="2">
        <v>5.4456521739130439</v>
      </c>
      <c r="G73" s="2">
        <v>0</v>
      </c>
      <c r="H73" s="2">
        <v>0.52173913043478259</v>
      </c>
      <c r="I73" s="2">
        <v>1.0396739130434782</v>
      </c>
      <c r="J73" s="2">
        <v>0</v>
      </c>
      <c r="K73" s="2">
        <v>0</v>
      </c>
      <c r="L73" s="2">
        <v>3.2907608695652173</v>
      </c>
      <c r="M73" s="2">
        <v>5.1521739130434785</v>
      </c>
      <c r="N73" s="2">
        <v>3.597826086956522</v>
      </c>
      <c r="O73" s="2">
        <v>0.10596288008424379</v>
      </c>
      <c r="P73" s="2">
        <v>6.7038043478260869</v>
      </c>
      <c r="Q73" s="2">
        <v>11.396739130434783</v>
      </c>
      <c r="R73" s="2">
        <v>0.219198367776754</v>
      </c>
      <c r="S73" s="2">
        <v>0.92119565217391308</v>
      </c>
      <c r="T73" s="2">
        <v>4.9592391304347823</v>
      </c>
      <c r="U73" s="2">
        <v>0</v>
      </c>
      <c r="V73" s="2">
        <v>7.1212320652889294E-2</v>
      </c>
      <c r="W73" s="2">
        <v>3.915217391304346</v>
      </c>
      <c r="X73" s="2">
        <v>2.4891304347826089</v>
      </c>
      <c r="Y73" s="2">
        <v>4.5760869565217392</v>
      </c>
      <c r="Z73" s="2">
        <v>0.13297354218770566</v>
      </c>
      <c r="AA73" s="2">
        <v>0</v>
      </c>
      <c r="AB73" s="2">
        <v>0</v>
      </c>
      <c r="AC73" s="2">
        <v>0</v>
      </c>
      <c r="AD73" s="2">
        <v>0</v>
      </c>
      <c r="AE73" s="2">
        <v>0</v>
      </c>
      <c r="AF73" s="2">
        <v>0</v>
      </c>
      <c r="AG73" s="2">
        <v>0</v>
      </c>
      <c r="AH73" t="s">
        <v>224</v>
      </c>
      <c r="AI73">
        <v>7</v>
      </c>
    </row>
    <row r="74" spans="1:35" x14ac:dyDescent="0.25">
      <c r="A74" t="s">
        <v>1353</v>
      </c>
      <c r="B74" t="s">
        <v>753</v>
      </c>
      <c r="C74" t="s">
        <v>1041</v>
      </c>
      <c r="D74" t="s">
        <v>1228</v>
      </c>
      <c r="E74" s="2">
        <v>34.326086956521742</v>
      </c>
      <c r="F74" s="2">
        <v>0</v>
      </c>
      <c r="G74" s="2">
        <v>9.0217391304347833E-2</v>
      </c>
      <c r="H74" s="2">
        <v>0</v>
      </c>
      <c r="I74" s="2">
        <v>0</v>
      </c>
      <c r="J74" s="2">
        <v>0</v>
      </c>
      <c r="K74" s="2">
        <v>3.043478260869565E-2</v>
      </c>
      <c r="L74" s="2">
        <v>0.50380434782608707</v>
      </c>
      <c r="M74" s="2">
        <v>0</v>
      </c>
      <c r="N74" s="2">
        <v>0</v>
      </c>
      <c r="O74" s="2">
        <v>0</v>
      </c>
      <c r="P74" s="2">
        <v>0</v>
      </c>
      <c r="Q74" s="2">
        <v>4.8722826086956523</v>
      </c>
      <c r="R74" s="2">
        <v>0.1419411019632679</v>
      </c>
      <c r="S74" s="2">
        <v>0.99499999999999988</v>
      </c>
      <c r="T74" s="2">
        <v>0.75923913043478253</v>
      </c>
      <c r="U74" s="2">
        <v>0</v>
      </c>
      <c r="V74" s="2">
        <v>5.110512982900569E-2</v>
      </c>
      <c r="W74" s="2">
        <v>0.26652173913043475</v>
      </c>
      <c r="X74" s="2">
        <v>1.4961956521739126</v>
      </c>
      <c r="Y74" s="2">
        <v>5.3461956521739129</v>
      </c>
      <c r="Z74" s="2">
        <v>0.20709943001899933</v>
      </c>
      <c r="AA74" s="2">
        <v>0</v>
      </c>
      <c r="AB74" s="2">
        <v>0</v>
      </c>
      <c r="AC74" s="2">
        <v>0</v>
      </c>
      <c r="AD74" s="2">
        <v>1.611413043478261</v>
      </c>
      <c r="AE74" s="2">
        <v>0</v>
      </c>
      <c r="AF74" s="2">
        <v>0</v>
      </c>
      <c r="AG74" s="2">
        <v>5.3260869565217396E-2</v>
      </c>
      <c r="AH74" t="s">
        <v>263</v>
      </c>
      <c r="AI74">
        <v>7</v>
      </c>
    </row>
    <row r="75" spans="1:35" x14ac:dyDescent="0.25">
      <c r="A75" t="s">
        <v>1353</v>
      </c>
      <c r="B75" t="s">
        <v>677</v>
      </c>
      <c r="C75" t="s">
        <v>1134</v>
      </c>
      <c r="D75" t="s">
        <v>1246</v>
      </c>
      <c r="E75" s="2">
        <v>44.326086956521742</v>
      </c>
      <c r="F75" s="2">
        <v>11.173913043478262</v>
      </c>
      <c r="G75" s="2">
        <v>0.58695652173913049</v>
      </c>
      <c r="H75" s="2">
        <v>0.16304347826086957</v>
      </c>
      <c r="I75" s="2">
        <v>0.2608695652173913</v>
      </c>
      <c r="J75" s="2">
        <v>0</v>
      </c>
      <c r="K75" s="2">
        <v>0</v>
      </c>
      <c r="L75" s="2">
        <v>0.1330434782608696</v>
      </c>
      <c r="M75" s="2">
        <v>0</v>
      </c>
      <c r="N75" s="2">
        <v>5.0298913043478262</v>
      </c>
      <c r="O75" s="2">
        <v>0.11347474252084355</v>
      </c>
      <c r="P75" s="2">
        <v>0</v>
      </c>
      <c r="Q75" s="2">
        <v>12.076086956521738</v>
      </c>
      <c r="R75" s="2">
        <v>0.27243746934771945</v>
      </c>
      <c r="S75" s="2">
        <v>1.9357608695652175</v>
      </c>
      <c r="T75" s="2">
        <v>0.39228260869565212</v>
      </c>
      <c r="U75" s="2">
        <v>0</v>
      </c>
      <c r="V75" s="2">
        <v>5.2520843550760178E-2</v>
      </c>
      <c r="W75" s="2">
        <v>0.36804347826086964</v>
      </c>
      <c r="X75" s="2">
        <v>2.4353260869565219</v>
      </c>
      <c r="Y75" s="2">
        <v>0</v>
      </c>
      <c r="Z75" s="2">
        <v>6.324423737126042E-2</v>
      </c>
      <c r="AA75" s="2">
        <v>0</v>
      </c>
      <c r="AB75" s="2">
        <v>0</v>
      </c>
      <c r="AC75" s="2">
        <v>0</v>
      </c>
      <c r="AD75" s="2">
        <v>0</v>
      </c>
      <c r="AE75" s="2">
        <v>0</v>
      </c>
      <c r="AF75" s="2">
        <v>0</v>
      </c>
      <c r="AG75" s="2">
        <v>0</v>
      </c>
      <c r="AH75" t="s">
        <v>186</v>
      </c>
      <c r="AI75">
        <v>7</v>
      </c>
    </row>
    <row r="76" spans="1:35" x14ac:dyDescent="0.25">
      <c r="A76" t="s">
        <v>1353</v>
      </c>
      <c r="B76" t="s">
        <v>634</v>
      </c>
      <c r="C76" t="s">
        <v>979</v>
      </c>
      <c r="D76" t="s">
        <v>1257</v>
      </c>
      <c r="E76" s="2">
        <v>39.141304347826086</v>
      </c>
      <c r="F76" s="2">
        <v>12.796195652173912</v>
      </c>
      <c r="G76" s="2">
        <v>0</v>
      </c>
      <c r="H76" s="2">
        <v>0</v>
      </c>
      <c r="I76" s="2">
        <v>0.25</v>
      </c>
      <c r="J76" s="2">
        <v>0</v>
      </c>
      <c r="K76" s="2">
        <v>0</v>
      </c>
      <c r="L76" s="2">
        <v>3.3519565217391296</v>
      </c>
      <c r="M76" s="2">
        <v>4.0704347826086948</v>
      </c>
      <c r="N76" s="2">
        <v>0</v>
      </c>
      <c r="O76" s="2">
        <v>0.10399333518467091</v>
      </c>
      <c r="P76" s="2">
        <v>5.3826086956521753</v>
      </c>
      <c r="Q76" s="2">
        <v>0</v>
      </c>
      <c r="R76" s="2">
        <v>0.13751735628991951</v>
      </c>
      <c r="S76" s="2">
        <v>0.73250000000000015</v>
      </c>
      <c r="T76" s="2">
        <v>4.9068478260869544</v>
      </c>
      <c r="U76" s="2">
        <v>0</v>
      </c>
      <c r="V76" s="2">
        <v>0.14407664537628431</v>
      </c>
      <c r="W76" s="2">
        <v>3.4727173913043465</v>
      </c>
      <c r="X76" s="2">
        <v>4.1164130434782615</v>
      </c>
      <c r="Y76" s="2">
        <v>0.53271739130434792</v>
      </c>
      <c r="Z76" s="2">
        <v>0.20750069425159676</v>
      </c>
      <c r="AA76" s="2">
        <v>0</v>
      </c>
      <c r="AB76" s="2">
        <v>0</v>
      </c>
      <c r="AC76" s="2">
        <v>0</v>
      </c>
      <c r="AD76" s="2">
        <v>28.459782608695658</v>
      </c>
      <c r="AE76" s="2">
        <v>0</v>
      </c>
      <c r="AF76" s="2">
        <v>0</v>
      </c>
      <c r="AG76" s="2">
        <v>0</v>
      </c>
      <c r="AH76" t="s">
        <v>143</v>
      </c>
      <c r="AI76">
        <v>7</v>
      </c>
    </row>
    <row r="77" spans="1:35" x14ac:dyDescent="0.25">
      <c r="A77" t="s">
        <v>1353</v>
      </c>
      <c r="B77" t="s">
        <v>695</v>
      </c>
      <c r="C77" t="s">
        <v>1142</v>
      </c>
      <c r="D77" t="s">
        <v>1222</v>
      </c>
      <c r="E77" s="2">
        <v>66.956521739130437</v>
      </c>
      <c r="F77" s="2">
        <v>12.250434782608693</v>
      </c>
      <c r="G77" s="2">
        <v>0</v>
      </c>
      <c r="H77" s="2">
        <v>0.2056521739130435</v>
      </c>
      <c r="I77" s="2">
        <v>0.5625</v>
      </c>
      <c r="J77" s="2">
        <v>0</v>
      </c>
      <c r="K77" s="2">
        <v>0</v>
      </c>
      <c r="L77" s="2">
        <v>0.98608695652173928</v>
      </c>
      <c r="M77" s="2">
        <v>0</v>
      </c>
      <c r="N77" s="2">
        <v>3.991304347826087</v>
      </c>
      <c r="O77" s="2">
        <v>5.9610389610389607E-2</v>
      </c>
      <c r="P77" s="2">
        <v>4.9593478260869572</v>
      </c>
      <c r="Q77" s="2">
        <v>0</v>
      </c>
      <c r="R77" s="2">
        <v>7.4068181818181825E-2</v>
      </c>
      <c r="S77" s="2">
        <v>0.26206521739130434</v>
      </c>
      <c r="T77" s="2">
        <v>0.51510869565217399</v>
      </c>
      <c r="U77" s="2">
        <v>0</v>
      </c>
      <c r="V77" s="2">
        <v>1.1607142857142858E-2</v>
      </c>
      <c r="W77" s="2">
        <v>1.5502173913043475</v>
      </c>
      <c r="X77" s="2">
        <v>0.15380434782608696</v>
      </c>
      <c r="Y77" s="2">
        <v>0</v>
      </c>
      <c r="Z77" s="2">
        <v>2.5449675324675319E-2</v>
      </c>
      <c r="AA77" s="2">
        <v>0</v>
      </c>
      <c r="AB77" s="2">
        <v>0</v>
      </c>
      <c r="AC77" s="2">
        <v>0</v>
      </c>
      <c r="AD77" s="2">
        <v>0</v>
      </c>
      <c r="AE77" s="2">
        <v>0</v>
      </c>
      <c r="AF77" s="2">
        <v>0</v>
      </c>
      <c r="AG77" s="2">
        <v>0</v>
      </c>
      <c r="AH77" t="s">
        <v>204</v>
      </c>
      <c r="AI77">
        <v>7</v>
      </c>
    </row>
    <row r="78" spans="1:35" x14ac:dyDescent="0.25">
      <c r="A78" t="s">
        <v>1353</v>
      </c>
      <c r="B78" t="s">
        <v>761</v>
      </c>
      <c r="C78" t="s">
        <v>1132</v>
      </c>
      <c r="D78" t="s">
        <v>1252</v>
      </c>
      <c r="E78" s="2">
        <v>49.010869565217391</v>
      </c>
      <c r="F78" s="2">
        <v>10.952173913043477</v>
      </c>
      <c r="G78" s="2">
        <v>0.10597826086956522</v>
      </c>
      <c r="H78" s="2">
        <v>0.15847826086956521</v>
      </c>
      <c r="I78" s="2">
        <v>0.3233695652173913</v>
      </c>
      <c r="J78" s="2">
        <v>0</v>
      </c>
      <c r="K78" s="2">
        <v>0.18206521739130435</v>
      </c>
      <c r="L78" s="2">
        <v>0.8064130434782607</v>
      </c>
      <c r="M78" s="2">
        <v>0</v>
      </c>
      <c r="N78" s="2">
        <v>5.337173913043479</v>
      </c>
      <c r="O78" s="2">
        <v>0.1088977600354846</v>
      </c>
      <c r="P78" s="2">
        <v>5.5061956521739113</v>
      </c>
      <c r="Q78" s="2">
        <v>0</v>
      </c>
      <c r="R78" s="2">
        <v>0.11234641827456195</v>
      </c>
      <c r="S78" s="2">
        <v>0.92010869565217412</v>
      </c>
      <c r="T78" s="2">
        <v>1.0849999999999995</v>
      </c>
      <c r="U78" s="2">
        <v>0</v>
      </c>
      <c r="V78" s="2">
        <v>4.0911510312707913E-2</v>
      </c>
      <c r="W78" s="2">
        <v>1.7186956521739132</v>
      </c>
      <c r="X78" s="2">
        <v>3.3363043478260868</v>
      </c>
      <c r="Y78" s="2">
        <v>0</v>
      </c>
      <c r="Z78" s="2">
        <v>0.10314038589487691</v>
      </c>
      <c r="AA78" s="2">
        <v>0</v>
      </c>
      <c r="AB78" s="2">
        <v>0</v>
      </c>
      <c r="AC78" s="2">
        <v>0</v>
      </c>
      <c r="AD78" s="2">
        <v>0</v>
      </c>
      <c r="AE78" s="2">
        <v>0</v>
      </c>
      <c r="AF78" s="2">
        <v>0</v>
      </c>
      <c r="AG78" s="2">
        <v>0</v>
      </c>
      <c r="AH78" t="s">
        <v>272</v>
      </c>
      <c r="AI78">
        <v>7</v>
      </c>
    </row>
    <row r="79" spans="1:35" x14ac:dyDescent="0.25">
      <c r="A79" t="s">
        <v>1353</v>
      </c>
      <c r="B79" t="s">
        <v>556</v>
      </c>
      <c r="C79" t="s">
        <v>987</v>
      </c>
      <c r="D79" t="s">
        <v>1236</v>
      </c>
      <c r="E79" s="2">
        <v>65.456521739130437</v>
      </c>
      <c r="F79" s="2">
        <v>5.7391304347826084</v>
      </c>
      <c r="G79" s="2">
        <v>0.2608695652173913</v>
      </c>
      <c r="H79" s="2">
        <v>0.25543478260869568</v>
      </c>
      <c r="I79" s="2">
        <v>0.2391304347826087</v>
      </c>
      <c r="J79" s="2">
        <v>0</v>
      </c>
      <c r="K79" s="2">
        <v>0</v>
      </c>
      <c r="L79" s="2">
        <v>5.4502173913043475</v>
      </c>
      <c r="M79" s="2">
        <v>0</v>
      </c>
      <c r="N79" s="2">
        <v>4.5760869565217392</v>
      </c>
      <c r="O79" s="2">
        <v>6.9910328794420454E-2</v>
      </c>
      <c r="P79" s="2">
        <v>0</v>
      </c>
      <c r="Q79" s="2">
        <v>6.6603260869565215</v>
      </c>
      <c r="R79" s="2">
        <v>0.10175190966456327</v>
      </c>
      <c r="S79" s="2">
        <v>0.18478260869565216</v>
      </c>
      <c r="T79" s="2">
        <v>8.7523913043478263</v>
      </c>
      <c r="U79" s="2">
        <v>0</v>
      </c>
      <c r="V79" s="2">
        <v>0.13653603454001992</v>
      </c>
      <c r="W79" s="2">
        <v>1.3570652173913045</v>
      </c>
      <c r="X79" s="2">
        <v>8.4844565217391299</v>
      </c>
      <c r="Y79" s="2">
        <v>0</v>
      </c>
      <c r="Z79" s="2">
        <v>0.15035204251079376</v>
      </c>
      <c r="AA79" s="2">
        <v>0</v>
      </c>
      <c r="AB79" s="2">
        <v>0</v>
      </c>
      <c r="AC79" s="2">
        <v>0</v>
      </c>
      <c r="AD79" s="2">
        <v>0</v>
      </c>
      <c r="AE79" s="2">
        <v>0</v>
      </c>
      <c r="AF79" s="2">
        <v>0</v>
      </c>
      <c r="AG79" s="2">
        <v>0</v>
      </c>
      <c r="AH79" t="s">
        <v>62</v>
      </c>
      <c r="AI79">
        <v>7</v>
      </c>
    </row>
    <row r="80" spans="1:35" x14ac:dyDescent="0.25">
      <c r="A80" t="s">
        <v>1353</v>
      </c>
      <c r="B80" t="s">
        <v>549</v>
      </c>
      <c r="C80" t="s">
        <v>1063</v>
      </c>
      <c r="D80" t="s">
        <v>1220</v>
      </c>
      <c r="E80" s="2">
        <v>102.67391304347827</v>
      </c>
      <c r="F80" s="2">
        <v>4.9809782608695654</v>
      </c>
      <c r="G80" s="2">
        <v>0</v>
      </c>
      <c r="H80" s="2">
        <v>1.1548913043478262</v>
      </c>
      <c r="I80" s="2">
        <v>1.0304347826086953</v>
      </c>
      <c r="J80" s="2">
        <v>0</v>
      </c>
      <c r="K80" s="2">
        <v>0</v>
      </c>
      <c r="L80" s="2">
        <v>5.5271739130434785</v>
      </c>
      <c r="M80" s="2">
        <v>10.146739130434783</v>
      </c>
      <c r="N80" s="2">
        <v>0</v>
      </c>
      <c r="O80" s="2">
        <v>9.8824899428329449E-2</v>
      </c>
      <c r="P80" s="2">
        <v>5.1358695652173916</v>
      </c>
      <c r="Q80" s="2">
        <v>6.8043478260869561</v>
      </c>
      <c r="R80" s="2">
        <v>0.1162926106288376</v>
      </c>
      <c r="S80" s="2">
        <v>4.8967391304347823</v>
      </c>
      <c r="T80" s="2">
        <v>7.2282608695652177</v>
      </c>
      <c r="U80" s="2">
        <v>0</v>
      </c>
      <c r="V80" s="2">
        <v>0.11809231420707177</v>
      </c>
      <c r="W80" s="2">
        <v>17.496630434782613</v>
      </c>
      <c r="X80" s="2">
        <v>5.0298913043478262</v>
      </c>
      <c r="Y80" s="2">
        <v>5.6222826086956523</v>
      </c>
      <c r="Z80" s="2">
        <v>0.27415731526572096</v>
      </c>
      <c r="AA80" s="2">
        <v>0</v>
      </c>
      <c r="AB80" s="2">
        <v>0</v>
      </c>
      <c r="AC80" s="2">
        <v>0</v>
      </c>
      <c r="AD80" s="2">
        <v>0</v>
      </c>
      <c r="AE80" s="2">
        <v>0</v>
      </c>
      <c r="AF80" s="2">
        <v>0</v>
      </c>
      <c r="AG80" s="2">
        <v>0</v>
      </c>
      <c r="AH80" t="s">
        <v>55</v>
      </c>
      <c r="AI80">
        <v>7</v>
      </c>
    </row>
    <row r="81" spans="1:35" x14ac:dyDescent="0.25">
      <c r="A81" t="s">
        <v>1353</v>
      </c>
      <c r="B81" t="s">
        <v>874</v>
      </c>
      <c r="C81" t="s">
        <v>1023</v>
      </c>
      <c r="D81" t="s">
        <v>1242</v>
      </c>
      <c r="E81" s="2">
        <v>39.586956521739133</v>
      </c>
      <c r="F81" s="2">
        <v>5.5652173913043477</v>
      </c>
      <c r="G81" s="2">
        <v>5.434782608695652E-2</v>
      </c>
      <c r="H81" s="2">
        <v>0.25</v>
      </c>
      <c r="I81" s="2">
        <v>0</v>
      </c>
      <c r="J81" s="2">
        <v>0</v>
      </c>
      <c r="K81" s="2">
        <v>0</v>
      </c>
      <c r="L81" s="2">
        <v>1.0357608695652172</v>
      </c>
      <c r="M81" s="2">
        <v>0</v>
      </c>
      <c r="N81" s="2">
        <v>5.254999999999999</v>
      </c>
      <c r="O81" s="2">
        <v>0.13274574409665016</v>
      </c>
      <c r="P81" s="2">
        <v>0</v>
      </c>
      <c r="Q81" s="2">
        <v>4.8448913043478266</v>
      </c>
      <c r="R81" s="2">
        <v>0.12238605161998903</v>
      </c>
      <c r="S81" s="2">
        <v>1.2257608695652171</v>
      </c>
      <c r="T81" s="2">
        <v>4.009130434782608</v>
      </c>
      <c r="U81" s="2">
        <v>0</v>
      </c>
      <c r="V81" s="2">
        <v>0.13223778143876988</v>
      </c>
      <c r="W81" s="2">
        <v>4.0571739130434779</v>
      </c>
      <c r="X81" s="2">
        <v>0.37271739130434789</v>
      </c>
      <c r="Y81" s="2">
        <v>0</v>
      </c>
      <c r="Z81" s="2">
        <v>0.11190280065897856</v>
      </c>
      <c r="AA81" s="2">
        <v>0</v>
      </c>
      <c r="AB81" s="2">
        <v>0</v>
      </c>
      <c r="AC81" s="2">
        <v>0</v>
      </c>
      <c r="AD81" s="2">
        <v>0</v>
      </c>
      <c r="AE81" s="2">
        <v>0</v>
      </c>
      <c r="AF81" s="2">
        <v>0</v>
      </c>
      <c r="AG81" s="2">
        <v>0</v>
      </c>
      <c r="AH81" t="s">
        <v>388</v>
      </c>
      <c r="AI81">
        <v>7</v>
      </c>
    </row>
    <row r="82" spans="1:35" x14ac:dyDescent="0.25">
      <c r="A82" t="s">
        <v>1353</v>
      </c>
      <c r="B82" t="s">
        <v>949</v>
      </c>
      <c r="C82" t="s">
        <v>1023</v>
      </c>
      <c r="D82" t="s">
        <v>1242</v>
      </c>
      <c r="E82" s="2">
        <v>60.391304347826086</v>
      </c>
      <c r="F82" s="2">
        <v>5.5652173913043477</v>
      </c>
      <c r="G82" s="2">
        <v>1.173913043478261</v>
      </c>
      <c r="H82" s="2">
        <v>0.49076086956521731</v>
      </c>
      <c r="I82" s="2">
        <v>1.4076086956521738</v>
      </c>
      <c r="J82" s="2">
        <v>0</v>
      </c>
      <c r="K82" s="2">
        <v>0</v>
      </c>
      <c r="L82" s="2">
        <v>12.311304347826086</v>
      </c>
      <c r="M82" s="2">
        <v>5.9088043478260861</v>
      </c>
      <c r="N82" s="2">
        <v>1.5380434782608696</v>
      </c>
      <c r="O82" s="2">
        <v>0.12330993520518356</v>
      </c>
      <c r="P82" s="2">
        <v>6.3956521739130441</v>
      </c>
      <c r="Q82" s="2">
        <v>0</v>
      </c>
      <c r="R82" s="2">
        <v>0.10590352771778259</v>
      </c>
      <c r="S82" s="2">
        <v>22.281630434782613</v>
      </c>
      <c r="T82" s="2">
        <v>35.785652173913043</v>
      </c>
      <c r="U82" s="2">
        <v>0</v>
      </c>
      <c r="V82" s="2">
        <v>0.96151727861771064</v>
      </c>
      <c r="W82" s="2">
        <v>16.680978260869573</v>
      </c>
      <c r="X82" s="2">
        <v>0</v>
      </c>
      <c r="Y82" s="2">
        <v>0</v>
      </c>
      <c r="Z82" s="2">
        <v>0.2762149028077755</v>
      </c>
      <c r="AA82" s="2">
        <v>0</v>
      </c>
      <c r="AB82" s="2">
        <v>0</v>
      </c>
      <c r="AC82" s="2">
        <v>0</v>
      </c>
      <c r="AD82" s="2">
        <v>0</v>
      </c>
      <c r="AE82" s="2">
        <v>0</v>
      </c>
      <c r="AF82" s="2">
        <v>0</v>
      </c>
      <c r="AG82" s="2">
        <v>0</v>
      </c>
      <c r="AH82" t="s">
        <v>463</v>
      </c>
      <c r="AI82">
        <v>7</v>
      </c>
    </row>
    <row r="83" spans="1:35" x14ac:dyDescent="0.25">
      <c r="A83" t="s">
        <v>1353</v>
      </c>
      <c r="B83" t="s">
        <v>931</v>
      </c>
      <c r="C83" t="s">
        <v>1082</v>
      </c>
      <c r="D83" t="s">
        <v>1260</v>
      </c>
      <c r="E83" s="2">
        <v>97.543478260869563</v>
      </c>
      <c r="F83" s="2">
        <v>5.7391304347826084</v>
      </c>
      <c r="G83" s="2">
        <v>0.2608695652173913</v>
      </c>
      <c r="H83" s="2">
        <v>0.26902173913043476</v>
      </c>
      <c r="I83" s="2">
        <v>1.0027173913043479</v>
      </c>
      <c r="J83" s="2">
        <v>0</v>
      </c>
      <c r="K83" s="2">
        <v>0</v>
      </c>
      <c r="L83" s="2">
        <v>8.4518478260869561</v>
      </c>
      <c r="M83" s="2">
        <v>5.4646739130434785</v>
      </c>
      <c r="N83" s="2">
        <v>5.3668478260869561</v>
      </c>
      <c r="O83" s="2">
        <v>0.11104301314909738</v>
      </c>
      <c r="P83" s="2">
        <v>4.8423913043478262</v>
      </c>
      <c r="Q83" s="2">
        <v>0</v>
      </c>
      <c r="R83" s="2">
        <v>4.9643414308000892E-2</v>
      </c>
      <c r="S83" s="2">
        <v>7.9428260869565221</v>
      </c>
      <c r="T83" s="2">
        <v>22.552608695652179</v>
      </c>
      <c r="U83" s="2">
        <v>0</v>
      </c>
      <c r="V83" s="2">
        <v>0.31263427679964345</v>
      </c>
      <c r="W83" s="2">
        <v>6.9678260869565216</v>
      </c>
      <c r="X83" s="2">
        <v>20.35152173913044</v>
      </c>
      <c r="Y83" s="2">
        <v>0</v>
      </c>
      <c r="Z83" s="2">
        <v>0.28007354579897487</v>
      </c>
      <c r="AA83" s="2">
        <v>0</v>
      </c>
      <c r="AB83" s="2">
        <v>0</v>
      </c>
      <c r="AC83" s="2">
        <v>0</v>
      </c>
      <c r="AD83" s="2">
        <v>0</v>
      </c>
      <c r="AE83" s="2">
        <v>0</v>
      </c>
      <c r="AF83" s="2">
        <v>0</v>
      </c>
      <c r="AG83" s="2">
        <v>0</v>
      </c>
      <c r="AH83" t="s">
        <v>445</v>
      </c>
      <c r="AI83">
        <v>7</v>
      </c>
    </row>
    <row r="84" spans="1:35" x14ac:dyDescent="0.25">
      <c r="A84" t="s">
        <v>1353</v>
      </c>
      <c r="B84" t="s">
        <v>871</v>
      </c>
      <c r="C84" t="s">
        <v>1061</v>
      </c>
      <c r="D84" t="s">
        <v>1290</v>
      </c>
      <c r="E84" s="2">
        <v>48.445652173913047</v>
      </c>
      <c r="F84" s="2">
        <v>17.820652173913043</v>
      </c>
      <c r="G84" s="2">
        <v>0</v>
      </c>
      <c r="H84" s="2">
        <v>0</v>
      </c>
      <c r="I84" s="2">
        <v>0</v>
      </c>
      <c r="J84" s="2">
        <v>0</v>
      </c>
      <c r="K84" s="2">
        <v>0</v>
      </c>
      <c r="L84" s="2">
        <v>4.7117391304347827</v>
      </c>
      <c r="M84" s="2">
        <v>0</v>
      </c>
      <c r="N84" s="2">
        <v>4.7690217391304346</v>
      </c>
      <c r="O84" s="2">
        <v>9.8440655149203485E-2</v>
      </c>
      <c r="P84" s="2">
        <v>5.1657608695652177</v>
      </c>
      <c r="Q84" s="2">
        <v>0</v>
      </c>
      <c r="R84" s="2">
        <v>0.10663002019295491</v>
      </c>
      <c r="S84" s="2">
        <v>0.63586956521739135</v>
      </c>
      <c r="T84" s="2">
        <v>3.8903260869565202</v>
      </c>
      <c r="U84" s="2">
        <v>0</v>
      </c>
      <c r="V84" s="2">
        <v>9.3428315010096449E-2</v>
      </c>
      <c r="W84" s="2">
        <v>0.80195652173913035</v>
      </c>
      <c r="X84" s="2">
        <v>2.853478260869565</v>
      </c>
      <c r="Y84" s="2">
        <v>0</v>
      </c>
      <c r="Z84" s="2">
        <v>7.5454341485304E-2</v>
      </c>
      <c r="AA84" s="2">
        <v>0</v>
      </c>
      <c r="AB84" s="2">
        <v>0</v>
      </c>
      <c r="AC84" s="2">
        <v>0</v>
      </c>
      <c r="AD84" s="2">
        <v>0</v>
      </c>
      <c r="AE84" s="2">
        <v>0</v>
      </c>
      <c r="AF84" s="2">
        <v>0</v>
      </c>
      <c r="AG84" s="2">
        <v>0</v>
      </c>
      <c r="AH84" t="s">
        <v>385</v>
      </c>
      <c r="AI84">
        <v>7</v>
      </c>
    </row>
    <row r="85" spans="1:35" x14ac:dyDescent="0.25">
      <c r="A85" t="s">
        <v>1353</v>
      </c>
      <c r="B85" t="s">
        <v>889</v>
      </c>
      <c r="C85" t="s">
        <v>999</v>
      </c>
      <c r="D85" t="s">
        <v>1295</v>
      </c>
      <c r="E85" s="2">
        <v>88.054347826086953</v>
      </c>
      <c r="F85" s="2">
        <v>6.1739130434782625</v>
      </c>
      <c r="G85" s="2">
        <v>0</v>
      </c>
      <c r="H85" s="2">
        <v>0</v>
      </c>
      <c r="I85" s="2">
        <v>0</v>
      </c>
      <c r="J85" s="2">
        <v>0</v>
      </c>
      <c r="K85" s="2">
        <v>5.7391304347826084</v>
      </c>
      <c r="L85" s="2">
        <v>4.3108695652173905</v>
      </c>
      <c r="M85" s="2">
        <v>5.3797826086956508</v>
      </c>
      <c r="N85" s="2">
        <v>0</v>
      </c>
      <c r="O85" s="2">
        <v>6.109616096778174E-2</v>
      </c>
      <c r="P85" s="2">
        <v>2.2915217391304346</v>
      </c>
      <c r="Q85" s="2">
        <v>0</v>
      </c>
      <c r="R85" s="2">
        <v>2.6023947660782618E-2</v>
      </c>
      <c r="S85" s="2">
        <v>2.1888043478260868</v>
      </c>
      <c r="T85" s="2">
        <v>9.0829347826086959</v>
      </c>
      <c r="U85" s="2">
        <v>0</v>
      </c>
      <c r="V85" s="2">
        <v>0.12800888779163067</v>
      </c>
      <c r="W85" s="2">
        <v>2.1043478260869564</v>
      </c>
      <c r="X85" s="2">
        <v>7.3357608695652177</v>
      </c>
      <c r="Y85" s="2">
        <v>0</v>
      </c>
      <c r="Z85" s="2">
        <v>0.10720775212936676</v>
      </c>
      <c r="AA85" s="2">
        <v>0</v>
      </c>
      <c r="AB85" s="2">
        <v>0</v>
      </c>
      <c r="AC85" s="2">
        <v>0</v>
      </c>
      <c r="AD85" s="2">
        <v>8.8286956521739111</v>
      </c>
      <c r="AE85" s="2">
        <v>0</v>
      </c>
      <c r="AF85" s="2">
        <v>0</v>
      </c>
      <c r="AG85" s="2">
        <v>0</v>
      </c>
      <c r="AH85" t="s">
        <v>403</v>
      </c>
      <c r="AI85">
        <v>7</v>
      </c>
    </row>
    <row r="86" spans="1:35" x14ac:dyDescent="0.25">
      <c r="A86" t="s">
        <v>1353</v>
      </c>
      <c r="B86" t="s">
        <v>651</v>
      </c>
      <c r="C86" t="s">
        <v>1126</v>
      </c>
      <c r="D86" t="s">
        <v>1277</v>
      </c>
      <c r="E86" s="2">
        <v>58.489130434782609</v>
      </c>
      <c r="F86" s="2">
        <v>4.8858695652173916</v>
      </c>
      <c r="G86" s="2">
        <v>1.0869565217391304E-2</v>
      </c>
      <c r="H86" s="2">
        <v>0.54891304347826086</v>
      </c>
      <c r="I86" s="2">
        <v>0.5215217391304342</v>
      </c>
      <c r="J86" s="2">
        <v>0</v>
      </c>
      <c r="K86" s="2">
        <v>0</v>
      </c>
      <c r="L86" s="2">
        <v>2.4836956521739131</v>
      </c>
      <c r="M86" s="2">
        <v>4.9673913043478262</v>
      </c>
      <c r="N86" s="2">
        <v>7.0652173913043473E-2</v>
      </c>
      <c r="O86" s="2">
        <v>8.6136405872514407E-2</v>
      </c>
      <c r="P86" s="2">
        <v>2.6875</v>
      </c>
      <c r="Q86" s="2">
        <v>6.1005434782608692</v>
      </c>
      <c r="R86" s="2">
        <v>0.15025088273555101</v>
      </c>
      <c r="S86" s="2">
        <v>3.9538043478260869</v>
      </c>
      <c r="T86" s="2">
        <v>1.0081521739130435</v>
      </c>
      <c r="U86" s="2">
        <v>0</v>
      </c>
      <c r="V86" s="2">
        <v>8.483553242891656E-2</v>
      </c>
      <c r="W86" s="2">
        <v>5.6610869565217383</v>
      </c>
      <c r="X86" s="2">
        <v>4.2472826086956523</v>
      </c>
      <c r="Y86" s="2">
        <v>2.4688043478260862</v>
      </c>
      <c r="Z86" s="2">
        <v>0.21161494146069504</v>
      </c>
      <c r="AA86" s="2">
        <v>0</v>
      </c>
      <c r="AB86" s="2">
        <v>0</v>
      </c>
      <c r="AC86" s="2">
        <v>0</v>
      </c>
      <c r="AD86" s="2">
        <v>0</v>
      </c>
      <c r="AE86" s="2">
        <v>0</v>
      </c>
      <c r="AF86" s="2">
        <v>0</v>
      </c>
      <c r="AG86" s="2">
        <v>0</v>
      </c>
      <c r="AH86" t="s">
        <v>160</v>
      </c>
      <c r="AI86">
        <v>7</v>
      </c>
    </row>
    <row r="87" spans="1:35" x14ac:dyDescent="0.25">
      <c r="A87" t="s">
        <v>1353</v>
      </c>
      <c r="B87" t="s">
        <v>622</v>
      </c>
      <c r="C87" t="s">
        <v>1062</v>
      </c>
      <c r="D87" t="s">
        <v>1216</v>
      </c>
      <c r="E87" s="2">
        <v>91.032608695652172</v>
      </c>
      <c r="F87" s="2">
        <v>5.2418478260869561</v>
      </c>
      <c r="G87" s="2">
        <v>0</v>
      </c>
      <c r="H87" s="2">
        <v>0</v>
      </c>
      <c r="I87" s="2">
        <v>0</v>
      </c>
      <c r="J87" s="2">
        <v>0</v>
      </c>
      <c r="K87" s="2">
        <v>0</v>
      </c>
      <c r="L87" s="2">
        <v>1.5642391304347829</v>
      </c>
      <c r="M87" s="2">
        <v>0</v>
      </c>
      <c r="N87" s="2">
        <v>5.9320652173913047</v>
      </c>
      <c r="O87" s="2">
        <v>6.516417910447761E-2</v>
      </c>
      <c r="P87" s="2">
        <v>0</v>
      </c>
      <c r="Q87" s="2">
        <v>16.399456521739129</v>
      </c>
      <c r="R87" s="2">
        <v>0.18014925373134327</v>
      </c>
      <c r="S87" s="2">
        <v>5.220434782608697</v>
      </c>
      <c r="T87" s="2">
        <v>4.8571739130434768</v>
      </c>
      <c r="U87" s="2">
        <v>0</v>
      </c>
      <c r="V87" s="2">
        <v>0.11070328358208956</v>
      </c>
      <c r="W87" s="2">
        <v>2.2236956521739129</v>
      </c>
      <c r="X87" s="2">
        <v>4.4302173913043479</v>
      </c>
      <c r="Y87" s="2">
        <v>0</v>
      </c>
      <c r="Z87" s="2">
        <v>7.3093731343283577E-2</v>
      </c>
      <c r="AA87" s="2">
        <v>0</v>
      </c>
      <c r="AB87" s="2">
        <v>0</v>
      </c>
      <c r="AC87" s="2">
        <v>0</v>
      </c>
      <c r="AD87" s="2">
        <v>0</v>
      </c>
      <c r="AE87" s="2">
        <v>0</v>
      </c>
      <c r="AF87" s="2">
        <v>0</v>
      </c>
      <c r="AG87" s="2">
        <v>0</v>
      </c>
      <c r="AH87" t="s">
        <v>131</v>
      </c>
      <c r="AI87">
        <v>7</v>
      </c>
    </row>
    <row r="88" spans="1:35" x14ac:dyDescent="0.25">
      <c r="A88" t="s">
        <v>1353</v>
      </c>
      <c r="B88" t="s">
        <v>942</v>
      </c>
      <c r="C88" t="s">
        <v>1211</v>
      </c>
      <c r="D88" t="s">
        <v>1286</v>
      </c>
      <c r="E88" s="2">
        <v>54.923913043478258</v>
      </c>
      <c r="F88" s="2">
        <v>6.6342391304347812</v>
      </c>
      <c r="G88" s="2">
        <v>0.34782608695652173</v>
      </c>
      <c r="H88" s="2">
        <v>0.28260869565217389</v>
      </c>
      <c r="I88" s="2">
        <v>0.45108695652173914</v>
      </c>
      <c r="J88" s="2">
        <v>0</v>
      </c>
      <c r="K88" s="2">
        <v>0</v>
      </c>
      <c r="L88" s="2">
        <v>4.4820652173913036</v>
      </c>
      <c r="M88" s="2">
        <v>5.701739130434782</v>
      </c>
      <c r="N88" s="2">
        <v>0</v>
      </c>
      <c r="O88" s="2">
        <v>0.1038115970710469</v>
      </c>
      <c r="P88" s="2">
        <v>5.0434782608695654</v>
      </c>
      <c r="Q88" s="2">
        <v>4.4865217391304357</v>
      </c>
      <c r="R88" s="2">
        <v>0.17351276469424107</v>
      </c>
      <c r="S88" s="2">
        <v>5.8966304347826073</v>
      </c>
      <c r="T88" s="2">
        <v>10.717282608695649</v>
      </c>
      <c r="U88" s="2">
        <v>0</v>
      </c>
      <c r="V88" s="2">
        <v>0.3024896101325944</v>
      </c>
      <c r="W88" s="2">
        <v>4.187608695652175</v>
      </c>
      <c r="X88" s="2">
        <v>10.700869565217392</v>
      </c>
      <c r="Y88" s="2">
        <v>0</v>
      </c>
      <c r="Z88" s="2">
        <v>0.27107460914308334</v>
      </c>
      <c r="AA88" s="2">
        <v>0</v>
      </c>
      <c r="AB88" s="2">
        <v>0</v>
      </c>
      <c r="AC88" s="2">
        <v>0</v>
      </c>
      <c r="AD88" s="2">
        <v>0</v>
      </c>
      <c r="AE88" s="2">
        <v>0</v>
      </c>
      <c r="AF88" s="2">
        <v>0</v>
      </c>
      <c r="AG88" s="2">
        <v>0</v>
      </c>
      <c r="AH88" t="s">
        <v>456</v>
      </c>
      <c r="AI88">
        <v>7</v>
      </c>
    </row>
    <row r="89" spans="1:35" x14ac:dyDescent="0.25">
      <c r="A89" t="s">
        <v>1353</v>
      </c>
      <c r="B89" t="s">
        <v>941</v>
      </c>
      <c r="C89" t="s">
        <v>1210</v>
      </c>
      <c r="D89" t="s">
        <v>1299</v>
      </c>
      <c r="E89" s="2">
        <v>51.608695652173914</v>
      </c>
      <c r="F89" s="2">
        <v>5.7391304347826084</v>
      </c>
      <c r="G89" s="2">
        <v>0.52173913043478259</v>
      </c>
      <c r="H89" s="2">
        <v>0.13315217391304349</v>
      </c>
      <c r="I89" s="2">
        <v>0.34782608695652173</v>
      </c>
      <c r="J89" s="2">
        <v>0</v>
      </c>
      <c r="K89" s="2">
        <v>0</v>
      </c>
      <c r="L89" s="2">
        <v>0.59967391304347839</v>
      </c>
      <c r="M89" s="2">
        <v>0</v>
      </c>
      <c r="N89" s="2">
        <v>4.3179347826086953</v>
      </c>
      <c r="O89" s="2">
        <v>8.3666807076663852E-2</v>
      </c>
      <c r="P89" s="2">
        <v>5.3940217391304346</v>
      </c>
      <c r="Q89" s="2">
        <v>0</v>
      </c>
      <c r="R89" s="2">
        <v>0.10451769165964617</v>
      </c>
      <c r="S89" s="2">
        <v>0.64749999999999996</v>
      </c>
      <c r="T89" s="2">
        <v>3.5101086956521734</v>
      </c>
      <c r="U89" s="2">
        <v>0</v>
      </c>
      <c r="V89" s="2">
        <v>8.0560235888795281E-2</v>
      </c>
      <c r="W89" s="2">
        <v>0.37956521739130439</v>
      </c>
      <c r="X89" s="2">
        <v>4.2332608695652185</v>
      </c>
      <c r="Y89" s="2">
        <v>0</v>
      </c>
      <c r="Z89" s="2">
        <v>8.9380791912384183E-2</v>
      </c>
      <c r="AA89" s="2">
        <v>0</v>
      </c>
      <c r="AB89" s="2">
        <v>0</v>
      </c>
      <c r="AC89" s="2">
        <v>0</v>
      </c>
      <c r="AD89" s="2">
        <v>0</v>
      </c>
      <c r="AE89" s="2">
        <v>0</v>
      </c>
      <c r="AF89" s="2">
        <v>0</v>
      </c>
      <c r="AG89" s="2">
        <v>0</v>
      </c>
      <c r="AH89" t="s">
        <v>455</v>
      </c>
      <c r="AI89">
        <v>7</v>
      </c>
    </row>
    <row r="90" spans="1:35" x14ac:dyDescent="0.25">
      <c r="A90" t="s">
        <v>1353</v>
      </c>
      <c r="B90" t="s">
        <v>669</v>
      </c>
      <c r="C90" t="s">
        <v>1130</v>
      </c>
      <c r="D90" t="s">
        <v>1283</v>
      </c>
      <c r="E90" s="2">
        <v>37.032608695652172</v>
      </c>
      <c r="F90" s="2">
        <v>6.0760869565217392</v>
      </c>
      <c r="G90" s="2">
        <v>0</v>
      </c>
      <c r="H90" s="2">
        <v>4.3478260869565216E-2</v>
      </c>
      <c r="I90" s="2">
        <v>0.21739130434782608</v>
      </c>
      <c r="J90" s="2">
        <v>0</v>
      </c>
      <c r="K90" s="2">
        <v>5.1630434782608696E-2</v>
      </c>
      <c r="L90" s="2">
        <v>2.9833695652173917</v>
      </c>
      <c r="M90" s="2">
        <v>0</v>
      </c>
      <c r="N90" s="2">
        <v>0</v>
      </c>
      <c r="O90" s="2">
        <v>0</v>
      </c>
      <c r="P90" s="2">
        <v>0</v>
      </c>
      <c r="Q90" s="2">
        <v>5.7608695652173916</v>
      </c>
      <c r="R90" s="2">
        <v>0.15556207807455241</v>
      </c>
      <c r="S90" s="2">
        <v>0.94141304347826071</v>
      </c>
      <c r="T90" s="2">
        <v>5.4347826086956523</v>
      </c>
      <c r="U90" s="2">
        <v>0</v>
      </c>
      <c r="V90" s="2">
        <v>0.17217786909304375</v>
      </c>
      <c r="W90" s="2">
        <v>0.70836956521739147</v>
      </c>
      <c r="X90" s="2">
        <v>5.3613043478260876</v>
      </c>
      <c r="Y90" s="2">
        <v>0</v>
      </c>
      <c r="Z90" s="2">
        <v>0.16390079248605813</v>
      </c>
      <c r="AA90" s="2">
        <v>0</v>
      </c>
      <c r="AB90" s="2">
        <v>0</v>
      </c>
      <c r="AC90" s="2">
        <v>0</v>
      </c>
      <c r="AD90" s="2">
        <v>0</v>
      </c>
      <c r="AE90" s="2">
        <v>0</v>
      </c>
      <c r="AF90" s="2">
        <v>0</v>
      </c>
      <c r="AG90" s="2">
        <v>0</v>
      </c>
      <c r="AH90" t="s">
        <v>178</v>
      </c>
      <c r="AI90">
        <v>7</v>
      </c>
    </row>
    <row r="91" spans="1:35" x14ac:dyDescent="0.25">
      <c r="A91" t="s">
        <v>1353</v>
      </c>
      <c r="B91" t="s">
        <v>778</v>
      </c>
      <c r="C91" t="s">
        <v>1166</v>
      </c>
      <c r="D91" t="s">
        <v>1239</v>
      </c>
      <c r="E91" s="2">
        <v>45.239130434782609</v>
      </c>
      <c r="F91" s="2">
        <v>4.9103260869565215</v>
      </c>
      <c r="G91" s="2">
        <v>0.2608695652173913</v>
      </c>
      <c r="H91" s="2">
        <v>0</v>
      </c>
      <c r="I91" s="2">
        <v>0.55706521739130432</v>
      </c>
      <c r="J91" s="2">
        <v>0</v>
      </c>
      <c r="K91" s="2">
        <v>0</v>
      </c>
      <c r="L91" s="2">
        <v>0.62782608695652176</v>
      </c>
      <c r="M91" s="2">
        <v>0</v>
      </c>
      <c r="N91" s="2">
        <v>7.9375</v>
      </c>
      <c r="O91" s="2">
        <v>0.17545651129264778</v>
      </c>
      <c r="P91" s="2">
        <v>5.0380434782608692</v>
      </c>
      <c r="Q91" s="2">
        <v>3.5461956521739131</v>
      </c>
      <c r="R91" s="2">
        <v>0.1897525228255646</v>
      </c>
      <c r="S91" s="2">
        <v>2.1585869565217393</v>
      </c>
      <c r="T91" s="2">
        <v>4.586086956521739</v>
      </c>
      <c r="U91" s="2">
        <v>0</v>
      </c>
      <c r="V91" s="2">
        <v>0.1490893801057184</v>
      </c>
      <c r="W91" s="2">
        <v>2.7236956521739129</v>
      </c>
      <c r="X91" s="2">
        <v>3.7679347826086946</v>
      </c>
      <c r="Y91" s="2">
        <v>0</v>
      </c>
      <c r="Z91" s="2">
        <v>0.14349591542527626</v>
      </c>
      <c r="AA91" s="2">
        <v>0</v>
      </c>
      <c r="AB91" s="2">
        <v>0</v>
      </c>
      <c r="AC91" s="2">
        <v>0</v>
      </c>
      <c r="AD91" s="2">
        <v>0</v>
      </c>
      <c r="AE91" s="2">
        <v>0</v>
      </c>
      <c r="AF91" s="2">
        <v>0</v>
      </c>
      <c r="AG91" s="2">
        <v>0</v>
      </c>
      <c r="AH91" t="s">
        <v>289</v>
      </c>
      <c r="AI91">
        <v>7</v>
      </c>
    </row>
    <row r="92" spans="1:35" x14ac:dyDescent="0.25">
      <c r="A92" t="s">
        <v>1353</v>
      </c>
      <c r="B92" t="s">
        <v>836</v>
      </c>
      <c r="C92" t="s">
        <v>1186</v>
      </c>
      <c r="D92" t="s">
        <v>1295</v>
      </c>
      <c r="E92" s="2">
        <v>63.858695652173914</v>
      </c>
      <c r="F92" s="2">
        <v>11.16021739130435</v>
      </c>
      <c r="G92" s="2">
        <v>0</v>
      </c>
      <c r="H92" s="2">
        <v>0.20380434782608695</v>
      </c>
      <c r="I92" s="2">
        <v>0.32880434782608697</v>
      </c>
      <c r="J92" s="2">
        <v>0</v>
      </c>
      <c r="K92" s="2">
        <v>0</v>
      </c>
      <c r="L92" s="2">
        <v>0.45413043478260873</v>
      </c>
      <c r="M92" s="2">
        <v>0</v>
      </c>
      <c r="N92" s="2">
        <v>4.2351086956521762</v>
      </c>
      <c r="O92" s="2">
        <v>6.6320000000000032E-2</v>
      </c>
      <c r="P92" s="2">
        <v>6.2680434782608696</v>
      </c>
      <c r="Q92" s="2">
        <v>1.3749999999999998</v>
      </c>
      <c r="R92" s="2">
        <v>0.1196868085106383</v>
      </c>
      <c r="S92" s="2">
        <v>1.2933695652173911</v>
      </c>
      <c r="T92" s="2">
        <v>2.2216304347826084</v>
      </c>
      <c r="U92" s="2">
        <v>0</v>
      </c>
      <c r="V92" s="2">
        <v>5.5043404255319145E-2</v>
      </c>
      <c r="W92" s="2">
        <v>1.1302173913043476</v>
      </c>
      <c r="X92" s="2">
        <v>4.7220652173913047</v>
      </c>
      <c r="Y92" s="2">
        <v>0</v>
      </c>
      <c r="Z92" s="2">
        <v>9.1644255319148937E-2</v>
      </c>
      <c r="AA92" s="2">
        <v>0</v>
      </c>
      <c r="AB92" s="2">
        <v>0</v>
      </c>
      <c r="AC92" s="2">
        <v>0</v>
      </c>
      <c r="AD92" s="2">
        <v>0</v>
      </c>
      <c r="AE92" s="2">
        <v>0</v>
      </c>
      <c r="AF92" s="2">
        <v>0</v>
      </c>
      <c r="AG92" s="2">
        <v>0</v>
      </c>
      <c r="AH92" t="s">
        <v>348</v>
      </c>
      <c r="AI92">
        <v>7</v>
      </c>
    </row>
    <row r="93" spans="1:35" x14ac:dyDescent="0.25">
      <c r="A93" t="s">
        <v>1353</v>
      </c>
      <c r="B93" t="s">
        <v>637</v>
      </c>
      <c r="C93" t="s">
        <v>1049</v>
      </c>
      <c r="D93" t="s">
        <v>1234</v>
      </c>
      <c r="E93" s="2">
        <v>39.445652173913047</v>
      </c>
      <c r="F93" s="2">
        <v>14.959239130434783</v>
      </c>
      <c r="G93" s="2">
        <v>0</v>
      </c>
      <c r="H93" s="2">
        <v>0</v>
      </c>
      <c r="I93" s="2">
        <v>5.0733695652173916</v>
      </c>
      <c r="J93" s="2">
        <v>0</v>
      </c>
      <c r="K93" s="2">
        <v>0</v>
      </c>
      <c r="L93" s="2">
        <v>0.37478260869565216</v>
      </c>
      <c r="M93" s="2">
        <v>0</v>
      </c>
      <c r="N93" s="2">
        <v>4.5706521739130439</v>
      </c>
      <c r="O93" s="2">
        <v>0.11587214108569854</v>
      </c>
      <c r="P93" s="2">
        <v>2.3940217391304346</v>
      </c>
      <c r="Q93" s="2">
        <v>4.3885869565217392</v>
      </c>
      <c r="R93" s="2">
        <v>0.17194819509506751</v>
      </c>
      <c r="S93" s="2">
        <v>0.90119565217391284</v>
      </c>
      <c r="T93" s="2">
        <v>1.7578260869565216</v>
      </c>
      <c r="U93" s="2">
        <v>0</v>
      </c>
      <c r="V93" s="2">
        <v>6.7409754753375573E-2</v>
      </c>
      <c r="W93" s="2">
        <v>0.74478260869565216</v>
      </c>
      <c r="X93" s="2">
        <v>2.1539130434782607</v>
      </c>
      <c r="Y93" s="2">
        <v>0</v>
      </c>
      <c r="Z93" s="2">
        <v>7.3485808762744548E-2</v>
      </c>
      <c r="AA93" s="2">
        <v>0</v>
      </c>
      <c r="AB93" s="2">
        <v>0</v>
      </c>
      <c r="AC93" s="2">
        <v>0</v>
      </c>
      <c r="AD93" s="2">
        <v>0</v>
      </c>
      <c r="AE93" s="2">
        <v>0</v>
      </c>
      <c r="AF93" s="2">
        <v>0</v>
      </c>
      <c r="AG93" s="2">
        <v>0</v>
      </c>
      <c r="AH93" t="s">
        <v>146</v>
      </c>
      <c r="AI93">
        <v>7</v>
      </c>
    </row>
    <row r="94" spans="1:35" x14ac:dyDescent="0.25">
      <c r="A94" t="s">
        <v>1353</v>
      </c>
      <c r="B94" t="s">
        <v>562</v>
      </c>
      <c r="C94" t="s">
        <v>996</v>
      </c>
      <c r="D94" t="s">
        <v>1240</v>
      </c>
      <c r="E94" s="2">
        <v>11.141304347826088</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t="s">
        <v>68</v>
      </c>
      <c r="AI94">
        <v>7</v>
      </c>
    </row>
    <row r="95" spans="1:35" x14ac:dyDescent="0.25">
      <c r="A95" t="s">
        <v>1353</v>
      </c>
      <c r="B95" t="s">
        <v>897</v>
      </c>
      <c r="C95" t="s">
        <v>1199</v>
      </c>
      <c r="D95" t="s">
        <v>1273</v>
      </c>
      <c r="E95" s="2">
        <v>58.25</v>
      </c>
      <c r="F95" s="2">
        <v>14.805434782608698</v>
      </c>
      <c r="G95" s="2">
        <v>0</v>
      </c>
      <c r="H95" s="2">
        <v>0.24815217391304345</v>
      </c>
      <c r="I95" s="2">
        <v>0.35869565217391303</v>
      </c>
      <c r="J95" s="2">
        <v>0</v>
      </c>
      <c r="K95" s="2">
        <v>0</v>
      </c>
      <c r="L95" s="2">
        <v>0</v>
      </c>
      <c r="M95" s="2">
        <v>0</v>
      </c>
      <c r="N95" s="2">
        <v>4.5145652173913033</v>
      </c>
      <c r="O95" s="2">
        <v>7.7503265534614646E-2</v>
      </c>
      <c r="P95" s="2">
        <v>4.6980434782608702</v>
      </c>
      <c r="Q95" s="2">
        <v>3.9485869565217389</v>
      </c>
      <c r="R95" s="2">
        <v>0.14844000746407912</v>
      </c>
      <c r="S95" s="2">
        <v>0.42684782608695643</v>
      </c>
      <c r="T95" s="2">
        <v>4.3922826086956537</v>
      </c>
      <c r="U95" s="2">
        <v>0</v>
      </c>
      <c r="V95" s="2">
        <v>8.2731852957641377E-2</v>
      </c>
      <c r="W95" s="2">
        <v>1.044782608695652</v>
      </c>
      <c r="X95" s="2">
        <v>2.3980434782608691</v>
      </c>
      <c r="Y95" s="2">
        <v>0</v>
      </c>
      <c r="Z95" s="2">
        <v>5.910431050569135E-2</v>
      </c>
      <c r="AA95" s="2">
        <v>4.656630434782608</v>
      </c>
      <c r="AB95" s="2">
        <v>0</v>
      </c>
      <c r="AC95" s="2">
        <v>0</v>
      </c>
      <c r="AD95" s="2">
        <v>0</v>
      </c>
      <c r="AE95" s="2">
        <v>0</v>
      </c>
      <c r="AF95" s="2">
        <v>0</v>
      </c>
      <c r="AG95" s="2">
        <v>0</v>
      </c>
      <c r="AH95" t="s">
        <v>411</v>
      </c>
      <c r="AI95">
        <v>7</v>
      </c>
    </row>
    <row r="96" spans="1:35" x14ac:dyDescent="0.25">
      <c r="A96" t="s">
        <v>1353</v>
      </c>
      <c r="B96" t="s">
        <v>907</v>
      </c>
      <c r="C96" t="s">
        <v>1073</v>
      </c>
      <c r="D96" t="s">
        <v>1290</v>
      </c>
      <c r="E96" s="2">
        <v>136.81521739130434</v>
      </c>
      <c r="F96" s="2">
        <v>0</v>
      </c>
      <c r="G96" s="2">
        <v>0.67391304347826086</v>
      </c>
      <c r="H96" s="2">
        <v>0.67391304347826086</v>
      </c>
      <c r="I96" s="2">
        <v>0.65217391304347827</v>
      </c>
      <c r="J96" s="2">
        <v>0</v>
      </c>
      <c r="K96" s="2">
        <v>0</v>
      </c>
      <c r="L96" s="2">
        <v>0.27391304347826084</v>
      </c>
      <c r="M96" s="2">
        <v>0</v>
      </c>
      <c r="N96" s="2">
        <v>0</v>
      </c>
      <c r="O96" s="2">
        <v>0</v>
      </c>
      <c r="P96" s="2">
        <v>0</v>
      </c>
      <c r="Q96" s="2">
        <v>0</v>
      </c>
      <c r="R96" s="2">
        <v>0</v>
      </c>
      <c r="S96" s="2">
        <v>0.86076086956521736</v>
      </c>
      <c r="T96" s="2">
        <v>2.6221739130434787</v>
      </c>
      <c r="U96" s="2">
        <v>0</v>
      </c>
      <c r="V96" s="2">
        <v>2.5457217764360059E-2</v>
      </c>
      <c r="W96" s="2">
        <v>1.0647826086956524</v>
      </c>
      <c r="X96" s="2">
        <v>4.6407608695652174</v>
      </c>
      <c r="Y96" s="2">
        <v>0</v>
      </c>
      <c r="Z96" s="2">
        <v>4.1702550250258201E-2</v>
      </c>
      <c r="AA96" s="2">
        <v>0</v>
      </c>
      <c r="AB96" s="2">
        <v>0</v>
      </c>
      <c r="AC96" s="2">
        <v>0</v>
      </c>
      <c r="AD96" s="2">
        <v>0</v>
      </c>
      <c r="AE96" s="2">
        <v>0</v>
      </c>
      <c r="AF96" s="2">
        <v>0</v>
      </c>
      <c r="AG96" s="2">
        <v>0.13043478260869565</v>
      </c>
      <c r="AH96" t="s">
        <v>421</v>
      </c>
      <c r="AI96">
        <v>7</v>
      </c>
    </row>
    <row r="97" spans="1:35" x14ac:dyDescent="0.25">
      <c r="A97" t="s">
        <v>1353</v>
      </c>
      <c r="B97" t="s">
        <v>830</v>
      </c>
      <c r="C97" t="s">
        <v>1061</v>
      </c>
      <c r="D97" t="s">
        <v>1290</v>
      </c>
      <c r="E97" s="2">
        <v>94.228260869565219</v>
      </c>
      <c r="F97" s="2">
        <v>0</v>
      </c>
      <c r="G97" s="2">
        <v>0</v>
      </c>
      <c r="H97" s="2">
        <v>0</v>
      </c>
      <c r="I97" s="2">
        <v>4.3478260869565216E-2</v>
      </c>
      <c r="J97" s="2">
        <v>0</v>
      </c>
      <c r="K97" s="2">
        <v>0</v>
      </c>
      <c r="L97" s="2">
        <v>3.5261956521739126</v>
      </c>
      <c r="M97" s="2">
        <v>0</v>
      </c>
      <c r="N97" s="2">
        <v>0</v>
      </c>
      <c r="O97" s="2">
        <v>0</v>
      </c>
      <c r="P97" s="2">
        <v>0</v>
      </c>
      <c r="Q97" s="2">
        <v>0</v>
      </c>
      <c r="R97" s="2">
        <v>0</v>
      </c>
      <c r="S97" s="2">
        <v>5.6333695652173903</v>
      </c>
      <c r="T97" s="2">
        <v>4.2223913043478261</v>
      </c>
      <c r="U97" s="2">
        <v>0</v>
      </c>
      <c r="V97" s="2">
        <v>0.10459453224131963</v>
      </c>
      <c r="W97" s="2">
        <v>3.0010869565217386</v>
      </c>
      <c r="X97" s="2">
        <v>4.383260869565218</v>
      </c>
      <c r="Y97" s="2">
        <v>0</v>
      </c>
      <c r="Z97" s="2">
        <v>7.8366593609412852E-2</v>
      </c>
      <c r="AA97" s="2">
        <v>0</v>
      </c>
      <c r="AB97" s="2">
        <v>0</v>
      </c>
      <c r="AC97" s="2">
        <v>0</v>
      </c>
      <c r="AD97" s="2">
        <v>0</v>
      </c>
      <c r="AE97" s="2">
        <v>0</v>
      </c>
      <c r="AF97" s="2">
        <v>0</v>
      </c>
      <c r="AG97" s="2">
        <v>0</v>
      </c>
      <c r="AH97" t="s">
        <v>342</v>
      </c>
      <c r="AI97">
        <v>7</v>
      </c>
    </row>
    <row r="98" spans="1:35" x14ac:dyDescent="0.25">
      <c r="A98" t="s">
        <v>1353</v>
      </c>
      <c r="B98" t="s">
        <v>721</v>
      </c>
      <c r="C98" t="s">
        <v>1055</v>
      </c>
      <c r="D98" t="s">
        <v>1310</v>
      </c>
      <c r="E98" s="2">
        <v>44.565217391304351</v>
      </c>
      <c r="F98" s="2">
        <v>10.425000000000001</v>
      </c>
      <c r="G98" s="2">
        <v>5.9782608695652176E-2</v>
      </c>
      <c r="H98" s="2">
        <v>0.18478260869565216</v>
      </c>
      <c r="I98" s="2">
        <v>0.25</v>
      </c>
      <c r="J98" s="2">
        <v>0</v>
      </c>
      <c r="K98" s="2">
        <v>0</v>
      </c>
      <c r="L98" s="2">
        <v>1.5535869565217388</v>
      </c>
      <c r="M98" s="2">
        <v>0</v>
      </c>
      <c r="N98" s="2">
        <v>5.3703260869565232</v>
      </c>
      <c r="O98" s="2">
        <v>0.12050487804878052</v>
      </c>
      <c r="P98" s="2">
        <v>5.1081521739130435</v>
      </c>
      <c r="Q98" s="2">
        <v>0</v>
      </c>
      <c r="R98" s="2">
        <v>0.11462195121951219</v>
      </c>
      <c r="S98" s="2">
        <v>0.30206521739130432</v>
      </c>
      <c r="T98" s="2">
        <v>1.1424999999999998</v>
      </c>
      <c r="U98" s="2">
        <v>0</v>
      </c>
      <c r="V98" s="2">
        <v>3.2414634146341458E-2</v>
      </c>
      <c r="W98" s="2">
        <v>0.57760869565217388</v>
      </c>
      <c r="X98" s="2">
        <v>4.086086956521739</v>
      </c>
      <c r="Y98" s="2">
        <v>0</v>
      </c>
      <c r="Z98" s="2">
        <v>0.10464878048780486</v>
      </c>
      <c r="AA98" s="2">
        <v>0</v>
      </c>
      <c r="AB98" s="2">
        <v>0</v>
      </c>
      <c r="AC98" s="2">
        <v>0</v>
      </c>
      <c r="AD98" s="2">
        <v>0</v>
      </c>
      <c r="AE98" s="2">
        <v>0</v>
      </c>
      <c r="AF98" s="2">
        <v>0</v>
      </c>
      <c r="AG98" s="2">
        <v>0</v>
      </c>
      <c r="AH98" t="s">
        <v>231</v>
      </c>
      <c r="AI98">
        <v>7</v>
      </c>
    </row>
    <row r="99" spans="1:35" x14ac:dyDescent="0.25">
      <c r="A99" t="s">
        <v>1353</v>
      </c>
      <c r="B99" t="s">
        <v>780</v>
      </c>
      <c r="C99" t="s">
        <v>1110</v>
      </c>
      <c r="D99" t="s">
        <v>1269</v>
      </c>
      <c r="E99" s="2">
        <v>83.445652173913047</v>
      </c>
      <c r="F99" s="2">
        <v>3.1793478260869565</v>
      </c>
      <c r="G99" s="2">
        <v>0.28260869565217389</v>
      </c>
      <c r="H99" s="2">
        <v>0</v>
      </c>
      <c r="I99" s="2">
        <v>0.85869565217391308</v>
      </c>
      <c r="J99" s="2">
        <v>0</v>
      </c>
      <c r="K99" s="2">
        <v>0</v>
      </c>
      <c r="L99" s="2">
        <v>2.266413043478261</v>
      </c>
      <c r="M99" s="2">
        <v>5.2989130434782608</v>
      </c>
      <c r="N99" s="2">
        <v>0</v>
      </c>
      <c r="O99" s="2">
        <v>6.3501367721766316E-2</v>
      </c>
      <c r="P99" s="2">
        <v>0</v>
      </c>
      <c r="Q99" s="2">
        <v>17.152173913043477</v>
      </c>
      <c r="R99" s="2">
        <v>0.20554904259476356</v>
      </c>
      <c r="S99" s="2">
        <v>4.6218478260869578</v>
      </c>
      <c r="T99" s="2">
        <v>0.90347826086956506</v>
      </c>
      <c r="U99" s="2">
        <v>0</v>
      </c>
      <c r="V99" s="2">
        <v>6.6214667187703538E-2</v>
      </c>
      <c r="W99" s="2">
        <v>0.83021739130434757</v>
      </c>
      <c r="X99" s="2">
        <v>3.3847826086956507</v>
      </c>
      <c r="Y99" s="2">
        <v>0</v>
      </c>
      <c r="Z99" s="2">
        <v>5.0511918718249289E-2</v>
      </c>
      <c r="AA99" s="2">
        <v>0</v>
      </c>
      <c r="AB99" s="2">
        <v>0</v>
      </c>
      <c r="AC99" s="2">
        <v>0</v>
      </c>
      <c r="AD99" s="2">
        <v>0</v>
      </c>
      <c r="AE99" s="2">
        <v>0</v>
      </c>
      <c r="AF99" s="2">
        <v>0</v>
      </c>
      <c r="AG99" s="2">
        <v>0</v>
      </c>
      <c r="AH99" t="s">
        <v>291</v>
      </c>
      <c r="AI99">
        <v>7</v>
      </c>
    </row>
    <row r="100" spans="1:35" x14ac:dyDescent="0.25">
      <c r="A100" t="s">
        <v>1353</v>
      </c>
      <c r="B100" t="s">
        <v>757</v>
      </c>
      <c r="C100" t="s">
        <v>1073</v>
      </c>
      <c r="D100" t="s">
        <v>1290</v>
      </c>
      <c r="E100" s="2">
        <v>103.28260869565217</v>
      </c>
      <c r="F100" s="2">
        <v>5.5652173913043477</v>
      </c>
      <c r="G100" s="2">
        <v>0.43478260869565216</v>
      </c>
      <c r="H100" s="2">
        <v>0.33695652173913043</v>
      </c>
      <c r="I100" s="2">
        <v>1.5706521739130435</v>
      </c>
      <c r="J100" s="2">
        <v>0</v>
      </c>
      <c r="K100" s="2">
        <v>0</v>
      </c>
      <c r="L100" s="2">
        <v>4.2631521739130438</v>
      </c>
      <c r="M100" s="2">
        <v>5.8833695652173912</v>
      </c>
      <c r="N100" s="2">
        <v>0</v>
      </c>
      <c r="O100" s="2">
        <v>5.6963797095348351E-2</v>
      </c>
      <c r="P100" s="2">
        <v>7.6059782608695654</v>
      </c>
      <c r="Q100" s="2">
        <v>6.8396739130434785</v>
      </c>
      <c r="R100" s="2">
        <v>0.13986529151757524</v>
      </c>
      <c r="S100" s="2">
        <v>4.5397826086956528</v>
      </c>
      <c r="T100" s="2">
        <v>4.1263043478260872</v>
      </c>
      <c r="U100" s="2">
        <v>0</v>
      </c>
      <c r="V100" s="2">
        <v>8.3906545990317841E-2</v>
      </c>
      <c r="W100" s="2">
        <v>4.0421739130434782</v>
      </c>
      <c r="X100" s="2">
        <v>9.1056521739130432</v>
      </c>
      <c r="Y100" s="2">
        <v>0</v>
      </c>
      <c r="Z100" s="2">
        <v>0.12729951589139127</v>
      </c>
      <c r="AA100" s="2">
        <v>0</v>
      </c>
      <c r="AB100" s="2">
        <v>0</v>
      </c>
      <c r="AC100" s="2">
        <v>0</v>
      </c>
      <c r="AD100" s="2">
        <v>0</v>
      </c>
      <c r="AE100" s="2">
        <v>0</v>
      </c>
      <c r="AF100" s="2">
        <v>0</v>
      </c>
      <c r="AG100" s="2">
        <v>0</v>
      </c>
      <c r="AH100" t="s">
        <v>267</v>
      </c>
      <c r="AI100">
        <v>7</v>
      </c>
    </row>
    <row r="101" spans="1:35" x14ac:dyDescent="0.25">
      <c r="A101" t="s">
        <v>1353</v>
      </c>
      <c r="B101" t="s">
        <v>607</v>
      </c>
      <c r="C101" t="s">
        <v>1116</v>
      </c>
      <c r="D101" t="s">
        <v>1216</v>
      </c>
      <c r="E101" s="2">
        <v>95.152173913043484</v>
      </c>
      <c r="F101" s="2">
        <v>5.7391304347826084</v>
      </c>
      <c r="G101" s="2">
        <v>0.28260869565217389</v>
      </c>
      <c r="H101" s="2">
        <v>1.0978260869565217</v>
      </c>
      <c r="I101" s="2">
        <v>0.56793478260869568</v>
      </c>
      <c r="J101" s="2">
        <v>0</v>
      </c>
      <c r="K101" s="2">
        <v>0</v>
      </c>
      <c r="L101" s="2">
        <v>3.1875</v>
      </c>
      <c r="M101" s="2">
        <v>10.288043478260869</v>
      </c>
      <c r="N101" s="2">
        <v>0</v>
      </c>
      <c r="O101" s="2">
        <v>0.10812200137080191</v>
      </c>
      <c r="P101" s="2">
        <v>4.7826086956521738</v>
      </c>
      <c r="Q101" s="2">
        <v>17.915760869565219</v>
      </c>
      <c r="R101" s="2">
        <v>0.23854809230066254</v>
      </c>
      <c r="S101" s="2">
        <v>2.8288043478260869</v>
      </c>
      <c r="T101" s="2">
        <v>10.453804347826088</v>
      </c>
      <c r="U101" s="2">
        <v>0</v>
      </c>
      <c r="V101" s="2">
        <v>0.13959332876399361</v>
      </c>
      <c r="W101" s="2">
        <v>11.736413043478262</v>
      </c>
      <c r="X101" s="2">
        <v>12.423913043478262</v>
      </c>
      <c r="Y101" s="2">
        <v>0.58152173913043481</v>
      </c>
      <c r="Z101" s="2">
        <v>0.26002398903358465</v>
      </c>
      <c r="AA101" s="2">
        <v>0</v>
      </c>
      <c r="AB101" s="2">
        <v>0</v>
      </c>
      <c r="AC101" s="2">
        <v>0</v>
      </c>
      <c r="AD101" s="2">
        <v>0</v>
      </c>
      <c r="AE101" s="2">
        <v>0</v>
      </c>
      <c r="AF101" s="2">
        <v>0</v>
      </c>
      <c r="AG101" s="2">
        <v>0</v>
      </c>
      <c r="AH101" t="s">
        <v>115</v>
      </c>
      <c r="AI101">
        <v>7</v>
      </c>
    </row>
    <row r="102" spans="1:35" x14ac:dyDescent="0.25">
      <c r="A102" t="s">
        <v>1353</v>
      </c>
      <c r="B102" t="s">
        <v>784</v>
      </c>
      <c r="C102" t="s">
        <v>1027</v>
      </c>
      <c r="D102" t="s">
        <v>1238</v>
      </c>
      <c r="E102" s="2">
        <v>64.706521739130437</v>
      </c>
      <c r="F102" s="2">
        <v>12.705978260869562</v>
      </c>
      <c r="G102" s="2">
        <v>0</v>
      </c>
      <c r="H102" s="2">
        <v>0.20108695652173914</v>
      </c>
      <c r="I102" s="2">
        <v>0.2391304347826087</v>
      </c>
      <c r="J102" s="2">
        <v>0</v>
      </c>
      <c r="K102" s="2">
        <v>0</v>
      </c>
      <c r="L102" s="2">
        <v>1.0552173913043479</v>
      </c>
      <c r="M102" s="2">
        <v>0</v>
      </c>
      <c r="N102" s="2">
        <v>6.0989130434782615</v>
      </c>
      <c r="O102" s="2">
        <v>9.4254997480262059E-2</v>
      </c>
      <c r="P102" s="2">
        <v>1.9332608695652169</v>
      </c>
      <c r="Q102" s="2">
        <v>0</v>
      </c>
      <c r="R102" s="2">
        <v>2.9877372753233655E-2</v>
      </c>
      <c r="S102" s="2">
        <v>0.65086956521739114</v>
      </c>
      <c r="T102" s="2">
        <v>1.232282608695652</v>
      </c>
      <c r="U102" s="2">
        <v>0</v>
      </c>
      <c r="V102" s="2">
        <v>2.910297329077775E-2</v>
      </c>
      <c r="W102" s="2">
        <v>0.72652173913043472</v>
      </c>
      <c r="X102" s="2">
        <v>4.1569565217391293</v>
      </c>
      <c r="Y102" s="2">
        <v>0</v>
      </c>
      <c r="Z102" s="2">
        <v>7.5471190996136389E-2</v>
      </c>
      <c r="AA102" s="2">
        <v>0</v>
      </c>
      <c r="AB102" s="2">
        <v>0</v>
      </c>
      <c r="AC102" s="2">
        <v>0</v>
      </c>
      <c r="AD102" s="2">
        <v>0</v>
      </c>
      <c r="AE102" s="2">
        <v>0</v>
      </c>
      <c r="AF102" s="2">
        <v>0</v>
      </c>
      <c r="AG102" s="2">
        <v>0</v>
      </c>
      <c r="AH102" t="s">
        <v>295</v>
      </c>
      <c r="AI102">
        <v>7</v>
      </c>
    </row>
    <row r="103" spans="1:35" x14ac:dyDescent="0.25">
      <c r="A103" t="s">
        <v>1353</v>
      </c>
      <c r="B103" t="s">
        <v>690</v>
      </c>
      <c r="C103" t="s">
        <v>1140</v>
      </c>
      <c r="D103" t="s">
        <v>1271</v>
      </c>
      <c r="E103" s="2">
        <v>48.880434782608695</v>
      </c>
      <c r="F103" s="2">
        <v>13.110978260869564</v>
      </c>
      <c r="G103" s="2">
        <v>0</v>
      </c>
      <c r="H103" s="2">
        <v>0.16119565217391305</v>
      </c>
      <c r="I103" s="2">
        <v>0.25</v>
      </c>
      <c r="J103" s="2">
        <v>0</v>
      </c>
      <c r="K103" s="2">
        <v>0</v>
      </c>
      <c r="L103" s="2">
        <v>1.7453260869565212</v>
      </c>
      <c r="M103" s="2">
        <v>0</v>
      </c>
      <c r="N103" s="2">
        <v>5.0553260869565211</v>
      </c>
      <c r="O103" s="2">
        <v>0.103422281521014</v>
      </c>
      <c r="P103" s="2">
        <v>0</v>
      </c>
      <c r="Q103" s="2">
        <v>3.8373913043478267</v>
      </c>
      <c r="R103" s="2">
        <v>7.8505670446964659E-2</v>
      </c>
      <c r="S103" s="2">
        <v>4.3963043478260859</v>
      </c>
      <c r="T103" s="2">
        <v>1.0607608695652175</v>
      </c>
      <c r="U103" s="2">
        <v>0</v>
      </c>
      <c r="V103" s="2">
        <v>0.11164109406270845</v>
      </c>
      <c r="W103" s="2">
        <v>4.800326086956523</v>
      </c>
      <c r="X103" s="2">
        <v>1.641413043478261</v>
      </c>
      <c r="Y103" s="2">
        <v>0</v>
      </c>
      <c r="Z103" s="2">
        <v>0.1317856348676896</v>
      </c>
      <c r="AA103" s="2">
        <v>0</v>
      </c>
      <c r="AB103" s="2">
        <v>0</v>
      </c>
      <c r="AC103" s="2">
        <v>0</v>
      </c>
      <c r="AD103" s="2">
        <v>0</v>
      </c>
      <c r="AE103" s="2">
        <v>0</v>
      </c>
      <c r="AF103" s="2">
        <v>0</v>
      </c>
      <c r="AG103" s="2">
        <v>0</v>
      </c>
      <c r="AH103" t="s">
        <v>199</v>
      </c>
      <c r="AI103">
        <v>7</v>
      </c>
    </row>
    <row r="104" spans="1:35" x14ac:dyDescent="0.25">
      <c r="A104" t="s">
        <v>1353</v>
      </c>
      <c r="B104" t="s">
        <v>605</v>
      </c>
      <c r="C104" t="s">
        <v>1055</v>
      </c>
      <c r="D104" t="s">
        <v>1310</v>
      </c>
      <c r="E104" s="2">
        <v>64.228260869565219</v>
      </c>
      <c r="F104" s="2">
        <v>4.8913043478260869</v>
      </c>
      <c r="G104" s="2">
        <v>0</v>
      </c>
      <c r="H104" s="2">
        <v>0.22934782608695653</v>
      </c>
      <c r="I104" s="2">
        <v>0</v>
      </c>
      <c r="J104" s="2">
        <v>0</v>
      </c>
      <c r="K104" s="2">
        <v>0</v>
      </c>
      <c r="L104" s="2">
        <v>5.0334782608695647</v>
      </c>
      <c r="M104" s="2">
        <v>5.0815217391304346</v>
      </c>
      <c r="N104" s="2">
        <v>0</v>
      </c>
      <c r="O104" s="2">
        <v>7.9116601793873753E-2</v>
      </c>
      <c r="P104" s="2">
        <v>3.4978260869565219</v>
      </c>
      <c r="Q104" s="2">
        <v>0</v>
      </c>
      <c r="R104" s="2">
        <v>5.445929937383652E-2</v>
      </c>
      <c r="S104" s="2">
        <v>4.2113043478260881</v>
      </c>
      <c r="T104" s="2">
        <v>8.813804347826089</v>
      </c>
      <c r="U104" s="2">
        <v>0</v>
      </c>
      <c r="V104" s="2">
        <v>0.20279404298527673</v>
      </c>
      <c r="W104" s="2">
        <v>5.0205434782608682</v>
      </c>
      <c r="X104" s="2">
        <v>9.2213043478260825</v>
      </c>
      <c r="Y104" s="2">
        <v>0.89358695652173936</v>
      </c>
      <c r="Z104" s="2">
        <v>0.23565070231849711</v>
      </c>
      <c r="AA104" s="2">
        <v>0</v>
      </c>
      <c r="AB104" s="2">
        <v>0</v>
      </c>
      <c r="AC104" s="2">
        <v>0</v>
      </c>
      <c r="AD104" s="2">
        <v>0.13369565217391305</v>
      </c>
      <c r="AE104" s="2">
        <v>0</v>
      </c>
      <c r="AF104" s="2">
        <v>0</v>
      </c>
      <c r="AG104" s="2">
        <v>0</v>
      </c>
      <c r="AH104" t="s">
        <v>113</v>
      </c>
      <c r="AI104">
        <v>7</v>
      </c>
    </row>
    <row r="105" spans="1:35" x14ac:dyDescent="0.25">
      <c r="A105" t="s">
        <v>1353</v>
      </c>
      <c r="B105" t="s">
        <v>734</v>
      </c>
      <c r="C105" t="s">
        <v>1030</v>
      </c>
      <c r="D105" t="s">
        <v>1258</v>
      </c>
      <c r="E105" s="2">
        <v>43.130434782608695</v>
      </c>
      <c r="F105" s="2">
        <v>0</v>
      </c>
      <c r="G105" s="2">
        <v>0</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0</v>
      </c>
      <c r="AC105" s="2">
        <v>0</v>
      </c>
      <c r="AD105" s="2">
        <v>0</v>
      </c>
      <c r="AE105" s="2">
        <v>0</v>
      </c>
      <c r="AF105" s="2">
        <v>0</v>
      </c>
      <c r="AG105" s="2">
        <v>0</v>
      </c>
      <c r="AH105" t="s">
        <v>244</v>
      </c>
      <c r="AI105">
        <v>7</v>
      </c>
    </row>
    <row r="106" spans="1:35" x14ac:dyDescent="0.25">
      <c r="A106" t="s">
        <v>1353</v>
      </c>
      <c r="B106" t="s">
        <v>833</v>
      </c>
      <c r="C106" t="s">
        <v>1185</v>
      </c>
      <c r="D106" t="s">
        <v>1270</v>
      </c>
      <c r="E106" s="2">
        <v>34.826086956521742</v>
      </c>
      <c r="F106" s="2">
        <v>5.6521739130434785</v>
      </c>
      <c r="G106" s="2">
        <v>0</v>
      </c>
      <c r="H106" s="2">
        <v>0</v>
      </c>
      <c r="I106" s="2">
        <v>0</v>
      </c>
      <c r="J106" s="2">
        <v>0</v>
      </c>
      <c r="K106" s="2">
        <v>0</v>
      </c>
      <c r="L106" s="2">
        <v>0.06</v>
      </c>
      <c r="M106" s="2">
        <v>3.0249999999999995</v>
      </c>
      <c r="N106" s="2">
        <v>0</v>
      </c>
      <c r="O106" s="2">
        <v>8.6860174781523081E-2</v>
      </c>
      <c r="P106" s="2">
        <v>0</v>
      </c>
      <c r="Q106" s="2">
        <v>2.8036956521739129</v>
      </c>
      <c r="R106" s="2">
        <v>8.0505617977528074E-2</v>
      </c>
      <c r="S106" s="2">
        <v>0.2482608695652174</v>
      </c>
      <c r="T106" s="2">
        <v>3.1901086956521736</v>
      </c>
      <c r="U106" s="2">
        <v>0</v>
      </c>
      <c r="V106" s="2">
        <v>9.8729712858926316E-2</v>
      </c>
      <c r="W106" s="2">
        <v>0.27</v>
      </c>
      <c r="X106" s="2">
        <v>2.9221739130434772</v>
      </c>
      <c r="Y106" s="2">
        <v>0</v>
      </c>
      <c r="Z106" s="2">
        <v>9.1660424469413193E-2</v>
      </c>
      <c r="AA106" s="2">
        <v>0</v>
      </c>
      <c r="AB106" s="2">
        <v>0</v>
      </c>
      <c r="AC106" s="2">
        <v>0</v>
      </c>
      <c r="AD106" s="2">
        <v>0</v>
      </c>
      <c r="AE106" s="2">
        <v>0</v>
      </c>
      <c r="AF106" s="2">
        <v>0</v>
      </c>
      <c r="AG106" s="2">
        <v>0</v>
      </c>
      <c r="AH106" t="s">
        <v>345</v>
      </c>
      <c r="AI106">
        <v>7</v>
      </c>
    </row>
    <row r="107" spans="1:35" x14ac:dyDescent="0.25">
      <c r="A107" t="s">
        <v>1353</v>
      </c>
      <c r="B107" t="s">
        <v>619</v>
      </c>
      <c r="C107" t="s">
        <v>1061</v>
      </c>
      <c r="D107" t="s">
        <v>1307</v>
      </c>
      <c r="E107" s="2">
        <v>53.152173913043477</v>
      </c>
      <c r="F107" s="2">
        <v>5.7391304347826084</v>
      </c>
      <c r="G107" s="2">
        <v>0.2608695652173913</v>
      </c>
      <c r="H107" s="2">
        <v>0.23641304347826086</v>
      </c>
      <c r="I107" s="2">
        <v>0.26902173913043476</v>
      </c>
      <c r="J107" s="2">
        <v>0</v>
      </c>
      <c r="K107" s="2">
        <v>0</v>
      </c>
      <c r="L107" s="2">
        <v>0.70543478260869585</v>
      </c>
      <c r="M107" s="2">
        <v>0</v>
      </c>
      <c r="N107" s="2">
        <v>4.8233695652173916</v>
      </c>
      <c r="O107" s="2">
        <v>9.0746421267893673E-2</v>
      </c>
      <c r="P107" s="2">
        <v>2.5625</v>
      </c>
      <c r="Q107" s="2">
        <v>8.4239130434782608E-2</v>
      </c>
      <c r="R107" s="2">
        <v>4.9795501022494894E-2</v>
      </c>
      <c r="S107" s="2">
        <v>0.46532608695652183</v>
      </c>
      <c r="T107" s="2">
        <v>5.9744565217391292</v>
      </c>
      <c r="U107" s="2">
        <v>0</v>
      </c>
      <c r="V107" s="2">
        <v>0.12115746421267892</v>
      </c>
      <c r="W107" s="2">
        <v>5.1674999999999995</v>
      </c>
      <c r="X107" s="2">
        <v>1.534782608695652</v>
      </c>
      <c r="Y107" s="2">
        <v>0</v>
      </c>
      <c r="Z107" s="2">
        <v>0.1260961145194274</v>
      </c>
      <c r="AA107" s="2">
        <v>0</v>
      </c>
      <c r="AB107" s="2">
        <v>0</v>
      </c>
      <c r="AC107" s="2">
        <v>0</v>
      </c>
      <c r="AD107" s="2">
        <v>0</v>
      </c>
      <c r="AE107" s="2">
        <v>0</v>
      </c>
      <c r="AF107" s="2">
        <v>0</v>
      </c>
      <c r="AG107" s="2">
        <v>0</v>
      </c>
      <c r="AH107" t="s">
        <v>128</v>
      </c>
      <c r="AI107">
        <v>7</v>
      </c>
    </row>
    <row r="108" spans="1:35" x14ac:dyDescent="0.25">
      <c r="A108" t="s">
        <v>1353</v>
      </c>
      <c r="B108" t="s">
        <v>576</v>
      </c>
      <c r="C108" t="s">
        <v>1103</v>
      </c>
      <c r="D108" t="s">
        <v>1290</v>
      </c>
      <c r="E108" s="2">
        <v>175.04347826086956</v>
      </c>
      <c r="F108" s="2">
        <v>48.333260869565223</v>
      </c>
      <c r="G108" s="2">
        <v>0.10054347826086957</v>
      </c>
      <c r="H108" s="2">
        <v>0.375</v>
      </c>
      <c r="I108" s="2">
        <v>1.173913043478261</v>
      </c>
      <c r="J108" s="2">
        <v>0</v>
      </c>
      <c r="K108" s="2">
        <v>0</v>
      </c>
      <c r="L108" s="2">
        <v>2.6114130434782608</v>
      </c>
      <c r="M108" s="2">
        <v>4.6195652173913047</v>
      </c>
      <c r="N108" s="2">
        <v>0</v>
      </c>
      <c r="O108" s="2">
        <v>2.6390958768007951E-2</v>
      </c>
      <c r="P108" s="2">
        <v>0</v>
      </c>
      <c r="Q108" s="2">
        <v>20.571956521739128</v>
      </c>
      <c r="R108" s="2">
        <v>0.1175248385494287</v>
      </c>
      <c r="S108" s="2">
        <v>7.5054347826086953</v>
      </c>
      <c r="T108" s="2">
        <v>0</v>
      </c>
      <c r="U108" s="2">
        <v>13.400869565217393</v>
      </c>
      <c r="V108" s="2">
        <v>0.11943492300049677</v>
      </c>
      <c r="W108" s="2">
        <v>8.4347826086956523</v>
      </c>
      <c r="X108" s="2">
        <v>16.25</v>
      </c>
      <c r="Y108" s="2">
        <v>0</v>
      </c>
      <c r="Z108" s="2">
        <v>0.14102086438152012</v>
      </c>
      <c r="AA108" s="2">
        <v>0</v>
      </c>
      <c r="AB108" s="2">
        <v>0</v>
      </c>
      <c r="AC108" s="2">
        <v>0</v>
      </c>
      <c r="AD108" s="2">
        <v>99.638369565217388</v>
      </c>
      <c r="AE108" s="2">
        <v>0</v>
      </c>
      <c r="AF108" s="2">
        <v>0</v>
      </c>
      <c r="AG108" s="2">
        <v>0</v>
      </c>
      <c r="AH108" t="s">
        <v>83</v>
      </c>
      <c r="AI108">
        <v>7</v>
      </c>
    </row>
    <row r="109" spans="1:35" x14ac:dyDescent="0.25">
      <c r="A109" t="s">
        <v>1353</v>
      </c>
      <c r="B109" t="s">
        <v>526</v>
      </c>
      <c r="C109" t="s">
        <v>1035</v>
      </c>
      <c r="D109" t="s">
        <v>1290</v>
      </c>
      <c r="E109" s="2">
        <v>105</v>
      </c>
      <c r="F109" s="2">
        <v>37.171195652173914</v>
      </c>
      <c r="G109" s="2">
        <v>0.34782608695652173</v>
      </c>
      <c r="H109" s="2">
        <v>0.39673913043478259</v>
      </c>
      <c r="I109" s="2">
        <v>1.9184782608695652</v>
      </c>
      <c r="J109" s="2">
        <v>0</v>
      </c>
      <c r="K109" s="2">
        <v>0</v>
      </c>
      <c r="L109" s="2">
        <v>7.7472826086956523</v>
      </c>
      <c r="M109" s="2">
        <v>9.3179347826086953</v>
      </c>
      <c r="N109" s="2">
        <v>0</v>
      </c>
      <c r="O109" s="2">
        <v>8.8742236024844712E-2</v>
      </c>
      <c r="P109" s="2">
        <v>5.4347826086956523</v>
      </c>
      <c r="Q109" s="2">
        <v>19.703804347826086</v>
      </c>
      <c r="R109" s="2">
        <v>0.23941511387163561</v>
      </c>
      <c r="S109" s="2">
        <v>16.410326086956523</v>
      </c>
      <c r="T109" s="2">
        <v>8.945652173913043</v>
      </c>
      <c r="U109" s="2">
        <v>0</v>
      </c>
      <c r="V109" s="2">
        <v>0.24148550724637682</v>
      </c>
      <c r="W109" s="2">
        <v>14.6875</v>
      </c>
      <c r="X109" s="2">
        <v>7.8043478260869561</v>
      </c>
      <c r="Y109" s="2">
        <v>0</v>
      </c>
      <c r="Z109" s="2">
        <v>0.21420807453416149</v>
      </c>
      <c r="AA109" s="2">
        <v>0</v>
      </c>
      <c r="AB109" s="2">
        <v>0</v>
      </c>
      <c r="AC109" s="2">
        <v>0</v>
      </c>
      <c r="AD109" s="2">
        <v>93.785326086956516</v>
      </c>
      <c r="AE109" s="2">
        <v>0</v>
      </c>
      <c r="AF109" s="2">
        <v>0</v>
      </c>
      <c r="AG109" s="2">
        <v>0</v>
      </c>
      <c r="AH109" t="s">
        <v>32</v>
      </c>
      <c r="AI109">
        <v>7</v>
      </c>
    </row>
    <row r="110" spans="1:35" x14ac:dyDescent="0.25">
      <c r="A110" t="s">
        <v>1353</v>
      </c>
      <c r="B110" t="s">
        <v>587</v>
      </c>
      <c r="C110" t="s">
        <v>1109</v>
      </c>
      <c r="D110" t="s">
        <v>1290</v>
      </c>
      <c r="E110" s="2">
        <v>99.380434782608702</v>
      </c>
      <c r="F110" s="2">
        <v>29.790326086956522</v>
      </c>
      <c r="G110" s="2">
        <v>0.28260869565217389</v>
      </c>
      <c r="H110" s="2">
        <v>0.52717391304347827</v>
      </c>
      <c r="I110" s="2">
        <v>0.89673913043478259</v>
      </c>
      <c r="J110" s="2">
        <v>0</v>
      </c>
      <c r="K110" s="2">
        <v>0</v>
      </c>
      <c r="L110" s="2">
        <v>5.0702173913043476</v>
      </c>
      <c r="M110" s="2">
        <v>2.6005434782608696</v>
      </c>
      <c r="N110" s="2">
        <v>0</v>
      </c>
      <c r="O110" s="2">
        <v>2.6167559881876846E-2</v>
      </c>
      <c r="P110" s="2">
        <v>2.5444565217391304</v>
      </c>
      <c r="Q110" s="2">
        <v>12.688369565217391</v>
      </c>
      <c r="R110" s="2">
        <v>0.15327791753253853</v>
      </c>
      <c r="S110" s="2">
        <v>4.224347826086956</v>
      </c>
      <c r="T110" s="2">
        <v>7.1380434782608688</v>
      </c>
      <c r="U110" s="2">
        <v>0</v>
      </c>
      <c r="V110" s="2">
        <v>0.11433227605818656</v>
      </c>
      <c r="W110" s="2">
        <v>4.3657608695652179</v>
      </c>
      <c r="X110" s="2">
        <v>7.1260869565217382</v>
      </c>
      <c r="Y110" s="2">
        <v>0</v>
      </c>
      <c r="Z110" s="2">
        <v>0.11563491195450071</v>
      </c>
      <c r="AA110" s="2">
        <v>0</v>
      </c>
      <c r="AB110" s="2">
        <v>0</v>
      </c>
      <c r="AC110" s="2">
        <v>0</v>
      </c>
      <c r="AD110" s="2">
        <v>67.159347826086957</v>
      </c>
      <c r="AE110" s="2">
        <v>0</v>
      </c>
      <c r="AF110" s="2">
        <v>0</v>
      </c>
      <c r="AG110" s="2">
        <v>0</v>
      </c>
      <c r="AH110" t="s">
        <v>94</v>
      </c>
      <c r="AI110">
        <v>7</v>
      </c>
    </row>
    <row r="111" spans="1:35" x14ac:dyDescent="0.25">
      <c r="A111" t="s">
        <v>1353</v>
      </c>
      <c r="B111" t="s">
        <v>823</v>
      </c>
      <c r="C111" t="s">
        <v>1062</v>
      </c>
      <c r="D111" t="s">
        <v>1290</v>
      </c>
      <c r="E111" s="2">
        <v>163.90217391304347</v>
      </c>
      <c r="F111" s="2">
        <v>53.726086956521748</v>
      </c>
      <c r="G111" s="2">
        <v>0</v>
      </c>
      <c r="H111" s="2">
        <v>0</v>
      </c>
      <c r="I111" s="2">
        <v>0</v>
      </c>
      <c r="J111" s="2">
        <v>0</v>
      </c>
      <c r="K111" s="2">
        <v>0</v>
      </c>
      <c r="L111" s="2">
        <v>0</v>
      </c>
      <c r="M111" s="2">
        <v>11.685760869565216</v>
      </c>
      <c r="N111" s="2">
        <v>0</v>
      </c>
      <c r="O111" s="2">
        <v>7.1297168247231243E-2</v>
      </c>
      <c r="P111" s="2">
        <v>4.4945652173913047</v>
      </c>
      <c r="Q111" s="2">
        <v>13.35163043478261</v>
      </c>
      <c r="R111" s="2">
        <v>0.10888321506731218</v>
      </c>
      <c r="S111" s="2">
        <v>16.351847826086956</v>
      </c>
      <c r="T111" s="2">
        <v>16.491847826086957</v>
      </c>
      <c r="U111" s="2">
        <v>0</v>
      </c>
      <c r="V111" s="2">
        <v>0.20038596723920685</v>
      </c>
      <c r="W111" s="2">
        <v>10.235543478260869</v>
      </c>
      <c r="X111" s="2">
        <v>11.510869565217391</v>
      </c>
      <c r="Y111" s="2">
        <v>0</v>
      </c>
      <c r="Z111" s="2">
        <v>0.13267922276012997</v>
      </c>
      <c r="AA111" s="2">
        <v>0</v>
      </c>
      <c r="AB111" s="2">
        <v>0</v>
      </c>
      <c r="AC111" s="2">
        <v>0</v>
      </c>
      <c r="AD111" s="2">
        <v>120.47076086956521</v>
      </c>
      <c r="AE111" s="2">
        <v>0</v>
      </c>
      <c r="AF111" s="2">
        <v>0</v>
      </c>
      <c r="AG111" s="2">
        <v>0</v>
      </c>
      <c r="AH111" t="s">
        <v>334</v>
      </c>
      <c r="AI111">
        <v>7</v>
      </c>
    </row>
    <row r="112" spans="1:35" x14ac:dyDescent="0.25">
      <c r="A112" t="s">
        <v>1353</v>
      </c>
      <c r="B112" t="s">
        <v>883</v>
      </c>
      <c r="C112" t="s">
        <v>1101</v>
      </c>
      <c r="D112" t="s">
        <v>1286</v>
      </c>
      <c r="E112" s="2">
        <v>120.16304347826087</v>
      </c>
      <c r="F112" s="2">
        <v>50.895434782608696</v>
      </c>
      <c r="G112" s="2">
        <v>0.2608695652173913</v>
      </c>
      <c r="H112" s="2">
        <v>0.42391304347826086</v>
      </c>
      <c r="I112" s="2">
        <v>1.9157608695652173</v>
      </c>
      <c r="J112" s="2">
        <v>0</v>
      </c>
      <c r="K112" s="2">
        <v>0</v>
      </c>
      <c r="L112" s="2">
        <v>6.6277173913043477</v>
      </c>
      <c r="M112" s="2">
        <v>8.7961956521739122</v>
      </c>
      <c r="N112" s="2">
        <v>0</v>
      </c>
      <c r="O112" s="2">
        <v>7.3202170963364982E-2</v>
      </c>
      <c r="P112" s="2">
        <v>5.2282608695652177</v>
      </c>
      <c r="Q112" s="2">
        <v>17.375</v>
      </c>
      <c r="R112" s="2">
        <v>0.18810492989597469</v>
      </c>
      <c r="S112" s="2">
        <v>7.4008695652173913</v>
      </c>
      <c r="T112" s="2">
        <v>14.589782608695652</v>
      </c>
      <c r="U112" s="2">
        <v>0</v>
      </c>
      <c r="V112" s="2">
        <v>0.18300678426051559</v>
      </c>
      <c r="W112" s="2">
        <v>21.298913043478262</v>
      </c>
      <c r="X112" s="2">
        <v>13.067934782608695</v>
      </c>
      <c r="Y112" s="2">
        <v>0</v>
      </c>
      <c r="Z112" s="2">
        <v>0.28600180913613743</v>
      </c>
      <c r="AA112" s="2">
        <v>0</v>
      </c>
      <c r="AB112" s="2">
        <v>0</v>
      </c>
      <c r="AC112" s="2">
        <v>0</v>
      </c>
      <c r="AD112" s="2">
        <v>92.544782608695641</v>
      </c>
      <c r="AE112" s="2">
        <v>0</v>
      </c>
      <c r="AF112" s="2">
        <v>0</v>
      </c>
      <c r="AG112" s="2">
        <v>0</v>
      </c>
      <c r="AH112" t="s">
        <v>397</v>
      </c>
      <c r="AI112">
        <v>7</v>
      </c>
    </row>
    <row r="113" spans="1:35" x14ac:dyDescent="0.25">
      <c r="A113" t="s">
        <v>1353</v>
      </c>
      <c r="B113" t="s">
        <v>513</v>
      </c>
      <c r="C113" t="s">
        <v>1035</v>
      </c>
      <c r="D113" t="s">
        <v>1290</v>
      </c>
      <c r="E113" s="2">
        <v>70.152173913043484</v>
      </c>
      <c r="F113" s="2">
        <v>40.163043478260867</v>
      </c>
      <c r="G113" s="2">
        <v>0</v>
      </c>
      <c r="H113" s="2">
        <v>0.32554347826086955</v>
      </c>
      <c r="I113" s="2">
        <v>0.88043478260869568</v>
      </c>
      <c r="J113" s="2">
        <v>0</v>
      </c>
      <c r="K113" s="2">
        <v>0</v>
      </c>
      <c r="L113" s="2">
        <v>3.952391304347826</v>
      </c>
      <c r="M113" s="2">
        <v>5.7608695652173916</v>
      </c>
      <c r="N113" s="2">
        <v>0</v>
      </c>
      <c r="O113" s="2">
        <v>8.2119615742175397E-2</v>
      </c>
      <c r="P113" s="2">
        <v>4.3804347826086953</v>
      </c>
      <c r="Q113" s="2">
        <v>11.108695652173912</v>
      </c>
      <c r="R113" s="2">
        <v>0.22079330647660361</v>
      </c>
      <c r="S113" s="2">
        <v>3.8681521739130456</v>
      </c>
      <c r="T113" s="2">
        <v>5.0434782608695654</v>
      </c>
      <c r="U113" s="2">
        <v>0</v>
      </c>
      <c r="V113" s="2">
        <v>0.1270328478462969</v>
      </c>
      <c r="W113" s="2">
        <v>2.3623913043478271</v>
      </c>
      <c r="X113" s="2">
        <v>3.9701086956521734</v>
      </c>
      <c r="Y113" s="2">
        <v>0</v>
      </c>
      <c r="Z113" s="2">
        <v>9.0268050821196155E-2</v>
      </c>
      <c r="AA113" s="2">
        <v>0</v>
      </c>
      <c r="AB113" s="2">
        <v>0</v>
      </c>
      <c r="AC113" s="2">
        <v>0</v>
      </c>
      <c r="AD113" s="2">
        <v>68.377717391304344</v>
      </c>
      <c r="AE113" s="2">
        <v>0</v>
      </c>
      <c r="AF113" s="2">
        <v>0</v>
      </c>
      <c r="AG113" s="2">
        <v>0</v>
      </c>
      <c r="AH113" t="s">
        <v>19</v>
      </c>
      <c r="AI113">
        <v>7</v>
      </c>
    </row>
    <row r="114" spans="1:35" x14ac:dyDescent="0.25">
      <c r="A114" t="s">
        <v>1353</v>
      </c>
      <c r="B114" t="s">
        <v>569</v>
      </c>
      <c r="C114" t="s">
        <v>1061</v>
      </c>
      <c r="D114" t="s">
        <v>1290</v>
      </c>
      <c r="E114" s="2">
        <v>100.31521739130434</v>
      </c>
      <c r="F114" s="2">
        <v>51.934782608695649</v>
      </c>
      <c r="G114" s="2">
        <v>1.1304347826086956</v>
      </c>
      <c r="H114" s="2">
        <v>0.60054347826086951</v>
      </c>
      <c r="I114" s="2">
        <v>1.9646739130434783</v>
      </c>
      <c r="J114" s="2">
        <v>0</v>
      </c>
      <c r="K114" s="2">
        <v>0</v>
      </c>
      <c r="L114" s="2">
        <v>5.5679347826086953</v>
      </c>
      <c r="M114" s="2">
        <v>5.7907608695652177</v>
      </c>
      <c r="N114" s="2">
        <v>3.8804347826086958</v>
      </c>
      <c r="O114" s="2">
        <v>9.64080615451295E-2</v>
      </c>
      <c r="P114" s="2">
        <v>5.4429347826086953</v>
      </c>
      <c r="Q114" s="2">
        <v>14.315217391304348</v>
      </c>
      <c r="R114" s="2">
        <v>0.19696066746126342</v>
      </c>
      <c r="S114" s="2">
        <v>16.0625</v>
      </c>
      <c r="T114" s="2">
        <v>18.336956521739129</v>
      </c>
      <c r="U114" s="2">
        <v>0</v>
      </c>
      <c r="V114" s="2">
        <v>0.34291364178134137</v>
      </c>
      <c r="W114" s="2">
        <v>10.279891304347826</v>
      </c>
      <c r="X114" s="2">
        <v>18.206521739130434</v>
      </c>
      <c r="Y114" s="2">
        <v>0</v>
      </c>
      <c r="Z114" s="2">
        <v>0.28396901072705599</v>
      </c>
      <c r="AA114" s="2">
        <v>0</v>
      </c>
      <c r="AB114" s="2">
        <v>0</v>
      </c>
      <c r="AC114" s="2">
        <v>0</v>
      </c>
      <c r="AD114" s="2">
        <v>123.80434782608695</v>
      </c>
      <c r="AE114" s="2">
        <v>0</v>
      </c>
      <c r="AF114" s="2">
        <v>0</v>
      </c>
      <c r="AG114" s="2">
        <v>0</v>
      </c>
      <c r="AH114" t="s">
        <v>75</v>
      </c>
      <c r="AI114">
        <v>7</v>
      </c>
    </row>
    <row r="115" spans="1:35" x14ac:dyDescent="0.25">
      <c r="A115" t="s">
        <v>1353</v>
      </c>
      <c r="B115" t="s">
        <v>499</v>
      </c>
      <c r="C115" t="s">
        <v>1068</v>
      </c>
      <c r="D115" t="s">
        <v>1290</v>
      </c>
      <c r="E115" s="2">
        <v>174.85869565217391</v>
      </c>
      <c r="F115" s="2">
        <v>55.508152173913047</v>
      </c>
      <c r="G115" s="2">
        <v>1.173913043478261</v>
      </c>
      <c r="H115" s="2">
        <v>0</v>
      </c>
      <c r="I115" s="2">
        <v>0.67391304347826086</v>
      </c>
      <c r="J115" s="2">
        <v>0</v>
      </c>
      <c r="K115" s="2">
        <v>0</v>
      </c>
      <c r="L115" s="2">
        <v>10.140760869565222</v>
      </c>
      <c r="M115" s="2">
        <v>0</v>
      </c>
      <c r="N115" s="2">
        <v>9.8070652173913047</v>
      </c>
      <c r="O115" s="2">
        <v>5.6085659227948038E-2</v>
      </c>
      <c r="P115" s="2">
        <v>3.0869565217391304</v>
      </c>
      <c r="Q115" s="2">
        <v>16.190217391304348</v>
      </c>
      <c r="R115" s="2">
        <v>0.11024429663703611</v>
      </c>
      <c r="S115" s="2">
        <v>14.239130434782616</v>
      </c>
      <c r="T115" s="2">
        <v>9.2353260869565226</v>
      </c>
      <c r="U115" s="2">
        <v>0</v>
      </c>
      <c r="V115" s="2">
        <v>0.13424815068067389</v>
      </c>
      <c r="W115" s="2">
        <v>7.2174999999999985</v>
      </c>
      <c r="X115" s="2">
        <v>11.733369565217389</v>
      </c>
      <c r="Y115" s="2">
        <v>0</v>
      </c>
      <c r="Z115" s="2">
        <v>0.10837819357244979</v>
      </c>
      <c r="AA115" s="2">
        <v>0</v>
      </c>
      <c r="AB115" s="2">
        <v>0</v>
      </c>
      <c r="AC115" s="2">
        <v>0</v>
      </c>
      <c r="AD115" s="2">
        <v>45.527173913043477</v>
      </c>
      <c r="AE115" s="2">
        <v>0</v>
      </c>
      <c r="AF115" s="2">
        <v>0</v>
      </c>
      <c r="AG115" s="2">
        <v>0</v>
      </c>
      <c r="AH115" t="s">
        <v>5</v>
      </c>
      <c r="AI115">
        <v>7</v>
      </c>
    </row>
    <row r="116" spans="1:35" x14ac:dyDescent="0.25">
      <c r="A116" t="s">
        <v>1353</v>
      </c>
      <c r="B116" t="s">
        <v>613</v>
      </c>
      <c r="C116" t="s">
        <v>1055</v>
      </c>
      <c r="D116" t="s">
        <v>1310</v>
      </c>
      <c r="E116" s="2">
        <v>18.913043478260871</v>
      </c>
      <c r="F116" s="2">
        <v>8.9367391304347787</v>
      </c>
      <c r="G116" s="2">
        <v>9.7826086956521743E-2</v>
      </c>
      <c r="H116" s="2">
        <v>6.347826086956522E-2</v>
      </c>
      <c r="I116" s="2">
        <v>0.25</v>
      </c>
      <c r="J116" s="2">
        <v>0</v>
      </c>
      <c r="K116" s="2">
        <v>0</v>
      </c>
      <c r="L116" s="2">
        <v>1.0806521739130437</v>
      </c>
      <c r="M116" s="2">
        <v>0</v>
      </c>
      <c r="N116" s="2">
        <v>0.81010869565217392</v>
      </c>
      <c r="O116" s="2">
        <v>4.2833333333333327E-2</v>
      </c>
      <c r="P116" s="2">
        <v>3.7197826086956511</v>
      </c>
      <c r="Q116" s="2">
        <v>0</v>
      </c>
      <c r="R116" s="2">
        <v>0.19667816091954016</v>
      </c>
      <c r="S116" s="2">
        <v>0.25608695652173913</v>
      </c>
      <c r="T116" s="2">
        <v>0.70554347826086972</v>
      </c>
      <c r="U116" s="2">
        <v>0</v>
      </c>
      <c r="V116" s="2">
        <v>5.0844827586206898E-2</v>
      </c>
      <c r="W116" s="2">
        <v>9.4021739130434781E-2</v>
      </c>
      <c r="X116" s="2">
        <v>1.3882608695652177</v>
      </c>
      <c r="Y116" s="2">
        <v>0</v>
      </c>
      <c r="Z116" s="2">
        <v>7.8373563218390813E-2</v>
      </c>
      <c r="AA116" s="2">
        <v>0</v>
      </c>
      <c r="AB116" s="2">
        <v>0</v>
      </c>
      <c r="AC116" s="2">
        <v>0</v>
      </c>
      <c r="AD116" s="2">
        <v>0</v>
      </c>
      <c r="AE116" s="2">
        <v>0</v>
      </c>
      <c r="AF116" s="2">
        <v>0</v>
      </c>
      <c r="AG116" s="2">
        <v>0</v>
      </c>
      <c r="AH116" t="s">
        <v>122</v>
      </c>
      <c r="AI116">
        <v>7</v>
      </c>
    </row>
    <row r="117" spans="1:35" x14ac:dyDescent="0.25">
      <c r="A117" t="s">
        <v>1353</v>
      </c>
      <c r="B117" t="s">
        <v>851</v>
      </c>
      <c r="C117" t="s">
        <v>1172</v>
      </c>
      <c r="D117" t="s">
        <v>1278</v>
      </c>
      <c r="E117" s="2">
        <v>89.326086956521735</v>
      </c>
      <c r="F117" s="2">
        <v>5.5652173913043477</v>
      </c>
      <c r="G117" s="2">
        <v>0.39130434782608697</v>
      </c>
      <c r="H117" s="2">
        <v>0.4570652173913044</v>
      </c>
      <c r="I117" s="2">
        <v>2.3885869565217392</v>
      </c>
      <c r="J117" s="2">
        <v>0</v>
      </c>
      <c r="K117" s="2">
        <v>0</v>
      </c>
      <c r="L117" s="2">
        <v>1.4892391304347825</v>
      </c>
      <c r="M117" s="2">
        <v>4.6677173913043477</v>
      </c>
      <c r="N117" s="2">
        <v>0</v>
      </c>
      <c r="O117" s="2">
        <v>5.2254806522268195E-2</v>
      </c>
      <c r="P117" s="2">
        <v>5.1130434782608702</v>
      </c>
      <c r="Q117" s="2">
        <v>0</v>
      </c>
      <c r="R117" s="2">
        <v>5.7240204429301542E-2</v>
      </c>
      <c r="S117" s="2">
        <v>4.6826086956521724</v>
      </c>
      <c r="T117" s="2">
        <v>1.464130434782609</v>
      </c>
      <c r="U117" s="2">
        <v>0</v>
      </c>
      <c r="V117" s="2">
        <v>6.881236310537843E-2</v>
      </c>
      <c r="W117" s="2">
        <v>1.4760869565217396</v>
      </c>
      <c r="X117" s="2">
        <v>6.1519565217391303</v>
      </c>
      <c r="Y117" s="2">
        <v>0</v>
      </c>
      <c r="Z117" s="2">
        <v>8.5395473351180348E-2</v>
      </c>
      <c r="AA117" s="2">
        <v>0</v>
      </c>
      <c r="AB117" s="2">
        <v>0</v>
      </c>
      <c r="AC117" s="2">
        <v>0</v>
      </c>
      <c r="AD117" s="2">
        <v>0</v>
      </c>
      <c r="AE117" s="2">
        <v>0</v>
      </c>
      <c r="AF117" s="2">
        <v>0</v>
      </c>
      <c r="AG117" s="2">
        <v>0</v>
      </c>
      <c r="AH117" t="s">
        <v>365</v>
      </c>
      <c r="AI117">
        <v>7</v>
      </c>
    </row>
    <row r="118" spans="1:35" x14ac:dyDescent="0.25">
      <c r="A118" t="s">
        <v>1353</v>
      </c>
      <c r="B118" t="s">
        <v>636</v>
      </c>
      <c r="C118" t="s">
        <v>1026</v>
      </c>
      <c r="D118" t="s">
        <v>1245</v>
      </c>
      <c r="E118" s="2">
        <v>34.858695652173914</v>
      </c>
      <c r="F118" s="2">
        <v>10.295869565217394</v>
      </c>
      <c r="G118" s="2">
        <v>0</v>
      </c>
      <c r="H118" s="2">
        <v>0.115</v>
      </c>
      <c r="I118" s="2">
        <v>0.25</v>
      </c>
      <c r="J118" s="2">
        <v>0</v>
      </c>
      <c r="K118" s="2">
        <v>0</v>
      </c>
      <c r="L118" s="2">
        <v>0.3435869565217391</v>
      </c>
      <c r="M118" s="2">
        <v>0</v>
      </c>
      <c r="N118" s="2">
        <v>5.2439130434782593</v>
      </c>
      <c r="O118" s="2">
        <v>0.15043342687870279</v>
      </c>
      <c r="P118" s="2">
        <v>4.5516304347826093</v>
      </c>
      <c r="Q118" s="2">
        <v>0</v>
      </c>
      <c r="R118" s="2">
        <v>0.13057374493295917</v>
      </c>
      <c r="S118" s="2">
        <v>0.22163043478260872</v>
      </c>
      <c r="T118" s="2">
        <v>1.0874999999999999</v>
      </c>
      <c r="U118" s="2">
        <v>0</v>
      </c>
      <c r="V118" s="2">
        <v>3.7555347676956653E-2</v>
      </c>
      <c r="W118" s="2">
        <v>0.2373913043478261</v>
      </c>
      <c r="X118" s="2">
        <v>1.6816304347826085</v>
      </c>
      <c r="Y118" s="2">
        <v>0</v>
      </c>
      <c r="Z118" s="2">
        <v>5.5051449953227312E-2</v>
      </c>
      <c r="AA118" s="2">
        <v>0</v>
      </c>
      <c r="AB118" s="2">
        <v>0</v>
      </c>
      <c r="AC118" s="2">
        <v>0</v>
      </c>
      <c r="AD118" s="2">
        <v>0</v>
      </c>
      <c r="AE118" s="2">
        <v>0</v>
      </c>
      <c r="AF118" s="2">
        <v>0</v>
      </c>
      <c r="AG118" s="2">
        <v>0</v>
      </c>
      <c r="AH118" t="s">
        <v>145</v>
      </c>
      <c r="AI118">
        <v>7</v>
      </c>
    </row>
    <row r="119" spans="1:35" x14ac:dyDescent="0.25">
      <c r="A119" t="s">
        <v>1353</v>
      </c>
      <c r="B119" t="s">
        <v>798</v>
      </c>
      <c r="C119" t="s">
        <v>1061</v>
      </c>
      <c r="D119" t="s">
        <v>1307</v>
      </c>
      <c r="E119" s="2">
        <v>43.652173913043477</v>
      </c>
      <c r="F119" s="2">
        <v>0.34782608695652173</v>
      </c>
      <c r="G119" s="2">
        <v>0.95652173913043481</v>
      </c>
      <c r="H119" s="2">
        <v>0.15217391304347827</v>
      </c>
      <c r="I119" s="2">
        <v>1</v>
      </c>
      <c r="J119" s="2">
        <v>0</v>
      </c>
      <c r="K119" s="2">
        <v>0</v>
      </c>
      <c r="L119" s="2">
        <v>0.75532608695652181</v>
      </c>
      <c r="M119" s="2">
        <v>1.7391304347826086</v>
      </c>
      <c r="N119" s="2">
        <v>0</v>
      </c>
      <c r="O119" s="2">
        <v>3.9840637450199202E-2</v>
      </c>
      <c r="P119" s="2">
        <v>0.89130434782608692</v>
      </c>
      <c r="Q119" s="2">
        <v>0</v>
      </c>
      <c r="R119" s="2">
        <v>2.0418326693227091E-2</v>
      </c>
      <c r="S119" s="2">
        <v>1.9757608695652178</v>
      </c>
      <c r="T119" s="2">
        <v>0.49489130434782602</v>
      </c>
      <c r="U119" s="2">
        <v>0</v>
      </c>
      <c r="V119" s="2">
        <v>5.6598605577689254E-2</v>
      </c>
      <c r="W119" s="2">
        <v>0.70217391304347831</v>
      </c>
      <c r="X119" s="2">
        <v>1.294782608695652</v>
      </c>
      <c r="Y119" s="2">
        <v>0</v>
      </c>
      <c r="Z119" s="2">
        <v>4.5747011952191233E-2</v>
      </c>
      <c r="AA119" s="2">
        <v>0</v>
      </c>
      <c r="AB119" s="2">
        <v>0</v>
      </c>
      <c r="AC119" s="2">
        <v>0</v>
      </c>
      <c r="AD119" s="2">
        <v>0</v>
      </c>
      <c r="AE119" s="2">
        <v>0</v>
      </c>
      <c r="AF119" s="2">
        <v>0</v>
      </c>
      <c r="AG119" s="2">
        <v>0</v>
      </c>
      <c r="AH119" t="s">
        <v>309</v>
      </c>
      <c r="AI119">
        <v>7</v>
      </c>
    </row>
    <row r="120" spans="1:35" x14ac:dyDescent="0.25">
      <c r="A120" t="s">
        <v>1353</v>
      </c>
      <c r="B120" t="s">
        <v>940</v>
      </c>
      <c r="C120" t="s">
        <v>1208</v>
      </c>
      <c r="D120" t="s">
        <v>1328</v>
      </c>
      <c r="E120" s="2">
        <v>57.652173913043477</v>
      </c>
      <c r="F120" s="2">
        <v>5.1304347826086953</v>
      </c>
      <c r="G120" s="2">
        <v>0</v>
      </c>
      <c r="H120" s="2">
        <v>0</v>
      </c>
      <c r="I120" s="2">
        <v>0</v>
      </c>
      <c r="J120" s="2">
        <v>0</v>
      </c>
      <c r="K120" s="2">
        <v>0</v>
      </c>
      <c r="L120" s="2">
        <v>0</v>
      </c>
      <c r="M120" s="2">
        <v>0</v>
      </c>
      <c r="N120" s="2">
        <v>5.0815217391304346</v>
      </c>
      <c r="O120" s="2">
        <v>8.8141025641025633E-2</v>
      </c>
      <c r="P120" s="2">
        <v>0</v>
      </c>
      <c r="Q120" s="2">
        <v>6.9233695652173921</v>
      </c>
      <c r="R120" s="2">
        <v>0.12008861236802415</v>
      </c>
      <c r="S120" s="2">
        <v>0</v>
      </c>
      <c r="T120" s="2">
        <v>0</v>
      </c>
      <c r="U120" s="2">
        <v>0</v>
      </c>
      <c r="V120" s="2">
        <v>0</v>
      </c>
      <c r="W120" s="2">
        <v>0</v>
      </c>
      <c r="X120" s="2">
        <v>0</v>
      </c>
      <c r="Y120" s="2">
        <v>0</v>
      </c>
      <c r="Z120" s="2">
        <v>0</v>
      </c>
      <c r="AA120" s="2">
        <v>0</v>
      </c>
      <c r="AB120" s="2">
        <v>0</v>
      </c>
      <c r="AC120" s="2">
        <v>0</v>
      </c>
      <c r="AD120" s="2">
        <v>0</v>
      </c>
      <c r="AE120" s="2">
        <v>0</v>
      </c>
      <c r="AF120" s="2">
        <v>0</v>
      </c>
      <c r="AG120" s="2">
        <v>0</v>
      </c>
      <c r="AH120" t="s">
        <v>454</v>
      </c>
      <c r="AI120">
        <v>7</v>
      </c>
    </row>
    <row r="121" spans="1:35" x14ac:dyDescent="0.25">
      <c r="A121" t="s">
        <v>1353</v>
      </c>
      <c r="B121" t="s">
        <v>834</v>
      </c>
      <c r="C121" t="s">
        <v>1006</v>
      </c>
      <c r="D121" t="s">
        <v>1267</v>
      </c>
      <c r="E121" s="2">
        <v>82.228260869565219</v>
      </c>
      <c r="F121" s="2">
        <v>0</v>
      </c>
      <c r="G121" s="2">
        <v>0.22826086956521738</v>
      </c>
      <c r="H121" s="2">
        <v>0.40217391304347827</v>
      </c>
      <c r="I121" s="2">
        <v>0.41032608695652173</v>
      </c>
      <c r="J121" s="2">
        <v>0</v>
      </c>
      <c r="K121" s="2">
        <v>0</v>
      </c>
      <c r="L121" s="2">
        <v>0.25510869565217392</v>
      </c>
      <c r="M121" s="2">
        <v>0</v>
      </c>
      <c r="N121" s="2">
        <v>0</v>
      </c>
      <c r="O121" s="2">
        <v>0</v>
      </c>
      <c r="P121" s="2">
        <v>0</v>
      </c>
      <c r="Q121" s="2">
        <v>0</v>
      </c>
      <c r="R121" s="2">
        <v>0</v>
      </c>
      <c r="S121" s="2">
        <v>0.62945652173913047</v>
      </c>
      <c r="T121" s="2">
        <v>2.8573913043478254</v>
      </c>
      <c r="U121" s="2">
        <v>0</v>
      </c>
      <c r="V121" s="2">
        <v>4.2404494382022463E-2</v>
      </c>
      <c r="W121" s="2">
        <v>1.8886956521739129</v>
      </c>
      <c r="X121" s="2">
        <v>3.2860869565217383</v>
      </c>
      <c r="Y121" s="2">
        <v>0</v>
      </c>
      <c r="Z121" s="2">
        <v>6.2931923331130193E-2</v>
      </c>
      <c r="AA121" s="2">
        <v>0</v>
      </c>
      <c r="AB121" s="2">
        <v>0</v>
      </c>
      <c r="AC121" s="2">
        <v>0</v>
      </c>
      <c r="AD121" s="2">
        <v>0</v>
      </c>
      <c r="AE121" s="2">
        <v>0</v>
      </c>
      <c r="AF121" s="2">
        <v>0</v>
      </c>
      <c r="AG121" s="2">
        <v>0.13043478260869565</v>
      </c>
      <c r="AH121" t="s">
        <v>346</v>
      </c>
      <c r="AI121">
        <v>7</v>
      </c>
    </row>
    <row r="122" spans="1:35" x14ac:dyDescent="0.25">
      <c r="A122" t="s">
        <v>1353</v>
      </c>
      <c r="B122" t="s">
        <v>639</v>
      </c>
      <c r="C122" t="s">
        <v>1108</v>
      </c>
      <c r="D122" t="s">
        <v>1232</v>
      </c>
      <c r="E122" s="2">
        <v>55.282608695652172</v>
      </c>
      <c r="F122" s="2">
        <v>0</v>
      </c>
      <c r="G122" s="2">
        <v>0.43478260869565216</v>
      </c>
      <c r="H122" s="2">
        <v>0.36956521739130432</v>
      </c>
      <c r="I122" s="2">
        <v>0.29347826086956524</v>
      </c>
      <c r="J122" s="2">
        <v>0</v>
      </c>
      <c r="K122" s="2">
        <v>0</v>
      </c>
      <c r="L122" s="2">
        <v>2.387282608695652</v>
      </c>
      <c r="M122" s="2">
        <v>0</v>
      </c>
      <c r="N122" s="2">
        <v>0</v>
      </c>
      <c r="O122" s="2">
        <v>0</v>
      </c>
      <c r="P122" s="2">
        <v>0</v>
      </c>
      <c r="Q122" s="2">
        <v>0</v>
      </c>
      <c r="R122" s="2">
        <v>0</v>
      </c>
      <c r="S122" s="2">
        <v>1.0650000000000002</v>
      </c>
      <c r="T122" s="2">
        <v>5.8770652173913049</v>
      </c>
      <c r="U122" s="2">
        <v>0</v>
      </c>
      <c r="V122" s="2">
        <v>0.12557412504915455</v>
      </c>
      <c r="W122" s="2">
        <v>1.0583695652173915</v>
      </c>
      <c r="X122" s="2">
        <v>4.9145652173913028</v>
      </c>
      <c r="Y122" s="2">
        <v>0</v>
      </c>
      <c r="Z122" s="2">
        <v>0.10804364923318913</v>
      </c>
      <c r="AA122" s="2">
        <v>0</v>
      </c>
      <c r="AB122" s="2">
        <v>0</v>
      </c>
      <c r="AC122" s="2">
        <v>0</v>
      </c>
      <c r="AD122" s="2">
        <v>0</v>
      </c>
      <c r="AE122" s="2">
        <v>0</v>
      </c>
      <c r="AF122" s="2">
        <v>0</v>
      </c>
      <c r="AG122" s="2">
        <v>0.13043478260869565</v>
      </c>
      <c r="AH122" t="s">
        <v>148</v>
      </c>
      <c r="AI122">
        <v>7</v>
      </c>
    </row>
    <row r="123" spans="1:35" x14ac:dyDescent="0.25">
      <c r="A123" t="s">
        <v>1353</v>
      </c>
      <c r="B123" t="s">
        <v>724</v>
      </c>
      <c r="C123" t="s">
        <v>1151</v>
      </c>
      <c r="D123" t="s">
        <v>1243</v>
      </c>
      <c r="E123" s="2">
        <v>56.989130434782609</v>
      </c>
      <c r="F123" s="2">
        <v>10.350652173913048</v>
      </c>
      <c r="G123" s="2">
        <v>1.0869565217391304E-2</v>
      </c>
      <c r="H123" s="2">
        <v>0.17304347826086958</v>
      </c>
      <c r="I123" s="2">
        <v>0.25</v>
      </c>
      <c r="J123" s="2">
        <v>0</v>
      </c>
      <c r="K123" s="2">
        <v>0</v>
      </c>
      <c r="L123" s="2">
        <v>0.34010869565217394</v>
      </c>
      <c r="M123" s="2">
        <v>0</v>
      </c>
      <c r="N123" s="2">
        <v>3.8189130434782599</v>
      </c>
      <c r="O123" s="2">
        <v>6.7011253099370574E-2</v>
      </c>
      <c r="P123" s="2">
        <v>6.2134782608695627</v>
      </c>
      <c r="Q123" s="2">
        <v>0</v>
      </c>
      <c r="R123" s="2">
        <v>0.10902918176616436</v>
      </c>
      <c r="S123" s="2">
        <v>1.7576086956521735</v>
      </c>
      <c r="T123" s="2">
        <v>5.1910869565217395</v>
      </c>
      <c r="U123" s="2">
        <v>0</v>
      </c>
      <c r="V123" s="2">
        <v>0.12193019263780278</v>
      </c>
      <c r="W123" s="2">
        <v>0.48521739130434777</v>
      </c>
      <c r="X123" s="2">
        <v>7.6120652173913053</v>
      </c>
      <c r="Y123" s="2">
        <v>0</v>
      </c>
      <c r="Z123" s="2">
        <v>0.14208468434102617</v>
      </c>
      <c r="AA123" s="2">
        <v>0</v>
      </c>
      <c r="AB123" s="2">
        <v>0</v>
      </c>
      <c r="AC123" s="2">
        <v>0</v>
      </c>
      <c r="AD123" s="2">
        <v>0</v>
      </c>
      <c r="AE123" s="2">
        <v>0</v>
      </c>
      <c r="AF123" s="2">
        <v>0</v>
      </c>
      <c r="AG123" s="2">
        <v>0</v>
      </c>
      <c r="AH123" t="s">
        <v>234</v>
      </c>
      <c r="AI123">
        <v>7</v>
      </c>
    </row>
    <row r="124" spans="1:35" x14ac:dyDescent="0.25">
      <c r="A124" t="s">
        <v>1353</v>
      </c>
      <c r="B124" t="s">
        <v>909</v>
      </c>
      <c r="C124" t="s">
        <v>1201</v>
      </c>
      <c r="D124" t="s">
        <v>1249</v>
      </c>
      <c r="E124" s="2">
        <v>52.554347826086953</v>
      </c>
      <c r="F124" s="2">
        <v>4.5149999999999988</v>
      </c>
      <c r="G124" s="2">
        <v>6.5217391304347824E-2</v>
      </c>
      <c r="H124" s="2">
        <v>8.6956521739130432E-2</v>
      </c>
      <c r="I124" s="2">
        <v>0.37771739130434784</v>
      </c>
      <c r="J124" s="2">
        <v>0</v>
      </c>
      <c r="K124" s="2">
        <v>0</v>
      </c>
      <c r="L124" s="2">
        <v>0.25413043478260866</v>
      </c>
      <c r="M124" s="2">
        <v>2.2110869565217395</v>
      </c>
      <c r="N124" s="2">
        <v>0</v>
      </c>
      <c r="O124" s="2">
        <v>4.2072388831437442E-2</v>
      </c>
      <c r="P124" s="2">
        <v>0</v>
      </c>
      <c r="Q124" s="2">
        <v>4.9208695652173908</v>
      </c>
      <c r="R124" s="2">
        <v>9.3633919338159247E-2</v>
      </c>
      <c r="S124" s="2">
        <v>0.75206521739130427</v>
      </c>
      <c r="T124" s="2">
        <v>3.003586956521739</v>
      </c>
      <c r="U124" s="2">
        <v>0</v>
      </c>
      <c r="V124" s="2">
        <v>7.1462254395036201E-2</v>
      </c>
      <c r="W124" s="2">
        <v>2.7745652173913045</v>
      </c>
      <c r="X124" s="2">
        <v>0.1408695652173913</v>
      </c>
      <c r="Y124" s="2">
        <v>0</v>
      </c>
      <c r="Z124" s="2">
        <v>5.5474663908996906E-2</v>
      </c>
      <c r="AA124" s="2">
        <v>0</v>
      </c>
      <c r="AB124" s="2">
        <v>0</v>
      </c>
      <c r="AC124" s="2">
        <v>0</v>
      </c>
      <c r="AD124" s="2">
        <v>0</v>
      </c>
      <c r="AE124" s="2">
        <v>0</v>
      </c>
      <c r="AF124" s="2">
        <v>0</v>
      </c>
      <c r="AG124" s="2">
        <v>0</v>
      </c>
      <c r="AH124" t="s">
        <v>423</v>
      </c>
      <c r="AI124">
        <v>7</v>
      </c>
    </row>
    <row r="125" spans="1:35" x14ac:dyDescent="0.25">
      <c r="A125" t="s">
        <v>1353</v>
      </c>
      <c r="B125" t="s">
        <v>837</v>
      </c>
      <c r="C125" t="s">
        <v>1061</v>
      </c>
      <c r="D125" t="s">
        <v>1290</v>
      </c>
      <c r="E125" s="2">
        <v>44.130434782608695</v>
      </c>
      <c r="F125" s="2">
        <v>17.127173913043471</v>
      </c>
      <c r="G125" s="2">
        <v>0.14130434782608695</v>
      </c>
      <c r="H125" s="2">
        <v>0.14673913043478262</v>
      </c>
      <c r="I125" s="2">
        <v>0.44293478260869568</v>
      </c>
      <c r="J125" s="2">
        <v>0</v>
      </c>
      <c r="K125" s="2">
        <v>0</v>
      </c>
      <c r="L125" s="2">
        <v>2.2283695652173914</v>
      </c>
      <c r="M125" s="2">
        <v>1.0434782608695652</v>
      </c>
      <c r="N125" s="2">
        <v>0</v>
      </c>
      <c r="O125" s="2">
        <v>2.3645320197044333E-2</v>
      </c>
      <c r="P125" s="2">
        <v>5.2173913043478262</v>
      </c>
      <c r="Q125" s="2">
        <v>5.0076086956521753</v>
      </c>
      <c r="R125" s="2">
        <v>0.23169950738916259</v>
      </c>
      <c r="S125" s="2">
        <v>2.9970652173913037</v>
      </c>
      <c r="T125" s="2">
        <v>4.5830434782608709</v>
      </c>
      <c r="U125" s="2">
        <v>0</v>
      </c>
      <c r="V125" s="2">
        <v>0.17176600985221677</v>
      </c>
      <c r="W125" s="2">
        <v>2.2566304347826089</v>
      </c>
      <c r="X125" s="2">
        <v>4.2277173913043473</v>
      </c>
      <c r="Y125" s="2">
        <v>0</v>
      </c>
      <c r="Z125" s="2">
        <v>0.14693596059113301</v>
      </c>
      <c r="AA125" s="2">
        <v>0</v>
      </c>
      <c r="AB125" s="2">
        <v>0</v>
      </c>
      <c r="AC125" s="2">
        <v>0</v>
      </c>
      <c r="AD125" s="2">
        <v>0</v>
      </c>
      <c r="AE125" s="2">
        <v>0</v>
      </c>
      <c r="AF125" s="2">
        <v>0</v>
      </c>
      <c r="AG125" s="2">
        <v>0</v>
      </c>
      <c r="AH125" t="s">
        <v>349</v>
      </c>
      <c r="AI125">
        <v>7</v>
      </c>
    </row>
    <row r="126" spans="1:35" x14ac:dyDescent="0.25">
      <c r="A126" t="s">
        <v>1353</v>
      </c>
      <c r="B126" t="s">
        <v>817</v>
      </c>
      <c r="C126" t="s">
        <v>983</v>
      </c>
      <c r="D126" t="s">
        <v>1221</v>
      </c>
      <c r="E126" s="2">
        <v>93.336956521739125</v>
      </c>
      <c r="F126" s="2">
        <v>14.130434782608695</v>
      </c>
      <c r="G126" s="2">
        <v>0</v>
      </c>
      <c r="H126" s="2">
        <v>0.39021739130434779</v>
      </c>
      <c r="I126" s="2">
        <v>0</v>
      </c>
      <c r="J126" s="2">
        <v>0</v>
      </c>
      <c r="K126" s="2">
        <v>0</v>
      </c>
      <c r="L126" s="2">
        <v>5.7760869565217385</v>
      </c>
      <c r="M126" s="2">
        <v>1.8152173913043479</v>
      </c>
      <c r="N126" s="2">
        <v>6.0679347826086953</v>
      </c>
      <c r="O126" s="2">
        <v>8.4459066030045424E-2</v>
      </c>
      <c r="P126" s="2">
        <v>3.5543478260869565</v>
      </c>
      <c r="Q126" s="2">
        <v>3.7581521739130435</v>
      </c>
      <c r="R126" s="2">
        <v>7.8345172935833235E-2</v>
      </c>
      <c r="S126" s="2">
        <v>0.62967391304347831</v>
      </c>
      <c r="T126" s="2">
        <v>2.3119565217391305</v>
      </c>
      <c r="U126" s="2">
        <v>0</v>
      </c>
      <c r="V126" s="2">
        <v>3.1516245487364626E-2</v>
      </c>
      <c r="W126" s="2">
        <v>0.84489130434782611</v>
      </c>
      <c r="X126" s="2">
        <v>4.1929347826086953</v>
      </c>
      <c r="Y126" s="2">
        <v>0</v>
      </c>
      <c r="Z126" s="2">
        <v>5.3974612786770695E-2</v>
      </c>
      <c r="AA126" s="2">
        <v>0</v>
      </c>
      <c r="AB126" s="2">
        <v>0</v>
      </c>
      <c r="AC126" s="2">
        <v>0</v>
      </c>
      <c r="AD126" s="2">
        <v>0</v>
      </c>
      <c r="AE126" s="2">
        <v>0</v>
      </c>
      <c r="AF126" s="2">
        <v>0</v>
      </c>
      <c r="AG126" s="2">
        <v>0</v>
      </c>
      <c r="AH126" t="s">
        <v>328</v>
      </c>
      <c r="AI126">
        <v>7</v>
      </c>
    </row>
    <row r="127" spans="1:35" x14ac:dyDescent="0.25">
      <c r="A127" t="s">
        <v>1353</v>
      </c>
      <c r="B127" t="s">
        <v>872</v>
      </c>
      <c r="C127" t="s">
        <v>1061</v>
      </c>
      <c r="D127" t="s">
        <v>1290</v>
      </c>
      <c r="E127" s="2">
        <v>75.891304347826093</v>
      </c>
      <c r="F127" s="2">
        <v>7.7934782608695654</v>
      </c>
      <c r="G127" s="2">
        <v>0</v>
      </c>
      <c r="H127" s="2">
        <v>0</v>
      </c>
      <c r="I127" s="2">
        <v>0</v>
      </c>
      <c r="J127" s="2">
        <v>0</v>
      </c>
      <c r="K127" s="2">
        <v>0</v>
      </c>
      <c r="L127" s="2">
        <v>0</v>
      </c>
      <c r="M127" s="2">
        <v>0</v>
      </c>
      <c r="N127" s="2">
        <v>0</v>
      </c>
      <c r="O127" s="2">
        <v>0</v>
      </c>
      <c r="P127" s="2">
        <v>0</v>
      </c>
      <c r="Q127" s="2">
        <v>0</v>
      </c>
      <c r="R127" s="2">
        <v>0</v>
      </c>
      <c r="S127" s="2">
        <v>4.0210869565217395</v>
      </c>
      <c r="T127" s="2">
        <v>0</v>
      </c>
      <c r="U127" s="2">
        <v>0</v>
      </c>
      <c r="V127" s="2">
        <v>5.2984818103695215E-2</v>
      </c>
      <c r="W127" s="2">
        <v>0</v>
      </c>
      <c r="X127" s="2">
        <v>0</v>
      </c>
      <c r="Y127" s="2">
        <v>0</v>
      </c>
      <c r="Z127" s="2">
        <v>0</v>
      </c>
      <c r="AA127" s="2">
        <v>0</v>
      </c>
      <c r="AB127" s="2">
        <v>0</v>
      </c>
      <c r="AC127" s="2">
        <v>0</v>
      </c>
      <c r="AD127" s="2">
        <v>0</v>
      </c>
      <c r="AE127" s="2">
        <v>0</v>
      </c>
      <c r="AF127" s="2">
        <v>0</v>
      </c>
      <c r="AG127" s="2">
        <v>0</v>
      </c>
      <c r="AH127" t="s">
        <v>386</v>
      </c>
      <c r="AI127">
        <v>7</v>
      </c>
    </row>
    <row r="128" spans="1:35" x14ac:dyDescent="0.25">
      <c r="A128" t="s">
        <v>1353</v>
      </c>
      <c r="B128" t="s">
        <v>905</v>
      </c>
      <c r="C128" t="s">
        <v>1114</v>
      </c>
      <c r="D128" t="s">
        <v>1225</v>
      </c>
      <c r="E128" s="2">
        <v>51.402173913043477</v>
      </c>
      <c r="F128" s="2">
        <v>10.675326086956524</v>
      </c>
      <c r="G128" s="2">
        <v>0</v>
      </c>
      <c r="H128" s="2">
        <v>0.19750000000000001</v>
      </c>
      <c r="I128" s="2">
        <v>0.43478260869565216</v>
      </c>
      <c r="J128" s="2">
        <v>0</v>
      </c>
      <c r="K128" s="2">
        <v>0</v>
      </c>
      <c r="L128" s="2">
        <v>4.1425000000000001</v>
      </c>
      <c r="M128" s="2">
        <v>0</v>
      </c>
      <c r="N128" s="2">
        <v>6.7202173913043461</v>
      </c>
      <c r="O128" s="2">
        <v>0.13073799957707757</v>
      </c>
      <c r="P128" s="2">
        <v>4.272608695652174</v>
      </c>
      <c r="Q128" s="2">
        <v>0</v>
      </c>
      <c r="R128" s="2">
        <v>8.3121167265806734E-2</v>
      </c>
      <c r="S128" s="2">
        <v>4.6791304347826097</v>
      </c>
      <c r="T128" s="2">
        <v>0.15402173913043479</v>
      </c>
      <c r="U128" s="2">
        <v>0</v>
      </c>
      <c r="V128" s="2">
        <v>9.4026221188411946E-2</v>
      </c>
      <c r="W128" s="2">
        <v>2.2139130434782612</v>
      </c>
      <c r="X128" s="2">
        <v>4.2465217391304346</v>
      </c>
      <c r="Y128" s="2">
        <v>0</v>
      </c>
      <c r="Z128" s="2">
        <v>0.12568407697187567</v>
      </c>
      <c r="AA128" s="2">
        <v>0</v>
      </c>
      <c r="AB128" s="2">
        <v>0</v>
      </c>
      <c r="AC128" s="2">
        <v>0</v>
      </c>
      <c r="AD128" s="2">
        <v>0</v>
      </c>
      <c r="AE128" s="2">
        <v>0</v>
      </c>
      <c r="AF128" s="2">
        <v>0</v>
      </c>
      <c r="AG128" s="2">
        <v>0</v>
      </c>
      <c r="AH128" t="s">
        <v>419</v>
      </c>
      <c r="AI128">
        <v>7</v>
      </c>
    </row>
    <row r="129" spans="1:35" x14ac:dyDescent="0.25">
      <c r="A129" t="s">
        <v>1353</v>
      </c>
      <c r="B129" t="s">
        <v>938</v>
      </c>
      <c r="C129" t="s">
        <v>1208</v>
      </c>
      <c r="D129" t="s">
        <v>1328</v>
      </c>
      <c r="E129" s="2">
        <v>47.880434782608695</v>
      </c>
      <c r="F129" s="2">
        <v>0</v>
      </c>
      <c r="G129" s="2">
        <v>0</v>
      </c>
      <c r="H129" s="2">
        <v>0</v>
      </c>
      <c r="I129" s="2">
        <v>0</v>
      </c>
      <c r="J129" s="2">
        <v>0</v>
      </c>
      <c r="K129" s="2">
        <v>0</v>
      </c>
      <c r="L129" s="2">
        <v>0</v>
      </c>
      <c r="M129" s="2">
        <v>1.1745652173913044</v>
      </c>
      <c r="N129" s="2">
        <v>3.9106521739130433</v>
      </c>
      <c r="O129" s="2">
        <v>0.1062065834279228</v>
      </c>
      <c r="P129" s="2">
        <v>0</v>
      </c>
      <c r="Q129" s="2">
        <v>5.1186956521739138</v>
      </c>
      <c r="R129" s="2">
        <v>0.10690578887627697</v>
      </c>
      <c r="S129" s="2">
        <v>0</v>
      </c>
      <c r="T129" s="2">
        <v>0</v>
      </c>
      <c r="U129" s="2">
        <v>0</v>
      </c>
      <c r="V129" s="2">
        <v>0</v>
      </c>
      <c r="W129" s="2">
        <v>0</v>
      </c>
      <c r="X129" s="2">
        <v>0</v>
      </c>
      <c r="Y129" s="2">
        <v>0</v>
      </c>
      <c r="Z129" s="2">
        <v>0</v>
      </c>
      <c r="AA129" s="2">
        <v>0</v>
      </c>
      <c r="AB129" s="2">
        <v>0</v>
      </c>
      <c r="AC129" s="2">
        <v>0</v>
      </c>
      <c r="AD129" s="2">
        <v>31.092934782608687</v>
      </c>
      <c r="AE129" s="2">
        <v>0</v>
      </c>
      <c r="AF129" s="2">
        <v>0</v>
      </c>
      <c r="AG129" s="2">
        <v>0</v>
      </c>
      <c r="AH129" t="s">
        <v>452</v>
      </c>
      <c r="AI129">
        <v>7</v>
      </c>
    </row>
    <row r="130" spans="1:35" x14ac:dyDescent="0.25">
      <c r="A130" t="s">
        <v>1353</v>
      </c>
      <c r="B130" t="s">
        <v>743</v>
      </c>
      <c r="C130" t="s">
        <v>999</v>
      </c>
      <c r="D130" t="s">
        <v>1295</v>
      </c>
      <c r="E130" s="2">
        <v>66.228260869565219</v>
      </c>
      <c r="F130" s="2">
        <v>4.8043478260869561</v>
      </c>
      <c r="G130" s="2">
        <v>1.3043478260869565</v>
      </c>
      <c r="H130" s="2">
        <v>0.77717391304347827</v>
      </c>
      <c r="I130" s="2">
        <v>0.51902173913043481</v>
      </c>
      <c r="J130" s="2">
        <v>0</v>
      </c>
      <c r="K130" s="2">
        <v>0</v>
      </c>
      <c r="L130" s="2">
        <v>1.9175</v>
      </c>
      <c r="M130" s="2">
        <v>4.7336956521739131</v>
      </c>
      <c r="N130" s="2">
        <v>4.2614130434782593</v>
      </c>
      <c r="O130" s="2">
        <v>0.13581979320531756</v>
      </c>
      <c r="P130" s="2">
        <v>5.134130434782608</v>
      </c>
      <c r="Q130" s="2">
        <v>17.458369565217392</v>
      </c>
      <c r="R130" s="2">
        <v>0.34113080584277039</v>
      </c>
      <c r="S130" s="2">
        <v>3.3564130434782613</v>
      </c>
      <c r="T130" s="2">
        <v>4.7701086956521719</v>
      </c>
      <c r="U130" s="2">
        <v>0</v>
      </c>
      <c r="V130" s="2">
        <v>0.12270474314787459</v>
      </c>
      <c r="W130" s="2">
        <v>4.2146739130434776</v>
      </c>
      <c r="X130" s="2">
        <v>3.8659782608695648</v>
      </c>
      <c r="Y130" s="2">
        <v>0</v>
      </c>
      <c r="Z130" s="2">
        <v>0.12201214508452321</v>
      </c>
      <c r="AA130" s="2">
        <v>0</v>
      </c>
      <c r="AB130" s="2">
        <v>0</v>
      </c>
      <c r="AC130" s="2">
        <v>0</v>
      </c>
      <c r="AD130" s="2">
        <v>0</v>
      </c>
      <c r="AE130" s="2">
        <v>0</v>
      </c>
      <c r="AF130" s="2">
        <v>0</v>
      </c>
      <c r="AG130" s="2">
        <v>0</v>
      </c>
      <c r="AH130" t="s">
        <v>253</v>
      </c>
      <c r="AI130">
        <v>7</v>
      </c>
    </row>
    <row r="131" spans="1:35" x14ac:dyDescent="0.25">
      <c r="A131" t="s">
        <v>1353</v>
      </c>
      <c r="B131" t="s">
        <v>625</v>
      </c>
      <c r="C131" t="s">
        <v>1116</v>
      </c>
      <c r="D131" t="s">
        <v>1216</v>
      </c>
      <c r="E131" s="2">
        <v>112.1195652173913</v>
      </c>
      <c r="F131" s="2">
        <v>3.2173913043478262</v>
      </c>
      <c r="G131" s="2">
        <v>0.76086956521739135</v>
      </c>
      <c r="H131" s="2">
        <v>0.61141304347826086</v>
      </c>
      <c r="I131" s="2">
        <v>0.78260869565217395</v>
      </c>
      <c r="J131" s="2">
        <v>0</v>
      </c>
      <c r="K131" s="2">
        <v>0</v>
      </c>
      <c r="L131" s="2">
        <v>0</v>
      </c>
      <c r="M131" s="2">
        <v>4.5217391304347823</v>
      </c>
      <c r="N131" s="2">
        <v>0</v>
      </c>
      <c r="O131" s="2">
        <v>4.0329617062530292E-2</v>
      </c>
      <c r="P131" s="2">
        <v>4.813695652173914</v>
      </c>
      <c r="Q131" s="2">
        <v>5.5297826086956521</v>
      </c>
      <c r="R131" s="2">
        <v>9.2253999030538075E-2</v>
      </c>
      <c r="S131" s="2">
        <v>0</v>
      </c>
      <c r="T131" s="2">
        <v>0</v>
      </c>
      <c r="U131" s="2">
        <v>0</v>
      </c>
      <c r="V131" s="2">
        <v>0</v>
      </c>
      <c r="W131" s="2">
        <v>0</v>
      </c>
      <c r="X131" s="2">
        <v>0</v>
      </c>
      <c r="Y131" s="2">
        <v>0</v>
      </c>
      <c r="Z131" s="2">
        <v>0</v>
      </c>
      <c r="AA131" s="2">
        <v>0</v>
      </c>
      <c r="AB131" s="2">
        <v>0</v>
      </c>
      <c r="AC131" s="2">
        <v>0</v>
      </c>
      <c r="AD131" s="2">
        <v>0</v>
      </c>
      <c r="AE131" s="2">
        <v>3.0048913043478258</v>
      </c>
      <c r="AF131" s="2">
        <v>0</v>
      </c>
      <c r="AG131" s="2">
        <v>0</v>
      </c>
      <c r="AH131" t="s">
        <v>134</v>
      </c>
      <c r="AI131">
        <v>7</v>
      </c>
    </row>
    <row r="132" spans="1:35" x14ac:dyDescent="0.25">
      <c r="A132" t="s">
        <v>1353</v>
      </c>
      <c r="B132" t="s">
        <v>502</v>
      </c>
      <c r="C132" t="s">
        <v>1073</v>
      </c>
      <c r="D132" t="s">
        <v>1290</v>
      </c>
      <c r="E132" s="2">
        <v>69.478260869565219</v>
      </c>
      <c r="F132" s="2">
        <v>5.5652173913043477</v>
      </c>
      <c r="G132" s="2">
        <v>0.83695652173913049</v>
      </c>
      <c r="H132" s="2">
        <v>0</v>
      </c>
      <c r="I132" s="2">
        <v>0.86956521739130432</v>
      </c>
      <c r="J132" s="2">
        <v>0</v>
      </c>
      <c r="K132" s="2">
        <v>0</v>
      </c>
      <c r="L132" s="2">
        <v>4.544130434782609</v>
      </c>
      <c r="M132" s="2">
        <v>6.1061956521739127</v>
      </c>
      <c r="N132" s="2">
        <v>0</v>
      </c>
      <c r="O132" s="2">
        <v>8.7886420525657066E-2</v>
      </c>
      <c r="P132" s="2">
        <v>5.567717391304349</v>
      </c>
      <c r="Q132" s="2">
        <v>4.1907608695652172</v>
      </c>
      <c r="R132" s="2">
        <v>0.14045369211514394</v>
      </c>
      <c r="S132" s="2">
        <v>3.9857608695652162</v>
      </c>
      <c r="T132" s="2">
        <v>4.9501086956521752</v>
      </c>
      <c r="U132" s="2">
        <v>0</v>
      </c>
      <c r="V132" s="2">
        <v>0.12861389236545681</v>
      </c>
      <c r="W132" s="2">
        <v>7.7284782608695624</v>
      </c>
      <c r="X132" s="2">
        <v>4.2095652173913036</v>
      </c>
      <c r="Y132" s="2">
        <v>0</v>
      </c>
      <c r="Z132" s="2">
        <v>0.17182415519399244</v>
      </c>
      <c r="AA132" s="2">
        <v>0</v>
      </c>
      <c r="AB132" s="2">
        <v>0</v>
      </c>
      <c r="AC132" s="2">
        <v>0</v>
      </c>
      <c r="AD132" s="2">
        <v>0</v>
      </c>
      <c r="AE132" s="2">
        <v>0</v>
      </c>
      <c r="AF132" s="2">
        <v>0</v>
      </c>
      <c r="AG132" s="2">
        <v>0.29347826086956524</v>
      </c>
      <c r="AH132" t="s">
        <v>8</v>
      </c>
      <c r="AI132">
        <v>7</v>
      </c>
    </row>
    <row r="133" spans="1:35" x14ac:dyDescent="0.25">
      <c r="A133" t="s">
        <v>1353</v>
      </c>
      <c r="B133" t="s">
        <v>755</v>
      </c>
      <c r="C133" t="s">
        <v>1011</v>
      </c>
      <c r="D133" t="s">
        <v>1313</v>
      </c>
      <c r="E133" s="2">
        <v>86.347826086956516</v>
      </c>
      <c r="F133" s="2">
        <v>10.515217391304347</v>
      </c>
      <c r="G133" s="2">
        <v>0</v>
      </c>
      <c r="H133" s="2">
        <v>0.29445652173913045</v>
      </c>
      <c r="I133" s="2">
        <v>0.59782608695652173</v>
      </c>
      <c r="J133" s="2">
        <v>0</v>
      </c>
      <c r="K133" s="2">
        <v>0</v>
      </c>
      <c r="L133" s="2">
        <v>4.3015217391304352</v>
      </c>
      <c r="M133" s="2">
        <v>0</v>
      </c>
      <c r="N133" s="2">
        <v>4.7773913043478267</v>
      </c>
      <c r="O133" s="2">
        <v>5.5327291037260834E-2</v>
      </c>
      <c r="P133" s="2">
        <v>5.2904347826086946</v>
      </c>
      <c r="Q133" s="2">
        <v>0</v>
      </c>
      <c r="R133" s="2">
        <v>6.126888217522658E-2</v>
      </c>
      <c r="S133" s="2">
        <v>2.1930434782608699</v>
      </c>
      <c r="T133" s="2">
        <v>4.4992391304347823</v>
      </c>
      <c r="U133" s="2">
        <v>0</v>
      </c>
      <c r="V133" s="2">
        <v>7.750377643504533E-2</v>
      </c>
      <c r="W133" s="2">
        <v>5.2006521739130438</v>
      </c>
      <c r="X133" s="2">
        <v>5.7558695652173908</v>
      </c>
      <c r="Y133" s="2">
        <v>0</v>
      </c>
      <c r="Z133" s="2">
        <v>0.12688821752265861</v>
      </c>
      <c r="AA133" s="2">
        <v>0</v>
      </c>
      <c r="AB133" s="2">
        <v>0</v>
      </c>
      <c r="AC133" s="2">
        <v>0</v>
      </c>
      <c r="AD133" s="2">
        <v>0</v>
      </c>
      <c r="AE133" s="2">
        <v>0</v>
      </c>
      <c r="AF133" s="2">
        <v>0</v>
      </c>
      <c r="AG133" s="2">
        <v>0</v>
      </c>
      <c r="AH133" t="s">
        <v>265</v>
      </c>
      <c r="AI133">
        <v>7</v>
      </c>
    </row>
    <row r="134" spans="1:35" x14ac:dyDescent="0.25">
      <c r="A134" t="s">
        <v>1353</v>
      </c>
      <c r="B134" t="s">
        <v>614</v>
      </c>
      <c r="C134" t="s">
        <v>1076</v>
      </c>
      <c r="D134" t="s">
        <v>1293</v>
      </c>
      <c r="E134" s="2">
        <v>28.467391304347824</v>
      </c>
      <c r="F134" s="2">
        <v>1.1097826086956522</v>
      </c>
      <c r="G134" s="2">
        <v>0</v>
      </c>
      <c r="H134" s="2">
        <v>0.17391304347826086</v>
      </c>
      <c r="I134" s="2">
        <v>0.28260869565217389</v>
      </c>
      <c r="J134" s="2">
        <v>0</v>
      </c>
      <c r="K134" s="2">
        <v>0</v>
      </c>
      <c r="L134" s="2">
        <v>3.3413043478260867</v>
      </c>
      <c r="M134" s="2">
        <v>0</v>
      </c>
      <c r="N134" s="2">
        <v>0</v>
      </c>
      <c r="O134" s="2">
        <v>0</v>
      </c>
      <c r="P134" s="2">
        <v>0</v>
      </c>
      <c r="Q134" s="2">
        <v>21.665217391304349</v>
      </c>
      <c r="R134" s="2">
        <v>0.76105383734249721</v>
      </c>
      <c r="S134" s="2">
        <v>4.8923913043478251</v>
      </c>
      <c r="T134" s="2">
        <v>4.7956521739130435</v>
      </c>
      <c r="U134" s="2">
        <v>0</v>
      </c>
      <c r="V134" s="2">
        <v>0.34032073310423827</v>
      </c>
      <c r="W134" s="2">
        <v>3.0423913043478263</v>
      </c>
      <c r="X134" s="2">
        <v>11.753260869565217</v>
      </c>
      <c r="Y134" s="2">
        <v>0</v>
      </c>
      <c r="Z134" s="2">
        <v>0.51974035891561676</v>
      </c>
      <c r="AA134" s="2">
        <v>0</v>
      </c>
      <c r="AB134" s="2">
        <v>0</v>
      </c>
      <c r="AC134" s="2">
        <v>0</v>
      </c>
      <c r="AD134" s="2">
        <v>0</v>
      </c>
      <c r="AE134" s="2">
        <v>0</v>
      </c>
      <c r="AF134" s="2">
        <v>0</v>
      </c>
      <c r="AG134" s="2">
        <v>9.7826086956521743E-2</v>
      </c>
      <c r="AH134" t="s">
        <v>123</v>
      </c>
      <c r="AI134">
        <v>7</v>
      </c>
    </row>
    <row r="135" spans="1:35" x14ac:dyDescent="0.25">
      <c r="A135" t="s">
        <v>1353</v>
      </c>
      <c r="B135" t="s">
        <v>785</v>
      </c>
      <c r="C135" t="s">
        <v>1116</v>
      </c>
      <c r="D135" t="s">
        <v>1216</v>
      </c>
      <c r="E135" s="2">
        <v>67.543478260869563</v>
      </c>
      <c r="F135" s="2">
        <v>5.7391304347826084</v>
      </c>
      <c r="G135" s="2">
        <v>1.173913043478261</v>
      </c>
      <c r="H135" s="2">
        <v>0</v>
      </c>
      <c r="I135" s="2">
        <v>0.38858695652173914</v>
      </c>
      <c r="J135" s="2">
        <v>0</v>
      </c>
      <c r="K135" s="2">
        <v>0</v>
      </c>
      <c r="L135" s="2">
        <v>2.2603260869565212</v>
      </c>
      <c r="M135" s="2">
        <v>5.4839130434782604</v>
      </c>
      <c r="N135" s="2">
        <v>4.7765217391304349</v>
      </c>
      <c r="O135" s="2">
        <v>0.15190859349855165</v>
      </c>
      <c r="P135" s="2">
        <v>3.8363043478260876</v>
      </c>
      <c r="Q135" s="2">
        <v>0</v>
      </c>
      <c r="R135" s="2">
        <v>5.6797553910524635E-2</v>
      </c>
      <c r="S135" s="2">
        <v>1.5854347826086959</v>
      </c>
      <c r="T135" s="2">
        <v>7.3329347826086959</v>
      </c>
      <c r="U135" s="2">
        <v>0</v>
      </c>
      <c r="V135" s="2">
        <v>0.13203894431927904</v>
      </c>
      <c r="W135" s="2">
        <v>3.2596739130434789</v>
      </c>
      <c r="X135" s="2">
        <v>6.1783695652173893</v>
      </c>
      <c r="Y135" s="2">
        <v>0</v>
      </c>
      <c r="Z135" s="2">
        <v>0.13973286128097842</v>
      </c>
      <c r="AA135" s="2">
        <v>0</v>
      </c>
      <c r="AB135" s="2">
        <v>0</v>
      </c>
      <c r="AC135" s="2">
        <v>0</v>
      </c>
      <c r="AD135" s="2">
        <v>0</v>
      </c>
      <c r="AE135" s="2">
        <v>0</v>
      </c>
      <c r="AF135" s="2">
        <v>0</v>
      </c>
      <c r="AG135" s="2">
        <v>0</v>
      </c>
      <c r="AH135" t="s">
        <v>296</v>
      </c>
      <c r="AI135">
        <v>7</v>
      </c>
    </row>
    <row r="136" spans="1:35" x14ac:dyDescent="0.25">
      <c r="A136" t="s">
        <v>1353</v>
      </c>
      <c r="B136" t="s">
        <v>894</v>
      </c>
      <c r="C136" t="s">
        <v>1131</v>
      </c>
      <c r="D136" t="s">
        <v>1269</v>
      </c>
      <c r="E136" s="2">
        <v>85.684782608695656</v>
      </c>
      <c r="F136" s="2">
        <v>5.3043478260869561</v>
      </c>
      <c r="G136" s="2">
        <v>0.23369565217391305</v>
      </c>
      <c r="H136" s="2">
        <v>0</v>
      </c>
      <c r="I136" s="2">
        <v>0.32065217391304346</v>
      </c>
      <c r="J136" s="2">
        <v>0</v>
      </c>
      <c r="K136" s="2">
        <v>0</v>
      </c>
      <c r="L136" s="2">
        <v>0.60326086956521741</v>
      </c>
      <c r="M136" s="2">
        <v>7.1114130434782608</v>
      </c>
      <c r="N136" s="2">
        <v>0</v>
      </c>
      <c r="O136" s="2">
        <v>8.2995052644932121E-2</v>
      </c>
      <c r="P136" s="2">
        <v>0.40760869565217389</v>
      </c>
      <c r="Q136" s="2">
        <v>7.2364130434782608</v>
      </c>
      <c r="R136" s="2">
        <v>8.9210960294304198E-2</v>
      </c>
      <c r="S136" s="2">
        <v>3.1548913043478262</v>
      </c>
      <c r="T136" s="2">
        <v>3.0788043478260869</v>
      </c>
      <c r="U136" s="2">
        <v>0</v>
      </c>
      <c r="V136" s="2">
        <v>7.275149054928326E-2</v>
      </c>
      <c r="W136" s="2">
        <v>3.9005434782608699</v>
      </c>
      <c r="X136" s="2">
        <v>3.4157608695652173</v>
      </c>
      <c r="Y136" s="2">
        <v>0</v>
      </c>
      <c r="Z136" s="2">
        <v>8.538627426106811E-2</v>
      </c>
      <c r="AA136" s="2">
        <v>0.13043478260869565</v>
      </c>
      <c r="AB136" s="2">
        <v>0</v>
      </c>
      <c r="AC136" s="2">
        <v>0</v>
      </c>
      <c r="AD136" s="2">
        <v>0</v>
      </c>
      <c r="AE136" s="2">
        <v>0</v>
      </c>
      <c r="AF136" s="2">
        <v>0</v>
      </c>
      <c r="AG136" s="2">
        <v>0</v>
      </c>
      <c r="AH136" t="s">
        <v>408</v>
      </c>
      <c r="AI136">
        <v>7</v>
      </c>
    </row>
    <row r="137" spans="1:35" x14ac:dyDescent="0.25">
      <c r="A137" t="s">
        <v>1353</v>
      </c>
      <c r="B137" t="s">
        <v>797</v>
      </c>
      <c r="C137" t="s">
        <v>1031</v>
      </c>
      <c r="D137" t="s">
        <v>1322</v>
      </c>
      <c r="E137" s="2">
        <v>69.782608695652172</v>
      </c>
      <c r="F137" s="2">
        <v>5.4445652173913039</v>
      </c>
      <c r="G137" s="2">
        <v>0</v>
      </c>
      <c r="H137" s="2">
        <v>0.25</v>
      </c>
      <c r="I137" s="2">
        <v>0.12771739130434784</v>
      </c>
      <c r="J137" s="2">
        <v>0</v>
      </c>
      <c r="K137" s="2">
        <v>0</v>
      </c>
      <c r="L137" s="2">
        <v>2.4747826086956524</v>
      </c>
      <c r="M137" s="2">
        <v>0</v>
      </c>
      <c r="N137" s="2">
        <v>5.044891304347825</v>
      </c>
      <c r="O137" s="2">
        <v>7.2294392523364476E-2</v>
      </c>
      <c r="P137" s="2">
        <v>0</v>
      </c>
      <c r="Q137" s="2">
        <v>1.7908695652173909</v>
      </c>
      <c r="R137" s="2">
        <v>2.5663551401869156E-2</v>
      </c>
      <c r="S137" s="2">
        <v>1.7070652173913039</v>
      </c>
      <c r="T137" s="2">
        <v>4.589239130434783</v>
      </c>
      <c r="U137" s="2">
        <v>0</v>
      </c>
      <c r="V137" s="2">
        <v>9.0227414330218081E-2</v>
      </c>
      <c r="W137" s="2">
        <v>3.6779347826086961</v>
      </c>
      <c r="X137" s="2">
        <v>9.5283695652173943</v>
      </c>
      <c r="Y137" s="2">
        <v>0</v>
      </c>
      <c r="Z137" s="2">
        <v>0.18924922118380069</v>
      </c>
      <c r="AA137" s="2">
        <v>0</v>
      </c>
      <c r="AB137" s="2">
        <v>0</v>
      </c>
      <c r="AC137" s="2">
        <v>0</v>
      </c>
      <c r="AD137" s="2">
        <v>0</v>
      </c>
      <c r="AE137" s="2">
        <v>0</v>
      </c>
      <c r="AF137" s="2">
        <v>0</v>
      </c>
      <c r="AG137" s="2">
        <v>0</v>
      </c>
      <c r="AH137" t="s">
        <v>308</v>
      </c>
      <c r="AI137">
        <v>7</v>
      </c>
    </row>
    <row r="138" spans="1:35" x14ac:dyDescent="0.25">
      <c r="A138" t="s">
        <v>1353</v>
      </c>
      <c r="B138" t="s">
        <v>505</v>
      </c>
      <c r="C138" t="s">
        <v>1035</v>
      </c>
      <c r="D138" t="s">
        <v>1290</v>
      </c>
      <c r="E138" s="2">
        <v>74.619565217391298</v>
      </c>
      <c r="F138" s="2">
        <v>4.9565217391304346</v>
      </c>
      <c r="G138" s="2">
        <v>0</v>
      </c>
      <c r="H138" s="2">
        <v>0.41847826086956524</v>
      </c>
      <c r="I138" s="2">
        <v>0</v>
      </c>
      <c r="J138" s="2">
        <v>0</v>
      </c>
      <c r="K138" s="2">
        <v>0</v>
      </c>
      <c r="L138" s="2">
        <v>5.8186956521739139</v>
      </c>
      <c r="M138" s="2">
        <v>4.8695652173913047</v>
      </c>
      <c r="N138" s="2">
        <v>5.1304347826086953</v>
      </c>
      <c r="O138" s="2">
        <v>0.13401310997815005</v>
      </c>
      <c r="P138" s="2">
        <v>5.0434782608695654</v>
      </c>
      <c r="Q138" s="2">
        <v>5.5896739130434785</v>
      </c>
      <c r="R138" s="2">
        <v>0.14249817916970139</v>
      </c>
      <c r="S138" s="2">
        <v>4.7010869565217392</v>
      </c>
      <c r="T138" s="2">
        <v>10.535869565217391</v>
      </c>
      <c r="U138" s="2">
        <v>0</v>
      </c>
      <c r="V138" s="2">
        <v>0.20419519300801167</v>
      </c>
      <c r="W138" s="2">
        <v>8.9201086956521731</v>
      </c>
      <c r="X138" s="2">
        <v>11.577282608695651</v>
      </c>
      <c r="Y138" s="2">
        <v>0.21391304347826087</v>
      </c>
      <c r="Z138" s="2">
        <v>0.27755863073561543</v>
      </c>
      <c r="AA138" s="2">
        <v>0</v>
      </c>
      <c r="AB138" s="2">
        <v>0</v>
      </c>
      <c r="AC138" s="2">
        <v>0</v>
      </c>
      <c r="AD138" s="2">
        <v>0</v>
      </c>
      <c r="AE138" s="2">
        <v>0</v>
      </c>
      <c r="AF138" s="2">
        <v>0</v>
      </c>
      <c r="AG138" s="2">
        <v>0</v>
      </c>
      <c r="AH138" t="s">
        <v>11</v>
      </c>
      <c r="AI138">
        <v>7</v>
      </c>
    </row>
    <row r="139" spans="1:35" x14ac:dyDescent="0.25">
      <c r="A139" t="s">
        <v>1353</v>
      </c>
      <c r="B139" t="s">
        <v>508</v>
      </c>
      <c r="C139" t="s">
        <v>1061</v>
      </c>
      <c r="D139" t="s">
        <v>1290</v>
      </c>
      <c r="E139" s="2">
        <v>118.28260869565217</v>
      </c>
      <c r="F139" s="2">
        <v>4.7309782608695654</v>
      </c>
      <c r="G139" s="2">
        <v>0</v>
      </c>
      <c r="H139" s="2">
        <v>0.82391304347826089</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2">
        <v>0</v>
      </c>
      <c r="AG139" s="2">
        <v>0</v>
      </c>
      <c r="AH139" t="s">
        <v>14</v>
      </c>
      <c r="AI139">
        <v>7</v>
      </c>
    </row>
    <row r="140" spans="1:35" x14ac:dyDescent="0.25">
      <c r="A140" t="s">
        <v>1353</v>
      </c>
      <c r="B140" t="s">
        <v>503</v>
      </c>
      <c r="C140" t="s">
        <v>1074</v>
      </c>
      <c r="D140" t="s">
        <v>1286</v>
      </c>
      <c r="E140" s="2">
        <v>109.8804347826087</v>
      </c>
      <c r="F140" s="2">
        <v>5.7391304347826084</v>
      </c>
      <c r="G140" s="2">
        <v>0.82608695652173914</v>
      </c>
      <c r="H140" s="2">
        <v>0</v>
      </c>
      <c r="I140" s="2">
        <v>0</v>
      </c>
      <c r="J140" s="2">
        <v>0</v>
      </c>
      <c r="K140" s="2">
        <v>0</v>
      </c>
      <c r="L140" s="2">
        <v>5.0606521739130432</v>
      </c>
      <c r="M140" s="2">
        <v>4</v>
      </c>
      <c r="N140" s="2">
        <v>7.6536956521739112</v>
      </c>
      <c r="O140" s="2">
        <v>0.10605796814719555</v>
      </c>
      <c r="P140" s="2">
        <v>2.2375000000000007</v>
      </c>
      <c r="Q140" s="2">
        <v>1.5208695652173911</v>
      </c>
      <c r="R140" s="2">
        <v>3.4204174497972112E-2</v>
      </c>
      <c r="S140" s="2">
        <v>4.4502173913043475</v>
      </c>
      <c r="T140" s="2">
        <v>0</v>
      </c>
      <c r="U140" s="2">
        <v>9.5765217391304365</v>
      </c>
      <c r="V140" s="2">
        <v>0.12765456523889604</v>
      </c>
      <c r="W140" s="2">
        <v>2.5127173913043488</v>
      </c>
      <c r="X140" s="2">
        <v>0</v>
      </c>
      <c r="Y140" s="2">
        <v>9.0542391304347856</v>
      </c>
      <c r="Z140" s="2">
        <v>0.10526857255910578</v>
      </c>
      <c r="AA140" s="2">
        <v>0</v>
      </c>
      <c r="AB140" s="2">
        <v>0</v>
      </c>
      <c r="AC140" s="2">
        <v>0</v>
      </c>
      <c r="AD140" s="2">
        <v>0</v>
      </c>
      <c r="AE140" s="2">
        <v>0</v>
      </c>
      <c r="AF140" s="2">
        <v>0</v>
      </c>
      <c r="AG140" s="2">
        <v>0</v>
      </c>
      <c r="AH140" t="s">
        <v>9</v>
      </c>
      <c r="AI140">
        <v>7</v>
      </c>
    </row>
    <row r="141" spans="1:35" x14ac:dyDescent="0.25">
      <c r="A141" t="s">
        <v>1353</v>
      </c>
      <c r="B141" t="s">
        <v>857</v>
      </c>
      <c r="C141" t="s">
        <v>1048</v>
      </c>
      <c r="D141" t="s">
        <v>1315</v>
      </c>
      <c r="E141" s="2">
        <v>30.804347826086957</v>
      </c>
      <c r="F141" s="2">
        <v>0.2847826086956522</v>
      </c>
      <c r="G141" s="2">
        <v>2.1739130434782608E-2</v>
      </c>
      <c r="H141" s="2">
        <v>0.11413043478260869</v>
      </c>
      <c r="I141" s="2">
        <v>0.16576086956521738</v>
      </c>
      <c r="J141" s="2">
        <v>0</v>
      </c>
      <c r="K141" s="2">
        <v>0</v>
      </c>
      <c r="L141" s="2">
        <v>0.51184782608695656</v>
      </c>
      <c r="M141" s="2">
        <v>5.151521739130434</v>
      </c>
      <c r="N141" s="2">
        <v>0</v>
      </c>
      <c r="O141" s="2">
        <v>0.16723359209597738</v>
      </c>
      <c r="P141" s="2">
        <v>9.6820652173913029</v>
      </c>
      <c r="Q141" s="2">
        <v>0</v>
      </c>
      <c r="R141" s="2">
        <v>0.3143083980239943</v>
      </c>
      <c r="S141" s="2">
        <v>5.5757608695652161</v>
      </c>
      <c r="T141" s="2">
        <v>1.4628260869565215</v>
      </c>
      <c r="U141" s="2">
        <v>0</v>
      </c>
      <c r="V141" s="2">
        <v>0.22849329569513052</v>
      </c>
      <c r="W141" s="2">
        <v>0.48641304347826092</v>
      </c>
      <c r="X141" s="2">
        <v>3.3005434782608698</v>
      </c>
      <c r="Y141" s="2">
        <v>0</v>
      </c>
      <c r="Z141" s="2">
        <v>0.12293577981651377</v>
      </c>
      <c r="AA141" s="2">
        <v>0</v>
      </c>
      <c r="AB141" s="2">
        <v>0</v>
      </c>
      <c r="AC141" s="2">
        <v>0</v>
      </c>
      <c r="AD141" s="2">
        <v>0</v>
      </c>
      <c r="AE141" s="2">
        <v>0</v>
      </c>
      <c r="AF141" s="2">
        <v>0</v>
      </c>
      <c r="AG141" s="2">
        <v>0</v>
      </c>
      <c r="AH141" t="s">
        <v>371</v>
      </c>
      <c r="AI141">
        <v>7</v>
      </c>
    </row>
    <row r="142" spans="1:35" x14ac:dyDescent="0.25">
      <c r="A142" t="s">
        <v>1353</v>
      </c>
      <c r="B142" t="s">
        <v>790</v>
      </c>
      <c r="C142" t="s">
        <v>1048</v>
      </c>
      <c r="D142" t="s">
        <v>1315</v>
      </c>
      <c r="E142" s="2">
        <v>41.913043478260867</v>
      </c>
      <c r="F142" s="2">
        <v>11.22086956521739</v>
      </c>
      <c r="G142" s="2">
        <v>0</v>
      </c>
      <c r="H142" s="2">
        <v>0.13228260869565217</v>
      </c>
      <c r="I142" s="2">
        <v>0.37228260869565216</v>
      </c>
      <c r="J142" s="2">
        <v>0</v>
      </c>
      <c r="K142" s="2">
        <v>0</v>
      </c>
      <c r="L142" s="2">
        <v>1.9413043478260863</v>
      </c>
      <c r="M142" s="2">
        <v>0</v>
      </c>
      <c r="N142" s="2">
        <v>4.0381521739130433</v>
      </c>
      <c r="O142" s="2">
        <v>9.6345954356846467E-2</v>
      </c>
      <c r="P142" s="2">
        <v>0</v>
      </c>
      <c r="Q142" s="2">
        <v>0</v>
      </c>
      <c r="R142" s="2">
        <v>0</v>
      </c>
      <c r="S142" s="2">
        <v>0.93630434782608696</v>
      </c>
      <c r="T142" s="2">
        <v>1.8053260869565215</v>
      </c>
      <c r="U142" s="2">
        <v>0</v>
      </c>
      <c r="V142" s="2">
        <v>6.5412344398340247E-2</v>
      </c>
      <c r="W142" s="2">
        <v>1.0320652173913043</v>
      </c>
      <c r="X142" s="2">
        <v>4.4330434782608705</v>
      </c>
      <c r="Y142" s="2">
        <v>0</v>
      </c>
      <c r="Z142" s="2">
        <v>0.13039159751037346</v>
      </c>
      <c r="AA142" s="2">
        <v>0</v>
      </c>
      <c r="AB142" s="2">
        <v>0</v>
      </c>
      <c r="AC142" s="2">
        <v>0</v>
      </c>
      <c r="AD142" s="2">
        <v>0</v>
      </c>
      <c r="AE142" s="2">
        <v>0</v>
      </c>
      <c r="AF142" s="2">
        <v>0</v>
      </c>
      <c r="AG142" s="2">
        <v>0</v>
      </c>
      <c r="AH142" t="s">
        <v>301</v>
      </c>
      <c r="AI142">
        <v>7</v>
      </c>
    </row>
    <row r="143" spans="1:35" x14ac:dyDescent="0.25">
      <c r="A143" t="s">
        <v>1353</v>
      </c>
      <c r="B143" t="s">
        <v>570</v>
      </c>
      <c r="C143" t="s">
        <v>1005</v>
      </c>
      <c r="D143" t="s">
        <v>1306</v>
      </c>
      <c r="E143" s="2">
        <v>46.684782608695649</v>
      </c>
      <c r="F143" s="2">
        <v>14.486413043478262</v>
      </c>
      <c r="G143" s="2">
        <v>0</v>
      </c>
      <c r="H143" s="2">
        <v>0</v>
      </c>
      <c r="I143" s="2">
        <v>0</v>
      </c>
      <c r="J143" s="2">
        <v>0</v>
      </c>
      <c r="K143" s="2">
        <v>0</v>
      </c>
      <c r="L143" s="2">
        <v>0.48489130434782607</v>
      </c>
      <c r="M143" s="2">
        <v>0</v>
      </c>
      <c r="N143" s="2">
        <v>4.4456521739130439</v>
      </c>
      <c r="O143" s="2">
        <v>9.52270081490105E-2</v>
      </c>
      <c r="P143" s="2">
        <v>4.1847826086956523</v>
      </c>
      <c r="Q143" s="2">
        <v>1.6277173913043479</v>
      </c>
      <c r="R143" s="2">
        <v>0.12450523864959256</v>
      </c>
      <c r="S143" s="2">
        <v>0.48423913043478256</v>
      </c>
      <c r="T143" s="2">
        <v>2.7103260869565218</v>
      </c>
      <c r="U143" s="2">
        <v>0</v>
      </c>
      <c r="V143" s="2">
        <v>6.8428405122235164E-2</v>
      </c>
      <c r="W143" s="2">
        <v>0.36891304347826087</v>
      </c>
      <c r="X143" s="2">
        <v>4.1352173913043488</v>
      </c>
      <c r="Y143" s="2">
        <v>0</v>
      </c>
      <c r="Z143" s="2">
        <v>9.6479627473806784E-2</v>
      </c>
      <c r="AA143" s="2">
        <v>0</v>
      </c>
      <c r="AB143" s="2">
        <v>0</v>
      </c>
      <c r="AC143" s="2">
        <v>0</v>
      </c>
      <c r="AD143" s="2">
        <v>0</v>
      </c>
      <c r="AE143" s="2">
        <v>0</v>
      </c>
      <c r="AF143" s="2">
        <v>0</v>
      </c>
      <c r="AG143" s="2">
        <v>0</v>
      </c>
      <c r="AH143" t="s">
        <v>76</v>
      </c>
      <c r="AI143">
        <v>7</v>
      </c>
    </row>
    <row r="144" spans="1:35" x14ac:dyDescent="0.25">
      <c r="A144" t="s">
        <v>1353</v>
      </c>
      <c r="B144" t="s">
        <v>624</v>
      </c>
      <c r="C144" t="s">
        <v>1043</v>
      </c>
      <c r="D144" t="s">
        <v>1217</v>
      </c>
      <c r="E144" s="2">
        <v>42.347826086956523</v>
      </c>
      <c r="F144" s="2">
        <v>5.7608695652173916</v>
      </c>
      <c r="G144" s="2">
        <v>5.434782608695652E-2</v>
      </c>
      <c r="H144" s="2">
        <v>0.13141304347826085</v>
      </c>
      <c r="I144" s="2">
        <v>0.30978260869565216</v>
      </c>
      <c r="J144" s="2">
        <v>0</v>
      </c>
      <c r="K144" s="2">
        <v>0</v>
      </c>
      <c r="L144" s="2">
        <v>0</v>
      </c>
      <c r="M144" s="2">
        <v>0</v>
      </c>
      <c r="N144" s="2">
        <v>6.0123913043478261</v>
      </c>
      <c r="O144" s="2">
        <v>0.14197638603696097</v>
      </c>
      <c r="P144" s="2">
        <v>0</v>
      </c>
      <c r="Q144" s="2">
        <v>7.078804347826086</v>
      </c>
      <c r="R144" s="2">
        <v>0.16715862422997943</v>
      </c>
      <c r="S144" s="2">
        <v>0.44347826086956527</v>
      </c>
      <c r="T144" s="2">
        <v>2.0423913043478255</v>
      </c>
      <c r="U144" s="2">
        <v>0</v>
      </c>
      <c r="V144" s="2">
        <v>5.8701232032854198E-2</v>
      </c>
      <c r="W144" s="2">
        <v>2.9092391304347829</v>
      </c>
      <c r="X144" s="2">
        <v>0</v>
      </c>
      <c r="Y144" s="2">
        <v>0</v>
      </c>
      <c r="Z144" s="2">
        <v>6.8698665297741282E-2</v>
      </c>
      <c r="AA144" s="2">
        <v>0</v>
      </c>
      <c r="AB144" s="2">
        <v>0</v>
      </c>
      <c r="AC144" s="2">
        <v>0</v>
      </c>
      <c r="AD144" s="2">
        <v>0</v>
      </c>
      <c r="AE144" s="2">
        <v>0</v>
      </c>
      <c r="AF144" s="2">
        <v>0</v>
      </c>
      <c r="AG144" s="2">
        <v>0</v>
      </c>
      <c r="AH144" t="s">
        <v>133</v>
      </c>
      <c r="AI144">
        <v>7</v>
      </c>
    </row>
    <row r="145" spans="1:35" x14ac:dyDescent="0.25">
      <c r="A145" t="s">
        <v>1353</v>
      </c>
      <c r="B145" t="s">
        <v>491</v>
      </c>
      <c r="C145" t="s">
        <v>1101</v>
      </c>
      <c r="D145" t="s">
        <v>1286</v>
      </c>
      <c r="E145" s="2">
        <v>19.456521739130434</v>
      </c>
      <c r="F145" s="2">
        <v>1.7652173913043485</v>
      </c>
      <c r="G145" s="2">
        <v>0</v>
      </c>
      <c r="H145" s="2">
        <v>0.11152173913043478</v>
      </c>
      <c r="I145" s="2">
        <v>9.8369565217391305E-2</v>
      </c>
      <c r="J145" s="2">
        <v>0</v>
      </c>
      <c r="K145" s="2">
        <v>0</v>
      </c>
      <c r="L145" s="2">
        <v>1.5000000000000002</v>
      </c>
      <c r="M145" s="2">
        <v>0</v>
      </c>
      <c r="N145" s="2">
        <v>0</v>
      </c>
      <c r="O145" s="2">
        <v>0</v>
      </c>
      <c r="P145" s="2">
        <v>0</v>
      </c>
      <c r="Q145" s="2">
        <v>8.2918478260869488</v>
      </c>
      <c r="R145" s="2">
        <v>0.42617318435754153</v>
      </c>
      <c r="S145" s="2">
        <v>1.6294565217391304</v>
      </c>
      <c r="T145" s="2">
        <v>1.5577173913043485</v>
      </c>
      <c r="U145" s="2">
        <v>0</v>
      </c>
      <c r="V145" s="2">
        <v>0.16381005586592182</v>
      </c>
      <c r="W145" s="2">
        <v>0.64119565217391306</v>
      </c>
      <c r="X145" s="2">
        <v>1.5197826086956521</v>
      </c>
      <c r="Y145" s="2">
        <v>0</v>
      </c>
      <c r="Z145" s="2">
        <v>0.11106703910614525</v>
      </c>
      <c r="AA145" s="2">
        <v>0</v>
      </c>
      <c r="AB145" s="2">
        <v>0</v>
      </c>
      <c r="AC145" s="2">
        <v>0</v>
      </c>
      <c r="AD145" s="2">
        <v>0</v>
      </c>
      <c r="AE145" s="2">
        <v>0</v>
      </c>
      <c r="AF145" s="2">
        <v>0</v>
      </c>
      <c r="AG145" s="2">
        <v>3.4782608695652174E-2</v>
      </c>
      <c r="AH145" t="s">
        <v>80</v>
      </c>
      <c r="AI145">
        <v>7</v>
      </c>
    </row>
    <row r="146" spans="1:35" x14ac:dyDescent="0.25">
      <c r="A146" t="s">
        <v>1353</v>
      </c>
      <c r="B146" t="s">
        <v>767</v>
      </c>
      <c r="C146" t="s">
        <v>1035</v>
      </c>
      <c r="D146" t="s">
        <v>1290</v>
      </c>
      <c r="E146" s="2">
        <v>16.456521739130434</v>
      </c>
      <c r="F146" s="2">
        <v>1.4556521739130439</v>
      </c>
      <c r="G146" s="2">
        <v>7.7065217391304355E-2</v>
      </c>
      <c r="H146" s="2">
        <v>0.1076086956521739</v>
      </c>
      <c r="I146" s="2">
        <v>4.054347826086957E-2</v>
      </c>
      <c r="J146" s="2">
        <v>0</v>
      </c>
      <c r="K146" s="2">
        <v>0</v>
      </c>
      <c r="L146" s="2">
        <v>1.0390217391304348</v>
      </c>
      <c r="M146" s="2">
        <v>1.6443478260869562</v>
      </c>
      <c r="N146" s="2">
        <v>0</v>
      </c>
      <c r="O146" s="2">
        <v>9.9920739762219268E-2</v>
      </c>
      <c r="P146" s="2">
        <v>1.6713043478260865</v>
      </c>
      <c r="Q146" s="2">
        <v>4.9705434782608675</v>
      </c>
      <c r="R146" s="2">
        <v>0.40359973579920727</v>
      </c>
      <c r="S146" s="2">
        <v>0.4234782608695653</v>
      </c>
      <c r="T146" s="2">
        <v>0.7250000000000002</v>
      </c>
      <c r="U146" s="2">
        <v>0</v>
      </c>
      <c r="V146" s="2">
        <v>6.9788639365918115E-2</v>
      </c>
      <c r="W146" s="2">
        <v>0.21282608695652172</v>
      </c>
      <c r="X146" s="2">
        <v>0.64934782608695651</v>
      </c>
      <c r="Y146" s="2">
        <v>0</v>
      </c>
      <c r="Z146" s="2">
        <v>5.2391017173051523E-2</v>
      </c>
      <c r="AA146" s="2">
        <v>0</v>
      </c>
      <c r="AB146" s="2">
        <v>0</v>
      </c>
      <c r="AC146" s="2">
        <v>0</v>
      </c>
      <c r="AD146" s="2">
        <v>0</v>
      </c>
      <c r="AE146" s="2">
        <v>0</v>
      </c>
      <c r="AF146" s="2">
        <v>0</v>
      </c>
      <c r="AG146" s="2">
        <v>0</v>
      </c>
      <c r="AH146" t="s">
        <v>278</v>
      </c>
      <c r="AI146">
        <v>7</v>
      </c>
    </row>
    <row r="147" spans="1:35" x14ac:dyDescent="0.25">
      <c r="A147" t="s">
        <v>1353</v>
      </c>
      <c r="B147" t="s">
        <v>715</v>
      </c>
      <c r="C147" t="s">
        <v>1031</v>
      </c>
      <c r="D147" t="s">
        <v>1322</v>
      </c>
      <c r="E147" s="2">
        <v>47.956521739130437</v>
      </c>
      <c r="F147" s="2">
        <v>11.402173913043478</v>
      </c>
      <c r="G147" s="2">
        <v>0</v>
      </c>
      <c r="H147" s="2">
        <v>0</v>
      </c>
      <c r="I147" s="2">
        <v>0</v>
      </c>
      <c r="J147" s="2">
        <v>0</v>
      </c>
      <c r="K147" s="2">
        <v>0</v>
      </c>
      <c r="L147" s="2">
        <v>1.0436956521739129</v>
      </c>
      <c r="M147" s="2">
        <v>0</v>
      </c>
      <c r="N147" s="2">
        <v>4.3586956521739131</v>
      </c>
      <c r="O147" s="2">
        <v>9.0888485947416137E-2</v>
      </c>
      <c r="P147" s="2">
        <v>6.1711956521739131</v>
      </c>
      <c r="Q147" s="2">
        <v>0</v>
      </c>
      <c r="R147" s="2">
        <v>0.12868313689936536</v>
      </c>
      <c r="S147" s="2">
        <v>3.3991304347826086</v>
      </c>
      <c r="T147" s="2">
        <v>9.5978260869565221E-2</v>
      </c>
      <c r="U147" s="2">
        <v>0</v>
      </c>
      <c r="V147" s="2">
        <v>7.2880779691749761E-2</v>
      </c>
      <c r="W147" s="2">
        <v>2.0283695652173903</v>
      </c>
      <c r="X147" s="2">
        <v>5.3517391304347832</v>
      </c>
      <c r="Y147" s="2">
        <v>0</v>
      </c>
      <c r="Z147" s="2">
        <v>0.15389165911151403</v>
      </c>
      <c r="AA147" s="2">
        <v>0</v>
      </c>
      <c r="AB147" s="2">
        <v>0</v>
      </c>
      <c r="AC147" s="2">
        <v>0</v>
      </c>
      <c r="AD147" s="2">
        <v>1.4972826086956521</v>
      </c>
      <c r="AE147" s="2">
        <v>0</v>
      </c>
      <c r="AF147" s="2">
        <v>0</v>
      </c>
      <c r="AG147" s="2">
        <v>0</v>
      </c>
      <c r="AH147" t="s">
        <v>225</v>
      </c>
      <c r="AI147">
        <v>7</v>
      </c>
    </row>
    <row r="148" spans="1:35" x14ac:dyDescent="0.25">
      <c r="A148" t="s">
        <v>1353</v>
      </c>
      <c r="B148" t="s">
        <v>801</v>
      </c>
      <c r="C148" t="s">
        <v>1176</v>
      </c>
      <c r="D148" t="s">
        <v>1296</v>
      </c>
      <c r="E148" s="2">
        <v>60.130434782608695</v>
      </c>
      <c r="F148" s="2">
        <v>0</v>
      </c>
      <c r="G148" s="2">
        <v>0</v>
      </c>
      <c r="H148" s="2">
        <v>0</v>
      </c>
      <c r="I148" s="2">
        <v>0</v>
      </c>
      <c r="J148" s="2">
        <v>0</v>
      </c>
      <c r="K148" s="2">
        <v>0</v>
      </c>
      <c r="L148" s="2">
        <v>0</v>
      </c>
      <c r="M148" s="2">
        <v>0</v>
      </c>
      <c r="N148" s="2">
        <v>4.4782608695652177</v>
      </c>
      <c r="O148" s="2">
        <v>7.4475777295733916E-2</v>
      </c>
      <c r="P148" s="2">
        <v>0</v>
      </c>
      <c r="Q148" s="2">
        <v>10.554347826086957</v>
      </c>
      <c r="R148" s="2">
        <v>0.1755242227042661</v>
      </c>
      <c r="S148" s="2">
        <v>0</v>
      </c>
      <c r="T148" s="2">
        <v>0</v>
      </c>
      <c r="U148" s="2">
        <v>0</v>
      </c>
      <c r="V148" s="2">
        <v>0</v>
      </c>
      <c r="W148" s="2">
        <v>0</v>
      </c>
      <c r="X148" s="2">
        <v>0</v>
      </c>
      <c r="Y148" s="2">
        <v>0</v>
      </c>
      <c r="Z148" s="2">
        <v>0</v>
      </c>
      <c r="AA148" s="2">
        <v>0</v>
      </c>
      <c r="AB148" s="2">
        <v>0</v>
      </c>
      <c r="AC148" s="2">
        <v>0</v>
      </c>
      <c r="AD148" s="2">
        <v>0</v>
      </c>
      <c r="AE148" s="2">
        <v>0</v>
      </c>
      <c r="AF148" s="2">
        <v>0</v>
      </c>
      <c r="AG148" s="2">
        <v>0</v>
      </c>
      <c r="AH148" t="s">
        <v>312</v>
      </c>
      <c r="AI148">
        <v>7</v>
      </c>
    </row>
    <row r="149" spans="1:35" x14ac:dyDescent="0.25">
      <c r="A149" t="s">
        <v>1353</v>
      </c>
      <c r="B149" t="s">
        <v>696</v>
      </c>
      <c r="C149" t="s">
        <v>1143</v>
      </c>
      <c r="D149" t="s">
        <v>1224</v>
      </c>
      <c r="E149" s="2">
        <v>67.641304347826093</v>
      </c>
      <c r="F149" s="2">
        <v>5.3858695652173916</v>
      </c>
      <c r="G149" s="2">
        <v>0</v>
      </c>
      <c r="H149" s="2">
        <v>0</v>
      </c>
      <c r="I149" s="2">
        <v>0.24728260869565216</v>
      </c>
      <c r="J149" s="2">
        <v>0</v>
      </c>
      <c r="K149" s="2">
        <v>0</v>
      </c>
      <c r="L149" s="2">
        <v>1.1116304347826087</v>
      </c>
      <c r="M149" s="2">
        <v>0</v>
      </c>
      <c r="N149" s="2">
        <v>0</v>
      </c>
      <c r="O149" s="2">
        <v>0</v>
      </c>
      <c r="P149" s="2">
        <v>0</v>
      </c>
      <c r="Q149" s="2">
        <v>9.6440217391304355</v>
      </c>
      <c r="R149" s="2">
        <v>0.14257592800899888</v>
      </c>
      <c r="S149" s="2">
        <v>0.81391304347826099</v>
      </c>
      <c r="T149" s="2">
        <v>2.9933695652173924</v>
      </c>
      <c r="U149" s="2">
        <v>0</v>
      </c>
      <c r="V149" s="2">
        <v>5.6286357062510055E-2</v>
      </c>
      <c r="W149" s="2">
        <v>0.89728260869565213</v>
      </c>
      <c r="X149" s="2">
        <v>5.2173913043478262</v>
      </c>
      <c r="Y149" s="2">
        <v>0</v>
      </c>
      <c r="Z149" s="2">
        <v>9.0398521613369739E-2</v>
      </c>
      <c r="AA149" s="2">
        <v>0</v>
      </c>
      <c r="AB149" s="2">
        <v>0</v>
      </c>
      <c r="AC149" s="2">
        <v>0</v>
      </c>
      <c r="AD149" s="2">
        <v>0</v>
      </c>
      <c r="AE149" s="2">
        <v>0</v>
      </c>
      <c r="AF149" s="2">
        <v>0</v>
      </c>
      <c r="AG149" s="2">
        <v>0</v>
      </c>
      <c r="AH149" t="s">
        <v>205</v>
      </c>
      <c r="AI149">
        <v>7</v>
      </c>
    </row>
    <row r="150" spans="1:35" x14ac:dyDescent="0.25">
      <c r="A150" t="s">
        <v>1353</v>
      </c>
      <c r="B150" t="s">
        <v>630</v>
      </c>
      <c r="C150" t="s">
        <v>1122</v>
      </c>
      <c r="D150" t="s">
        <v>1299</v>
      </c>
      <c r="E150" s="2">
        <v>56.5</v>
      </c>
      <c r="F150" s="2">
        <v>22.317934782608695</v>
      </c>
      <c r="G150" s="2">
        <v>0</v>
      </c>
      <c r="H150" s="2">
        <v>37.407608695652172</v>
      </c>
      <c r="I150" s="2">
        <v>0</v>
      </c>
      <c r="J150" s="2">
        <v>0</v>
      </c>
      <c r="K150" s="2">
        <v>0</v>
      </c>
      <c r="L150" s="2">
        <v>1.1061956521739127</v>
      </c>
      <c r="M150" s="2">
        <v>0</v>
      </c>
      <c r="N150" s="2">
        <v>2.5951086956521738</v>
      </c>
      <c r="O150" s="2">
        <v>4.5931127356675643E-2</v>
      </c>
      <c r="P150" s="2">
        <v>4.5625</v>
      </c>
      <c r="Q150" s="2">
        <v>0</v>
      </c>
      <c r="R150" s="2">
        <v>8.0752212389380532E-2</v>
      </c>
      <c r="S150" s="2">
        <v>1.1409782608695656</v>
      </c>
      <c r="T150" s="2">
        <v>0.74054347826086953</v>
      </c>
      <c r="U150" s="2">
        <v>0</v>
      </c>
      <c r="V150" s="2">
        <v>3.3301269719122742E-2</v>
      </c>
      <c r="W150" s="2">
        <v>0.25260869565217392</v>
      </c>
      <c r="X150" s="2">
        <v>2.0885869565217385</v>
      </c>
      <c r="Y150" s="2">
        <v>1.9276086956521739</v>
      </c>
      <c r="Z150" s="2">
        <v>7.5554059253559055E-2</v>
      </c>
      <c r="AA150" s="2">
        <v>0</v>
      </c>
      <c r="AB150" s="2">
        <v>0</v>
      </c>
      <c r="AC150" s="2">
        <v>0</v>
      </c>
      <c r="AD150" s="2">
        <v>0</v>
      </c>
      <c r="AE150" s="2">
        <v>0</v>
      </c>
      <c r="AF150" s="2">
        <v>0</v>
      </c>
      <c r="AG150" s="2">
        <v>0</v>
      </c>
      <c r="AH150" t="s">
        <v>139</v>
      </c>
      <c r="AI150">
        <v>7</v>
      </c>
    </row>
    <row r="151" spans="1:35" x14ac:dyDescent="0.25">
      <c r="A151" t="s">
        <v>1353</v>
      </c>
      <c r="B151" t="s">
        <v>709</v>
      </c>
      <c r="C151" t="s">
        <v>1051</v>
      </c>
      <c r="D151" t="s">
        <v>1241</v>
      </c>
      <c r="E151" s="2">
        <v>35.086956521739133</v>
      </c>
      <c r="F151" s="2">
        <v>10.298043478260871</v>
      </c>
      <c r="G151" s="2">
        <v>0</v>
      </c>
      <c r="H151" s="2">
        <v>0.11967391304347826</v>
      </c>
      <c r="I151" s="2">
        <v>0.26358695652173914</v>
      </c>
      <c r="J151" s="2">
        <v>0</v>
      </c>
      <c r="K151" s="2">
        <v>0</v>
      </c>
      <c r="L151" s="2">
        <v>0.38847826086956522</v>
      </c>
      <c r="M151" s="2">
        <v>0</v>
      </c>
      <c r="N151" s="2">
        <v>0</v>
      </c>
      <c r="O151" s="2">
        <v>0</v>
      </c>
      <c r="P151" s="2">
        <v>0</v>
      </c>
      <c r="Q151" s="2">
        <v>1.6197826086956519</v>
      </c>
      <c r="R151" s="2">
        <v>4.6164807930607177E-2</v>
      </c>
      <c r="S151" s="2">
        <v>4.4265217391304352</v>
      </c>
      <c r="T151" s="2">
        <v>0</v>
      </c>
      <c r="U151" s="2">
        <v>0</v>
      </c>
      <c r="V151" s="2">
        <v>0.12615861214374227</v>
      </c>
      <c r="W151" s="2">
        <v>0.76543478260869569</v>
      </c>
      <c r="X151" s="2">
        <v>2.7751086956521736</v>
      </c>
      <c r="Y151" s="2">
        <v>0</v>
      </c>
      <c r="Z151" s="2">
        <v>0.10090768277571249</v>
      </c>
      <c r="AA151" s="2">
        <v>0</v>
      </c>
      <c r="AB151" s="2">
        <v>0</v>
      </c>
      <c r="AC151" s="2">
        <v>0</v>
      </c>
      <c r="AD151" s="2">
        <v>0</v>
      </c>
      <c r="AE151" s="2">
        <v>0</v>
      </c>
      <c r="AF151" s="2">
        <v>0</v>
      </c>
      <c r="AG151" s="2">
        <v>0</v>
      </c>
      <c r="AH151" t="s">
        <v>219</v>
      </c>
      <c r="AI151">
        <v>7</v>
      </c>
    </row>
    <row r="152" spans="1:35" x14ac:dyDescent="0.25">
      <c r="A152" t="s">
        <v>1353</v>
      </c>
      <c r="B152" t="s">
        <v>668</v>
      </c>
      <c r="C152" t="s">
        <v>996</v>
      </c>
      <c r="D152" t="s">
        <v>1240</v>
      </c>
      <c r="E152" s="2">
        <v>81.902173913043484</v>
      </c>
      <c r="F152" s="2">
        <v>10.057500000000001</v>
      </c>
      <c r="G152" s="2">
        <v>0</v>
      </c>
      <c r="H152" s="2">
        <v>0.33663043478260868</v>
      </c>
      <c r="I152" s="2">
        <v>0.77173913043478259</v>
      </c>
      <c r="J152" s="2">
        <v>0</v>
      </c>
      <c r="K152" s="2">
        <v>0</v>
      </c>
      <c r="L152" s="2">
        <v>3.0144565217391297</v>
      </c>
      <c r="M152" s="2">
        <v>0</v>
      </c>
      <c r="N152" s="2">
        <v>4.32</v>
      </c>
      <c r="O152" s="2">
        <v>5.2745852687458523E-2</v>
      </c>
      <c r="P152" s="2">
        <v>3.7970652173913049</v>
      </c>
      <c r="Q152" s="2">
        <v>3.8430434782608698</v>
      </c>
      <c r="R152" s="2">
        <v>9.328334439283345E-2</v>
      </c>
      <c r="S152" s="2">
        <v>2.9809782608695654</v>
      </c>
      <c r="T152" s="2">
        <v>3.5934782608695648</v>
      </c>
      <c r="U152" s="2">
        <v>0</v>
      </c>
      <c r="V152" s="2">
        <v>8.0272063702720622E-2</v>
      </c>
      <c r="W152" s="2">
        <v>3.8682608695652174</v>
      </c>
      <c r="X152" s="2">
        <v>4.510326086956522</v>
      </c>
      <c r="Y152" s="2">
        <v>0</v>
      </c>
      <c r="Z152" s="2">
        <v>0.10229993364299934</v>
      </c>
      <c r="AA152" s="2">
        <v>0</v>
      </c>
      <c r="AB152" s="2">
        <v>0</v>
      </c>
      <c r="AC152" s="2">
        <v>0</v>
      </c>
      <c r="AD152" s="2">
        <v>0</v>
      </c>
      <c r="AE152" s="2">
        <v>0</v>
      </c>
      <c r="AF152" s="2">
        <v>0</v>
      </c>
      <c r="AG152" s="2">
        <v>0</v>
      </c>
      <c r="AH152" t="s">
        <v>177</v>
      </c>
      <c r="AI152">
        <v>7</v>
      </c>
    </row>
    <row r="153" spans="1:35" x14ac:dyDescent="0.25">
      <c r="A153" t="s">
        <v>1353</v>
      </c>
      <c r="B153" t="s">
        <v>485</v>
      </c>
      <c r="C153" t="s">
        <v>1002</v>
      </c>
      <c r="D153" t="s">
        <v>1275</v>
      </c>
      <c r="E153" s="2">
        <v>46.782608695652172</v>
      </c>
      <c r="F153" s="2">
        <v>11.177173913043481</v>
      </c>
      <c r="G153" s="2">
        <v>0</v>
      </c>
      <c r="H153" s="2">
        <v>0.15304347826086956</v>
      </c>
      <c r="I153" s="2">
        <v>0.14945652173913043</v>
      </c>
      <c r="J153" s="2">
        <v>0</v>
      </c>
      <c r="K153" s="2">
        <v>0</v>
      </c>
      <c r="L153" s="2">
        <v>0.61576086956521725</v>
      </c>
      <c r="M153" s="2">
        <v>0</v>
      </c>
      <c r="N153" s="2">
        <v>5.7914130434782587</v>
      </c>
      <c r="O153" s="2">
        <v>0.1237941449814126</v>
      </c>
      <c r="P153" s="2">
        <v>5.2761956521739135</v>
      </c>
      <c r="Q153" s="2">
        <v>0</v>
      </c>
      <c r="R153" s="2">
        <v>0.11278113382899629</v>
      </c>
      <c r="S153" s="2">
        <v>0.20934782608695646</v>
      </c>
      <c r="T153" s="2">
        <v>1.9217391304347828</v>
      </c>
      <c r="U153" s="2">
        <v>0</v>
      </c>
      <c r="V153" s="2">
        <v>4.5552973977695178E-2</v>
      </c>
      <c r="W153" s="2">
        <v>0.28760869565217395</v>
      </c>
      <c r="X153" s="2">
        <v>2.4276086956521734</v>
      </c>
      <c r="Y153" s="2">
        <v>0</v>
      </c>
      <c r="Z153" s="2">
        <v>5.8039033457249055E-2</v>
      </c>
      <c r="AA153" s="2">
        <v>0</v>
      </c>
      <c r="AB153" s="2">
        <v>0</v>
      </c>
      <c r="AC153" s="2">
        <v>0</v>
      </c>
      <c r="AD153" s="2">
        <v>0</v>
      </c>
      <c r="AE153" s="2">
        <v>0</v>
      </c>
      <c r="AF153" s="2">
        <v>0</v>
      </c>
      <c r="AG153" s="2">
        <v>0</v>
      </c>
      <c r="AH153" t="s">
        <v>268</v>
      </c>
      <c r="AI153">
        <v>7</v>
      </c>
    </row>
    <row r="154" spans="1:35" x14ac:dyDescent="0.25">
      <c r="A154" t="s">
        <v>1353</v>
      </c>
      <c r="B154" t="s">
        <v>786</v>
      </c>
      <c r="C154" t="s">
        <v>1170</v>
      </c>
      <c r="D154" t="s">
        <v>1219</v>
      </c>
      <c r="E154" s="2">
        <v>47.695652173913047</v>
      </c>
      <c r="F154" s="2">
        <v>0</v>
      </c>
      <c r="G154" s="2">
        <v>0.18478260869565216</v>
      </c>
      <c r="H154" s="2">
        <v>0</v>
      </c>
      <c r="I154" s="2">
        <v>0.3641304347826087</v>
      </c>
      <c r="J154" s="2">
        <v>0</v>
      </c>
      <c r="K154" s="2">
        <v>0</v>
      </c>
      <c r="L154" s="2">
        <v>1.0526086956521739</v>
      </c>
      <c r="M154" s="2">
        <v>5.656739130434782</v>
      </c>
      <c r="N154" s="2">
        <v>0</v>
      </c>
      <c r="O154" s="2">
        <v>0.11860072926162259</v>
      </c>
      <c r="P154" s="2">
        <v>4.4183695652173913</v>
      </c>
      <c r="Q154" s="2">
        <v>0</v>
      </c>
      <c r="R154" s="2">
        <v>9.2636736554238833E-2</v>
      </c>
      <c r="S154" s="2">
        <v>0.31000000000000005</v>
      </c>
      <c r="T154" s="2">
        <v>3.7205434782608706</v>
      </c>
      <c r="U154" s="2">
        <v>0</v>
      </c>
      <c r="V154" s="2">
        <v>8.4505469462169566E-2</v>
      </c>
      <c r="W154" s="2">
        <v>0.98673913043478245</v>
      </c>
      <c r="X154" s="2">
        <v>5.4822826086956526</v>
      </c>
      <c r="Y154" s="2">
        <v>0</v>
      </c>
      <c r="Z154" s="2">
        <v>0.13563126709206927</v>
      </c>
      <c r="AA154" s="2">
        <v>0</v>
      </c>
      <c r="AB154" s="2">
        <v>0</v>
      </c>
      <c r="AC154" s="2">
        <v>0</v>
      </c>
      <c r="AD154" s="2">
        <v>0</v>
      </c>
      <c r="AE154" s="2">
        <v>0</v>
      </c>
      <c r="AF154" s="2">
        <v>0</v>
      </c>
      <c r="AG154" s="2">
        <v>0</v>
      </c>
      <c r="AH154" t="s">
        <v>297</v>
      </c>
      <c r="AI154">
        <v>7</v>
      </c>
    </row>
    <row r="155" spans="1:35" x14ac:dyDescent="0.25">
      <c r="A155" t="s">
        <v>1353</v>
      </c>
      <c r="B155" t="s">
        <v>494</v>
      </c>
      <c r="C155" t="s">
        <v>1183</v>
      </c>
      <c r="D155" t="s">
        <v>1285</v>
      </c>
      <c r="E155" s="2">
        <v>31.543478260869566</v>
      </c>
      <c r="F155" s="2">
        <v>0.2608695652173913</v>
      </c>
      <c r="G155" s="2">
        <v>0</v>
      </c>
      <c r="H155" s="2">
        <v>0</v>
      </c>
      <c r="I155" s="2">
        <v>0</v>
      </c>
      <c r="J155" s="2">
        <v>0</v>
      </c>
      <c r="K155" s="2">
        <v>0</v>
      </c>
      <c r="L155" s="2">
        <v>0</v>
      </c>
      <c r="M155" s="2">
        <v>0</v>
      </c>
      <c r="N155" s="2">
        <v>6.4568478260869542</v>
      </c>
      <c r="O155" s="2">
        <v>0.20469676085458297</v>
      </c>
      <c r="P155" s="2">
        <v>5.2452173913043474</v>
      </c>
      <c r="Q155" s="2">
        <v>2.6351086956521739</v>
      </c>
      <c r="R155" s="2">
        <v>0.24982425913163334</v>
      </c>
      <c r="S155" s="2">
        <v>0</v>
      </c>
      <c r="T155" s="2">
        <v>0</v>
      </c>
      <c r="U155" s="2">
        <v>0</v>
      </c>
      <c r="V155" s="2">
        <v>0</v>
      </c>
      <c r="W155" s="2">
        <v>0</v>
      </c>
      <c r="X155" s="2">
        <v>0</v>
      </c>
      <c r="Y155" s="2">
        <v>0</v>
      </c>
      <c r="Z155" s="2">
        <v>0</v>
      </c>
      <c r="AA155" s="2">
        <v>0</v>
      </c>
      <c r="AB155" s="2">
        <v>0</v>
      </c>
      <c r="AC155" s="2">
        <v>0</v>
      </c>
      <c r="AD155" s="2">
        <v>0</v>
      </c>
      <c r="AE155" s="2">
        <v>0</v>
      </c>
      <c r="AF155" s="2">
        <v>0</v>
      </c>
      <c r="AG155" s="2">
        <v>0</v>
      </c>
      <c r="AH155" t="s">
        <v>340</v>
      </c>
      <c r="AI155">
        <v>7</v>
      </c>
    </row>
    <row r="156" spans="1:35" x14ac:dyDescent="0.25">
      <c r="A156" t="s">
        <v>1353</v>
      </c>
      <c r="B156" t="s">
        <v>591</v>
      </c>
      <c r="C156" t="s">
        <v>1110</v>
      </c>
      <c r="D156" t="s">
        <v>1269</v>
      </c>
      <c r="E156" s="2">
        <v>61.260869565217391</v>
      </c>
      <c r="F156" s="2">
        <v>5.9510869565217392</v>
      </c>
      <c r="G156" s="2">
        <v>0</v>
      </c>
      <c r="H156" s="2">
        <v>0</v>
      </c>
      <c r="I156" s="2">
        <v>0</v>
      </c>
      <c r="J156" s="2">
        <v>0</v>
      </c>
      <c r="K156" s="2">
        <v>0</v>
      </c>
      <c r="L156" s="2">
        <v>3.0095652173913048</v>
      </c>
      <c r="M156" s="2">
        <v>0</v>
      </c>
      <c r="N156" s="2">
        <v>0</v>
      </c>
      <c r="O156" s="2">
        <v>0</v>
      </c>
      <c r="P156" s="2">
        <v>0</v>
      </c>
      <c r="Q156" s="2">
        <v>15.475543478260869</v>
      </c>
      <c r="R156" s="2">
        <v>0.25261710432931156</v>
      </c>
      <c r="S156" s="2">
        <v>0.88739130434782609</v>
      </c>
      <c r="T156" s="2">
        <v>10.350869565217391</v>
      </c>
      <c r="U156" s="2">
        <v>0</v>
      </c>
      <c r="V156" s="2">
        <v>0.18344925479063165</v>
      </c>
      <c r="W156" s="2">
        <v>4.1556521739130456</v>
      </c>
      <c r="X156" s="2">
        <v>5.1366304347826084</v>
      </c>
      <c r="Y156" s="2">
        <v>0</v>
      </c>
      <c r="Z156" s="2">
        <v>0.15168381831085881</v>
      </c>
      <c r="AA156" s="2">
        <v>0</v>
      </c>
      <c r="AB156" s="2">
        <v>0</v>
      </c>
      <c r="AC156" s="2">
        <v>0</v>
      </c>
      <c r="AD156" s="2">
        <v>0</v>
      </c>
      <c r="AE156" s="2">
        <v>0</v>
      </c>
      <c r="AF156" s="2">
        <v>0</v>
      </c>
      <c r="AG156" s="2">
        <v>0</v>
      </c>
      <c r="AH156" t="s">
        <v>98</v>
      </c>
      <c r="AI156">
        <v>7</v>
      </c>
    </row>
    <row r="157" spans="1:35" x14ac:dyDescent="0.25">
      <c r="A157" t="s">
        <v>1353</v>
      </c>
      <c r="B157" t="s">
        <v>867</v>
      </c>
      <c r="C157" t="s">
        <v>1191</v>
      </c>
      <c r="D157" t="s">
        <v>1237</v>
      </c>
      <c r="E157" s="2">
        <v>44.967391304347828</v>
      </c>
      <c r="F157" s="2">
        <v>4.7961956521739131</v>
      </c>
      <c r="G157" s="2">
        <v>9.7826086956521743E-2</v>
      </c>
      <c r="H157" s="2">
        <v>0.625</v>
      </c>
      <c r="I157" s="2">
        <v>0.32608695652173914</v>
      </c>
      <c r="J157" s="2">
        <v>0</v>
      </c>
      <c r="K157" s="2">
        <v>0</v>
      </c>
      <c r="L157" s="2">
        <v>0.51391304347826094</v>
      </c>
      <c r="M157" s="2">
        <v>4.8641304347826084</v>
      </c>
      <c r="N157" s="2">
        <v>0</v>
      </c>
      <c r="O157" s="2">
        <v>0.10817017162194827</v>
      </c>
      <c r="P157" s="2">
        <v>8.4021739130434785</v>
      </c>
      <c r="Q157" s="2">
        <v>4.7608695652173916</v>
      </c>
      <c r="R157" s="2">
        <v>0.2927241962774958</v>
      </c>
      <c r="S157" s="2">
        <v>0.30869565217391304</v>
      </c>
      <c r="T157" s="2">
        <v>2.5916304347826089</v>
      </c>
      <c r="U157" s="2">
        <v>0</v>
      </c>
      <c r="V157" s="2">
        <v>6.4498428813149628E-2</v>
      </c>
      <c r="W157" s="2">
        <v>0.73760869565217402</v>
      </c>
      <c r="X157" s="2">
        <v>2.4506521739130442</v>
      </c>
      <c r="Y157" s="2">
        <v>5.7581521739130439</v>
      </c>
      <c r="Z157" s="2">
        <v>0.1989533478365966</v>
      </c>
      <c r="AA157" s="2">
        <v>0</v>
      </c>
      <c r="AB157" s="2">
        <v>0</v>
      </c>
      <c r="AC157" s="2">
        <v>0</v>
      </c>
      <c r="AD157" s="2">
        <v>0</v>
      </c>
      <c r="AE157" s="2">
        <v>0</v>
      </c>
      <c r="AF157" s="2">
        <v>0</v>
      </c>
      <c r="AG157" s="2">
        <v>0</v>
      </c>
      <c r="AH157" t="s">
        <v>381</v>
      </c>
      <c r="AI157">
        <v>7</v>
      </c>
    </row>
    <row r="158" spans="1:35" x14ac:dyDescent="0.25">
      <c r="A158" t="s">
        <v>1353</v>
      </c>
      <c r="B158" t="s">
        <v>706</v>
      </c>
      <c r="C158" t="s">
        <v>1037</v>
      </c>
      <c r="D158" t="s">
        <v>1219</v>
      </c>
      <c r="E158" s="2">
        <v>61.304347826086953</v>
      </c>
      <c r="F158" s="2">
        <v>5.2173913043478262</v>
      </c>
      <c r="G158" s="2">
        <v>0</v>
      </c>
      <c r="H158" s="2">
        <v>0.41304347826086957</v>
      </c>
      <c r="I158" s="2">
        <v>0.61413043478260865</v>
      </c>
      <c r="J158" s="2">
        <v>0</v>
      </c>
      <c r="K158" s="2">
        <v>0</v>
      </c>
      <c r="L158" s="2">
        <v>4.5144565217391293</v>
      </c>
      <c r="M158" s="2">
        <v>0</v>
      </c>
      <c r="N158" s="2">
        <v>5.6521739130434785</v>
      </c>
      <c r="O158" s="2">
        <v>9.2198581560283696E-2</v>
      </c>
      <c r="P158" s="2">
        <v>4.7445652173913047</v>
      </c>
      <c r="Q158" s="2">
        <v>0</v>
      </c>
      <c r="R158" s="2">
        <v>7.7393617021276603E-2</v>
      </c>
      <c r="S158" s="2">
        <v>2.798260869565218</v>
      </c>
      <c r="T158" s="2">
        <v>4.4679347826086948</v>
      </c>
      <c r="U158" s="2">
        <v>0</v>
      </c>
      <c r="V158" s="2">
        <v>0.11852659574468086</v>
      </c>
      <c r="W158" s="2">
        <v>3.4860869565217394</v>
      </c>
      <c r="X158" s="2">
        <v>7.60619565217391</v>
      </c>
      <c r="Y158" s="2">
        <v>0</v>
      </c>
      <c r="Z158" s="2">
        <v>0.1809379432624113</v>
      </c>
      <c r="AA158" s="2">
        <v>0</v>
      </c>
      <c r="AB158" s="2">
        <v>0</v>
      </c>
      <c r="AC158" s="2">
        <v>0</v>
      </c>
      <c r="AD158" s="2">
        <v>15.402173913043478</v>
      </c>
      <c r="AE158" s="2">
        <v>1.6708695652173911</v>
      </c>
      <c r="AF158" s="2">
        <v>0</v>
      </c>
      <c r="AG158" s="2">
        <v>0</v>
      </c>
      <c r="AH158" t="s">
        <v>215</v>
      </c>
      <c r="AI158">
        <v>7</v>
      </c>
    </row>
    <row r="159" spans="1:35" x14ac:dyDescent="0.25">
      <c r="A159" t="s">
        <v>1353</v>
      </c>
      <c r="B159" t="s">
        <v>818</v>
      </c>
      <c r="C159" t="s">
        <v>1182</v>
      </c>
      <c r="D159" t="s">
        <v>1258</v>
      </c>
      <c r="E159" s="2">
        <v>62.021739130434781</v>
      </c>
      <c r="F159" s="2">
        <v>15.361413043478265</v>
      </c>
      <c r="G159" s="2">
        <v>0.2608695652173913</v>
      </c>
      <c r="H159" s="2">
        <v>0.22826086956521738</v>
      </c>
      <c r="I159" s="2">
        <v>0</v>
      </c>
      <c r="J159" s="2">
        <v>0</v>
      </c>
      <c r="K159" s="2">
        <v>0</v>
      </c>
      <c r="L159" s="2">
        <v>4.751195652173914</v>
      </c>
      <c r="M159" s="2">
        <v>0</v>
      </c>
      <c r="N159" s="2">
        <v>7.5488043478260884</v>
      </c>
      <c r="O159" s="2">
        <v>0.12171223273746935</v>
      </c>
      <c r="P159" s="2">
        <v>4.3492391304347811</v>
      </c>
      <c r="Q159" s="2">
        <v>4.572717391304348</v>
      </c>
      <c r="R159" s="2">
        <v>0.1438520855240098</v>
      </c>
      <c r="S159" s="2">
        <v>0.99923913043478263</v>
      </c>
      <c r="T159" s="2">
        <v>3.6554347826086966</v>
      </c>
      <c r="U159" s="2">
        <v>0</v>
      </c>
      <c r="V159" s="2">
        <v>7.5049071153172109E-2</v>
      </c>
      <c r="W159" s="2">
        <v>5.9782608695652176E-2</v>
      </c>
      <c r="X159" s="2">
        <v>5.8231521739130434</v>
      </c>
      <c r="Y159" s="2">
        <v>0</v>
      </c>
      <c r="Z159" s="2">
        <v>9.4852786540483708E-2</v>
      </c>
      <c r="AA159" s="2">
        <v>0</v>
      </c>
      <c r="AB159" s="2">
        <v>0</v>
      </c>
      <c r="AC159" s="2">
        <v>0</v>
      </c>
      <c r="AD159" s="2">
        <v>0</v>
      </c>
      <c r="AE159" s="2">
        <v>0</v>
      </c>
      <c r="AF159" s="2">
        <v>0</v>
      </c>
      <c r="AG159" s="2">
        <v>0</v>
      </c>
      <c r="AH159" t="s">
        <v>329</v>
      </c>
      <c r="AI159">
        <v>7</v>
      </c>
    </row>
    <row r="160" spans="1:35" x14ac:dyDescent="0.25">
      <c r="A160" t="s">
        <v>1353</v>
      </c>
      <c r="B160" t="s">
        <v>891</v>
      </c>
      <c r="C160" t="s">
        <v>1197</v>
      </c>
      <c r="D160" t="s">
        <v>1264</v>
      </c>
      <c r="E160" s="2">
        <v>63.086956521739133</v>
      </c>
      <c r="F160" s="2">
        <v>13.875</v>
      </c>
      <c r="G160" s="2">
        <v>3.2608695652173912E-2</v>
      </c>
      <c r="H160" s="2">
        <v>0.2608695652173913</v>
      </c>
      <c r="I160" s="2">
        <v>0.19565217391304349</v>
      </c>
      <c r="J160" s="2">
        <v>0</v>
      </c>
      <c r="K160" s="2">
        <v>0</v>
      </c>
      <c r="L160" s="2">
        <v>2.3491304347826083</v>
      </c>
      <c r="M160" s="2">
        <v>1.4918478260869565</v>
      </c>
      <c r="N160" s="2">
        <v>0</v>
      </c>
      <c r="O160" s="2">
        <v>2.3647484493452792E-2</v>
      </c>
      <c r="P160" s="2">
        <v>13.804347826086957</v>
      </c>
      <c r="Q160" s="2">
        <v>0</v>
      </c>
      <c r="R160" s="2">
        <v>0.2188146106133701</v>
      </c>
      <c r="S160" s="2">
        <v>0.46086956521739131</v>
      </c>
      <c r="T160" s="2">
        <v>2.8635869565217398</v>
      </c>
      <c r="U160" s="2">
        <v>0</v>
      </c>
      <c r="V160" s="2">
        <v>5.269641626464508E-2</v>
      </c>
      <c r="W160" s="2">
        <v>0.63913043478260867</v>
      </c>
      <c r="X160" s="2">
        <v>4.9444565217391299</v>
      </c>
      <c r="Y160" s="2">
        <v>0.6119565217391304</v>
      </c>
      <c r="Z160" s="2">
        <v>9.8206409372846304E-2</v>
      </c>
      <c r="AA160" s="2">
        <v>0</v>
      </c>
      <c r="AB160" s="2">
        <v>0</v>
      </c>
      <c r="AC160" s="2">
        <v>0</v>
      </c>
      <c r="AD160" s="2">
        <v>5.0027173913043477</v>
      </c>
      <c r="AE160" s="2">
        <v>0</v>
      </c>
      <c r="AF160" s="2">
        <v>0</v>
      </c>
      <c r="AG160" s="2">
        <v>0</v>
      </c>
      <c r="AH160" t="s">
        <v>405</v>
      </c>
      <c r="AI160">
        <v>7</v>
      </c>
    </row>
    <row r="161" spans="1:35" x14ac:dyDescent="0.25">
      <c r="A161" t="s">
        <v>1353</v>
      </c>
      <c r="B161" t="s">
        <v>663</v>
      </c>
      <c r="C161" t="s">
        <v>1001</v>
      </c>
      <c r="D161" t="s">
        <v>1253</v>
      </c>
      <c r="E161" s="2">
        <v>48.75</v>
      </c>
      <c r="F161" s="2">
        <v>5.7391304347826084</v>
      </c>
      <c r="G161" s="2">
        <v>0.2608695652173913</v>
      </c>
      <c r="H161" s="2">
        <v>0.13043478260869565</v>
      </c>
      <c r="I161" s="2">
        <v>0.2608695652173913</v>
      </c>
      <c r="J161" s="2">
        <v>0</v>
      </c>
      <c r="K161" s="2">
        <v>0</v>
      </c>
      <c r="L161" s="2">
        <v>0.41630434782608694</v>
      </c>
      <c r="M161" s="2">
        <v>0</v>
      </c>
      <c r="N161" s="2">
        <v>6.9021739130434785</v>
      </c>
      <c r="O161" s="2">
        <v>0.14158305462653289</v>
      </c>
      <c r="P161" s="2">
        <v>6.2472826086956523</v>
      </c>
      <c r="Q161" s="2">
        <v>0</v>
      </c>
      <c r="R161" s="2">
        <v>0.12814938684503902</v>
      </c>
      <c r="S161" s="2">
        <v>0.15315217391304348</v>
      </c>
      <c r="T161" s="2">
        <v>1.7527173913043479</v>
      </c>
      <c r="U161" s="2">
        <v>0</v>
      </c>
      <c r="V161" s="2">
        <v>3.9094760312151616E-2</v>
      </c>
      <c r="W161" s="2">
        <v>0.28065217391304348</v>
      </c>
      <c r="X161" s="2">
        <v>0.44239130434782614</v>
      </c>
      <c r="Y161" s="2">
        <v>0</v>
      </c>
      <c r="Z161" s="2">
        <v>1.483166109253066E-2</v>
      </c>
      <c r="AA161" s="2">
        <v>0</v>
      </c>
      <c r="AB161" s="2">
        <v>0</v>
      </c>
      <c r="AC161" s="2">
        <v>0</v>
      </c>
      <c r="AD161" s="2">
        <v>0</v>
      </c>
      <c r="AE161" s="2">
        <v>0</v>
      </c>
      <c r="AF161" s="2">
        <v>0</v>
      </c>
      <c r="AG161" s="2">
        <v>0</v>
      </c>
      <c r="AH161" t="s">
        <v>172</v>
      </c>
      <c r="AI161">
        <v>7</v>
      </c>
    </row>
    <row r="162" spans="1:35" x14ac:dyDescent="0.25">
      <c r="A162" t="s">
        <v>1353</v>
      </c>
      <c r="B162" t="s">
        <v>828</v>
      </c>
      <c r="C162" t="s">
        <v>1061</v>
      </c>
      <c r="D162" t="s">
        <v>1307</v>
      </c>
      <c r="E162" s="2">
        <v>74.923913043478265</v>
      </c>
      <c r="F162" s="2">
        <v>5.0434782608695654</v>
      </c>
      <c r="G162" s="2">
        <v>0</v>
      </c>
      <c r="H162" s="2">
        <v>0</v>
      </c>
      <c r="I162" s="2">
        <v>46.122282608695649</v>
      </c>
      <c r="J162" s="2">
        <v>0</v>
      </c>
      <c r="K162" s="2">
        <v>0</v>
      </c>
      <c r="L162" s="2">
        <v>1.5313043478260866</v>
      </c>
      <c r="M162" s="2">
        <v>0</v>
      </c>
      <c r="N162" s="2">
        <v>4.0135869565217392</v>
      </c>
      <c r="O162" s="2">
        <v>5.3568837951545045E-2</v>
      </c>
      <c r="P162" s="2">
        <v>11.595108695652174</v>
      </c>
      <c r="Q162" s="2">
        <v>0</v>
      </c>
      <c r="R162" s="2">
        <v>0.15475845060206006</v>
      </c>
      <c r="S162" s="2">
        <v>2.5641304347826077</v>
      </c>
      <c r="T162" s="2">
        <v>0.81119565217391298</v>
      </c>
      <c r="U162" s="2">
        <v>0</v>
      </c>
      <c r="V162" s="2">
        <v>4.5050050776149694E-2</v>
      </c>
      <c r="W162" s="2">
        <v>2.8978260869565209</v>
      </c>
      <c r="X162" s="2">
        <v>0.57967391304347826</v>
      </c>
      <c r="Y162" s="2">
        <v>0</v>
      </c>
      <c r="Z162" s="2">
        <v>4.6413753082837649E-2</v>
      </c>
      <c r="AA162" s="2">
        <v>0</v>
      </c>
      <c r="AB162" s="2">
        <v>0</v>
      </c>
      <c r="AC162" s="2">
        <v>0</v>
      </c>
      <c r="AD162" s="2">
        <v>0</v>
      </c>
      <c r="AE162" s="2">
        <v>0</v>
      </c>
      <c r="AF162" s="2">
        <v>0</v>
      </c>
      <c r="AG162" s="2">
        <v>0</v>
      </c>
      <c r="AH162" t="s">
        <v>339</v>
      </c>
      <c r="AI162">
        <v>7</v>
      </c>
    </row>
    <row r="163" spans="1:35" x14ac:dyDescent="0.25">
      <c r="A163" t="s">
        <v>1353</v>
      </c>
      <c r="B163" t="s">
        <v>674</v>
      </c>
      <c r="C163" t="s">
        <v>1015</v>
      </c>
      <c r="D163" t="s">
        <v>1265</v>
      </c>
      <c r="E163" s="2">
        <v>32.163043478260867</v>
      </c>
      <c r="F163" s="2">
        <v>10.719782608695652</v>
      </c>
      <c r="G163" s="2">
        <v>0</v>
      </c>
      <c r="H163" s="2">
        <v>0.10782608695652174</v>
      </c>
      <c r="I163" s="2">
        <v>0.22826086956521738</v>
      </c>
      <c r="J163" s="2">
        <v>0</v>
      </c>
      <c r="K163" s="2">
        <v>0</v>
      </c>
      <c r="L163" s="2">
        <v>0.14597826086956522</v>
      </c>
      <c r="M163" s="2">
        <v>0</v>
      </c>
      <c r="N163" s="2">
        <v>4.9764130434782601</v>
      </c>
      <c r="O163" s="2">
        <v>0.15472456911118621</v>
      </c>
      <c r="P163" s="2">
        <v>4.7405434782608697</v>
      </c>
      <c r="Q163" s="2">
        <v>0</v>
      </c>
      <c r="R163" s="2">
        <v>0.14739101047651235</v>
      </c>
      <c r="S163" s="2">
        <v>0.21923913043478258</v>
      </c>
      <c r="T163" s="2">
        <v>1.6313043478260865</v>
      </c>
      <c r="U163" s="2">
        <v>0</v>
      </c>
      <c r="V163" s="2">
        <v>5.753632984116254E-2</v>
      </c>
      <c r="W163" s="2">
        <v>0.62108695652173895</v>
      </c>
      <c r="X163" s="2">
        <v>1.1160869565217393</v>
      </c>
      <c r="Y163" s="2">
        <v>0</v>
      </c>
      <c r="Z163" s="2">
        <v>5.4011490368367693E-2</v>
      </c>
      <c r="AA163" s="2">
        <v>0</v>
      </c>
      <c r="AB163" s="2">
        <v>0</v>
      </c>
      <c r="AC163" s="2">
        <v>0</v>
      </c>
      <c r="AD163" s="2">
        <v>0</v>
      </c>
      <c r="AE163" s="2">
        <v>0</v>
      </c>
      <c r="AF163" s="2">
        <v>0</v>
      </c>
      <c r="AG163" s="2">
        <v>0</v>
      </c>
      <c r="AH163" t="s">
        <v>183</v>
      </c>
      <c r="AI163">
        <v>7</v>
      </c>
    </row>
    <row r="164" spans="1:35" x14ac:dyDescent="0.25">
      <c r="A164" t="s">
        <v>1353</v>
      </c>
      <c r="B164" t="s">
        <v>961</v>
      </c>
      <c r="C164" t="s">
        <v>1209</v>
      </c>
      <c r="D164" t="s">
        <v>1225</v>
      </c>
      <c r="E164" s="2">
        <v>4.5</v>
      </c>
      <c r="F164" s="2">
        <v>5.6521739130434785</v>
      </c>
      <c r="G164" s="2">
        <v>0.16304347826086957</v>
      </c>
      <c r="H164" s="2">
        <v>0.11956521739130435</v>
      </c>
      <c r="I164" s="2">
        <v>0.28043478260869564</v>
      </c>
      <c r="J164" s="2">
        <v>0</v>
      </c>
      <c r="K164" s="2">
        <v>0</v>
      </c>
      <c r="L164" s="2">
        <v>0.9665217391304346</v>
      </c>
      <c r="M164" s="2">
        <v>5.3043478260869561</v>
      </c>
      <c r="N164" s="2">
        <v>0</v>
      </c>
      <c r="O164" s="2">
        <v>1.1787439613526569</v>
      </c>
      <c r="P164" s="2">
        <v>2.3729347826086955</v>
      </c>
      <c r="Q164" s="2">
        <v>5.8260869565217392</v>
      </c>
      <c r="R164" s="2">
        <v>1.8220048309178745</v>
      </c>
      <c r="S164" s="2">
        <v>1.2054347826086957</v>
      </c>
      <c r="T164" s="2">
        <v>0.69967391304347815</v>
      </c>
      <c r="U164" s="2">
        <v>0</v>
      </c>
      <c r="V164" s="2">
        <v>0.42335748792270533</v>
      </c>
      <c r="W164" s="2">
        <v>3.5491304347826089</v>
      </c>
      <c r="X164" s="2">
        <v>0.11673913043478261</v>
      </c>
      <c r="Y164" s="2">
        <v>0</v>
      </c>
      <c r="Z164" s="2">
        <v>0.81463768115942026</v>
      </c>
      <c r="AA164" s="2">
        <v>0</v>
      </c>
      <c r="AB164" s="2">
        <v>0</v>
      </c>
      <c r="AC164" s="2">
        <v>0</v>
      </c>
      <c r="AD164" s="2">
        <v>0</v>
      </c>
      <c r="AE164" s="2">
        <v>0</v>
      </c>
      <c r="AF164" s="2">
        <v>0</v>
      </c>
      <c r="AG164" s="2">
        <v>0</v>
      </c>
      <c r="AH164" t="s">
        <v>476</v>
      </c>
      <c r="AI164">
        <v>7</v>
      </c>
    </row>
    <row r="165" spans="1:35" x14ac:dyDescent="0.25">
      <c r="A165" t="s">
        <v>1353</v>
      </c>
      <c r="B165" t="s">
        <v>489</v>
      </c>
      <c r="C165" t="s">
        <v>1004</v>
      </c>
      <c r="D165" t="s">
        <v>1218</v>
      </c>
      <c r="E165" s="2">
        <v>43.380434782608695</v>
      </c>
      <c r="F165" s="2">
        <v>9.0070652173913039</v>
      </c>
      <c r="G165" s="2">
        <v>0</v>
      </c>
      <c r="H165" s="2">
        <v>0.1376086956521739</v>
      </c>
      <c r="I165" s="2">
        <v>0.23369565217391305</v>
      </c>
      <c r="J165" s="2">
        <v>0</v>
      </c>
      <c r="K165" s="2">
        <v>0</v>
      </c>
      <c r="L165" s="2">
        <v>1.5008695652173918</v>
      </c>
      <c r="M165" s="2">
        <v>0</v>
      </c>
      <c r="N165" s="2">
        <v>3.9840217391304349</v>
      </c>
      <c r="O165" s="2">
        <v>9.1839138060636441E-2</v>
      </c>
      <c r="P165" s="2">
        <v>0</v>
      </c>
      <c r="Q165" s="2">
        <v>2.3721739130434782</v>
      </c>
      <c r="R165" s="2">
        <v>5.4683036832873969E-2</v>
      </c>
      <c r="S165" s="2">
        <v>0.66989130434782607</v>
      </c>
      <c r="T165" s="2">
        <v>3.0381521739130442</v>
      </c>
      <c r="U165" s="2">
        <v>0</v>
      </c>
      <c r="V165" s="2">
        <v>8.5477323978952649E-2</v>
      </c>
      <c r="W165" s="2">
        <v>5.8741304347826073</v>
      </c>
      <c r="X165" s="2">
        <v>1.171086956521739</v>
      </c>
      <c r="Y165" s="2">
        <v>0</v>
      </c>
      <c r="Z165" s="2">
        <v>0.16240541217739912</v>
      </c>
      <c r="AA165" s="2">
        <v>0</v>
      </c>
      <c r="AB165" s="2">
        <v>0</v>
      </c>
      <c r="AC165" s="2">
        <v>0</v>
      </c>
      <c r="AD165" s="2">
        <v>0</v>
      </c>
      <c r="AE165" s="2">
        <v>0</v>
      </c>
      <c r="AF165" s="2">
        <v>0</v>
      </c>
      <c r="AG165" s="2">
        <v>0</v>
      </c>
      <c r="AH165" t="s">
        <v>117</v>
      </c>
      <c r="AI165">
        <v>7</v>
      </c>
    </row>
    <row r="166" spans="1:35" x14ac:dyDescent="0.25">
      <c r="A166" t="s">
        <v>1353</v>
      </c>
      <c r="B166" t="s">
        <v>816</v>
      </c>
      <c r="C166" t="s">
        <v>1061</v>
      </c>
      <c r="D166" t="s">
        <v>1290</v>
      </c>
      <c r="E166" s="2">
        <v>141.10869565217391</v>
      </c>
      <c r="F166" s="2">
        <v>5.3913043478260869</v>
      </c>
      <c r="G166" s="2">
        <v>0.34782608695652173</v>
      </c>
      <c r="H166" s="2">
        <v>0.56521739130434778</v>
      </c>
      <c r="I166" s="2">
        <v>3.8827173913043476</v>
      </c>
      <c r="J166" s="2">
        <v>0</v>
      </c>
      <c r="K166" s="2">
        <v>0</v>
      </c>
      <c r="L166" s="2">
        <v>8.179347826086957</v>
      </c>
      <c r="M166" s="2">
        <v>0</v>
      </c>
      <c r="N166" s="2">
        <v>0</v>
      </c>
      <c r="O166" s="2">
        <v>0</v>
      </c>
      <c r="P166" s="2">
        <v>5.068695652173913</v>
      </c>
      <c r="Q166" s="2">
        <v>18.999673913043477</v>
      </c>
      <c r="R166" s="2">
        <v>0.17056616854105683</v>
      </c>
      <c r="S166" s="2">
        <v>3.2144565217391308</v>
      </c>
      <c r="T166" s="2">
        <v>7.6222826086956523</v>
      </c>
      <c r="U166" s="2">
        <v>0</v>
      </c>
      <c r="V166" s="2">
        <v>7.6797103682021264E-2</v>
      </c>
      <c r="W166" s="2">
        <v>2.9960869565217392</v>
      </c>
      <c r="X166" s="2">
        <v>5.1079347826086963</v>
      </c>
      <c r="Y166" s="2">
        <v>0</v>
      </c>
      <c r="Z166" s="2">
        <v>5.743105838853798E-2</v>
      </c>
      <c r="AA166" s="2">
        <v>0</v>
      </c>
      <c r="AB166" s="2">
        <v>0</v>
      </c>
      <c r="AC166" s="2">
        <v>0</v>
      </c>
      <c r="AD166" s="2">
        <v>0</v>
      </c>
      <c r="AE166" s="2">
        <v>0</v>
      </c>
      <c r="AF166" s="2">
        <v>0</v>
      </c>
      <c r="AG166" s="2">
        <v>0</v>
      </c>
      <c r="AH166" t="s">
        <v>327</v>
      </c>
      <c r="AI166">
        <v>7</v>
      </c>
    </row>
    <row r="167" spans="1:35" x14ac:dyDescent="0.25">
      <c r="A167" t="s">
        <v>1353</v>
      </c>
      <c r="B167" t="s">
        <v>716</v>
      </c>
      <c r="C167" t="s">
        <v>978</v>
      </c>
      <c r="D167" t="s">
        <v>1257</v>
      </c>
      <c r="E167" s="2">
        <v>52.521739130434781</v>
      </c>
      <c r="F167" s="2">
        <v>0</v>
      </c>
      <c r="G167" s="2">
        <v>0.22826086956521738</v>
      </c>
      <c r="H167" s="2">
        <v>0.34782608695652173</v>
      </c>
      <c r="I167" s="2">
        <v>8.6956521739130432E-2</v>
      </c>
      <c r="J167" s="2">
        <v>0</v>
      </c>
      <c r="K167" s="2">
        <v>0</v>
      </c>
      <c r="L167" s="2">
        <v>1.7082608695652173</v>
      </c>
      <c r="M167" s="2">
        <v>0</v>
      </c>
      <c r="N167" s="2">
        <v>0</v>
      </c>
      <c r="O167" s="2">
        <v>0</v>
      </c>
      <c r="P167" s="2">
        <v>0</v>
      </c>
      <c r="Q167" s="2">
        <v>0</v>
      </c>
      <c r="R167" s="2">
        <v>0</v>
      </c>
      <c r="S167" s="2">
        <v>0.39804347826086955</v>
      </c>
      <c r="T167" s="2">
        <v>4.6958695652173903</v>
      </c>
      <c r="U167" s="2">
        <v>0</v>
      </c>
      <c r="V167" s="2">
        <v>9.6986754966887398E-2</v>
      </c>
      <c r="W167" s="2">
        <v>0.36728260869565216</v>
      </c>
      <c r="X167" s="2">
        <v>3.5614130434782614</v>
      </c>
      <c r="Y167" s="2">
        <v>0</v>
      </c>
      <c r="Z167" s="2">
        <v>7.480132450331127E-2</v>
      </c>
      <c r="AA167" s="2">
        <v>0</v>
      </c>
      <c r="AB167" s="2">
        <v>0</v>
      </c>
      <c r="AC167" s="2">
        <v>0</v>
      </c>
      <c r="AD167" s="2">
        <v>0</v>
      </c>
      <c r="AE167" s="2">
        <v>0</v>
      </c>
      <c r="AF167" s="2">
        <v>0</v>
      </c>
      <c r="AG167" s="2">
        <v>0.13043478260869565</v>
      </c>
      <c r="AH167" t="s">
        <v>226</v>
      </c>
      <c r="AI167">
        <v>7</v>
      </c>
    </row>
    <row r="168" spans="1:35" x14ac:dyDescent="0.25">
      <c r="A168" t="s">
        <v>1353</v>
      </c>
      <c r="B168" t="s">
        <v>831</v>
      </c>
      <c r="C168" t="s">
        <v>1042</v>
      </c>
      <c r="D168" t="s">
        <v>1232</v>
      </c>
      <c r="E168" s="2">
        <v>110.95652173913044</v>
      </c>
      <c r="F168" s="2">
        <v>0</v>
      </c>
      <c r="G168" s="2">
        <v>0.42391304347826086</v>
      </c>
      <c r="H168" s="2">
        <v>0.45652173913043476</v>
      </c>
      <c r="I168" s="2">
        <v>0.37771739130434784</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0</v>
      </c>
      <c r="AE168" s="2">
        <v>0</v>
      </c>
      <c r="AF168" s="2">
        <v>0</v>
      </c>
      <c r="AG168" s="2">
        <v>0.13043478260869565</v>
      </c>
      <c r="AH168" t="s">
        <v>343</v>
      </c>
      <c r="AI168">
        <v>7</v>
      </c>
    </row>
    <row r="169" spans="1:35" x14ac:dyDescent="0.25">
      <c r="A169" t="s">
        <v>1353</v>
      </c>
      <c r="B169" t="s">
        <v>748</v>
      </c>
      <c r="C169" t="s">
        <v>1156</v>
      </c>
      <c r="D169" t="s">
        <v>1279</v>
      </c>
      <c r="E169" s="2">
        <v>27.630434782608695</v>
      </c>
      <c r="F169" s="2">
        <v>8.8619565217391294</v>
      </c>
      <c r="G169" s="2">
        <v>2.717391304347826E-2</v>
      </c>
      <c r="H169" s="2">
        <v>8.6847826086956528E-2</v>
      </c>
      <c r="I169" s="2">
        <v>8.6956521739130432E-2</v>
      </c>
      <c r="J169" s="2">
        <v>0</v>
      </c>
      <c r="K169" s="2">
        <v>0</v>
      </c>
      <c r="L169" s="2">
        <v>0.73195652173913062</v>
      </c>
      <c r="M169" s="2">
        <v>0</v>
      </c>
      <c r="N169" s="2">
        <v>0</v>
      </c>
      <c r="O169" s="2">
        <v>0</v>
      </c>
      <c r="P169" s="2">
        <v>4.5842391304347858</v>
      </c>
      <c r="Q169" s="2">
        <v>0</v>
      </c>
      <c r="R169" s="2">
        <v>0.16591266719118816</v>
      </c>
      <c r="S169" s="2">
        <v>0.14369565217391306</v>
      </c>
      <c r="T169" s="2">
        <v>1.6682608695652181</v>
      </c>
      <c r="U169" s="2">
        <v>0</v>
      </c>
      <c r="V169" s="2">
        <v>6.5578284815106247E-2</v>
      </c>
      <c r="W169" s="2">
        <v>0.14347826086956519</v>
      </c>
      <c r="X169" s="2">
        <v>2.494456521739131</v>
      </c>
      <c r="Y169" s="2">
        <v>0</v>
      </c>
      <c r="Z169" s="2">
        <v>9.5472069236821416E-2</v>
      </c>
      <c r="AA169" s="2">
        <v>0</v>
      </c>
      <c r="AB169" s="2">
        <v>0</v>
      </c>
      <c r="AC169" s="2">
        <v>0</v>
      </c>
      <c r="AD169" s="2">
        <v>7.3369565217391311E-2</v>
      </c>
      <c r="AE169" s="2">
        <v>0</v>
      </c>
      <c r="AF169" s="2">
        <v>0</v>
      </c>
      <c r="AG169" s="2">
        <v>0</v>
      </c>
      <c r="AH169" t="s">
        <v>258</v>
      </c>
      <c r="AI169">
        <v>7</v>
      </c>
    </row>
    <row r="170" spans="1:35" x14ac:dyDescent="0.25">
      <c r="A170" t="s">
        <v>1353</v>
      </c>
      <c r="B170" t="s">
        <v>921</v>
      </c>
      <c r="C170" t="s">
        <v>1073</v>
      </c>
      <c r="D170" t="s">
        <v>1290</v>
      </c>
      <c r="E170" s="2">
        <v>52.293478260869563</v>
      </c>
      <c r="F170" s="2">
        <v>5.7391304347826084</v>
      </c>
      <c r="G170" s="2">
        <v>2.0869565217391304</v>
      </c>
      <c r="H170" s="2">
        <v>0.2608695652173913</v>
      </c>
      <c r="I170" s="2">
        <v>1.1684782608695652</v>
      </c>
      <c r="J170" s="2">
        <v>0</v>
      </c>
      <c r="K170" s="2">
        <v>0</v>
      </c>
      <c r="L170" s="2">
        <v>11.169565217391304</v>
      </c>
      <c r="M170" s="2">
        <v>0</v>
      </c>
      <c r="N170" s="2">
        <v>3.8260869565217392</v>
      </c>
      <c r="O170" s="2">
        <v>7.3165662024527137E-2</v>
      </c>
      <c r="P170" s="2">
        <v>0</v>
      </c>
      <c r="Q170" s="2">
        <v>10.312826086956521</v>
      </c>
      <c r="R170" s="2">
        <v>0.19721055913531491</v>
      </c>
      <c r="S170" s="2">
        <v>5.64641304347826</v>
      </c>
      <c r="T170" s="2">
        <v>4.5743478260869574</v>
      </c>
      <c r="U170" s="2">
        <v>0</v>
      </c>
      <c r="V170" s="2">
        <v>0.19545001039284976</v>
      </c>
      <c r="W170" s="2">
        <v>13.956630434782607</v>
      </c>
      <c r="X170" s="2">
        <v>7.6495652173913031</v>
      </c>
      <c r="Y170" s="2">
        <v>0</v>
      </c>
      <c r="Z170" s="2">
        <v>0.4131718977343587</v>
      </c>
      <c r="AA170" s="2">
        <v>0</v>
      </c>
      <c r="AB170" s="2">
        <v>5.7391304347826084</v>
      </c>
      <c r="AC170" s="2">
        <v>0</v>
      </c>
      <c r="AD170" s="2">
        <v>0</v>
      </c>
      <c r="AE170" s="2">
        <v>10.089673913043478</v>
      </c>
      <c r="AF170" s="2">
        <v>0</v>
      </c>
      <c r="AG170" s="2">
        <v>0</v>
      </c>
      <c r="AH170" t="s">
        <v>435</v>
      </c>
      <c r="AI170">
        <v>7</v>
      </c>
    </row>
    <row r="171" spans="1:35" x14ac:dyDescent="0.25">
      <c r="A171" t="s">
        <v>1353</v>
      </c>
      <c r="B171" t="s">
        <v>555</v>
      </c>
      <c r="C171" t="s">
        <v>1094</v>
      </c>
      <c r="D171" t="s">
        <v>1254</v>
      </c>
      <c r="E171" s="2">
        <v>71.434782608695656</v>
      </c>
      <c r="F171" s="2">
        <v>5.7391304347826084</v>
      </c>
      <c r="G171" s="2">
        <v>0.2608695652173913</v>
      </c>
      <c r="H171" s="2">
        <v>0.2608695652173913</v>
      </c>
      <c r="I171" s="2">
        <v>0.24728260869565216</v>
      </c>
      <c r="J171" s="2">
        <v>0</v>
      </c>
      <c r="K171" s="2">
        <v>0</v>
      </c>
      <c r="L171" s="2">
        <v>2.3236956521739125</v>
      </c>
      <c r="M171" s="2">
        <v>0</v>
      </c>
      <c r="N171" s="2">
        <v>9.0625</v>
      </c>
      <c r="O171" s="2">
        <v>0.1268639683505782</v>
      </c>
      <c r="P171" s="2">
        <v>5.1467391304347823</v>
      </c>
      <c r="Q171" s="2">
        <v>0</v>
      </c>
      <c r="R171" s="2">
        <v>7.2048082775410832E-2</v>
      </c>
      <c r="S171" s="2">
        <v>1.2904347826086957</v>
      </c>
      <c r="T171" s="2">
        <v>4.1298913043478258</v>
      </c>
      <c r="U171" s="2">
        <v>0</v>
      </c>
      <c r="V171" s="2">
        <v>7.5877967133292742E-2</v>
      </c>
      <c r="W171" s="2">
        <v>0.64086956521739136</v>
      </c>
      <c r="X171" s="2">
        <v>5.1496739130434772</v>
      </c>
      <c r="Y171" s="2">
        <v>0</v>
      </c>
      <c r="Z171" s="2">
        <v>8.1060559951308564E-2</v>
      </c>
      <c r="AA171" s="2">
        <v>0</v>
      </c>
      <c r="AB171" s="2">
        <v>0</v>
      </c>
      <c r="AC171" s="2">
        <v>0</v>
      </c>
      <c r="AD171" s="2">
        <v>0</v>
      </c>
      <c r="AE171" s="2">
        <v>0</v>
      </c>
      <c r="AF171" s="2">
        <v>0</v>
      </c>
      <c r="AG171" s="2">
        <v>0</v>
      </c>
      <c r="AH171" t="s">
        <v>61</v>
      </c>
      <c r="AI171">
        <v>7</v>
      </c>
    </row>
    <row r="172" spans="1:35" x14ac:dyDescent="0.25">
      <c r="A172" t="s">
        <v>1353</v>
      </c>
      <c r="B172" t="s">
        <v>689</v>
      </c>
      <c r="C172" t="s">
        <v>1076</v>
      </c>
      <c r="D172" t="s">
        <v>1293</v>
      </c>
      <c r="E172" s="2">
        <v>77.445652173913047</v>
      </c>
      <c r="F172" s="2">
        <v>5.7391304347826084</v>
      </c>
      <c r="G172" s="2">
        <v>0.2608695652173913</v>
      </c>
      <c r="H172" s="2">
        <v>0.10054347826086957</v>
      </c>
      <c r="I172" s="2">
        <v>0.27717391304347827</v>
      </c>
      <c r="J172" s="2">
        <v>0</v>
      </c>
      <c r="K172" s="2">
        <v>0</v>
      </c>
      <c r="L172" s="2">
        <v>1.1369565217391304</v>
      </c>
      <c r="M172" s="2">
        <v>0.45380434782608697</v>
      </c>
      <c r="N172" s="2">
        <v>5.2119565217391308</v>
      </c>
      <c r="O172" s="2">
        <v>7.3157894736842102E-2</v>
      </c>
      <c r="P172" s="2">
        <v>4.2038043478260869</v>
      </c>
      <c r="Q172" s="2">
        <v>0</v>
      </c>
      <c r="R172" s="2">
        <v>5.4280701754385964E-2</v>
      </c>
      <c r="S172" s="2">
        <v>0.26880434782608698</v>
      </c>
      <c r="T172" s="2">
        <v>4.5486956521739135</v>
      </c>
      <c r="U172" s="2">
        <v>0</v>
      </c>
      <c r="V172" s="2">
        <v>6.2204912280701762E-2</v>
      </c>
      <c r="W172" s="2">
        <v>0.19086956521739132</v>
      </c>
      <c r="X172" s="2">
        <v>4.9348913043478273</v>
      </c>
      <c r="Y172" s="2">
        <v>0</v>
      </c>
      <c r="Z172" s="2">
        <v>6.6185263157894747E-2</v>
      </c>
      <c r="AA172" s="2">
        <v>0</v>
      </c>
      <c r="AB172" s="2">
        <v>0</v>
      </c>
      <c r="AC172" s="2">
        <v>0</v>
      </c>
      <c r="AD172" s="2">
        <v>0</v>
      </c>
      <c r="AE172" s="2">
        <v>0</v>
      </c>
      <c r="AF172" s="2">
        <v>0</v>
      </c>
      <c r="AG172" s="2">
        <v>0</v>
      </c>
      <c r="AH172" t="s">
        <v>198</v>
      </c>
      <c r="AI172">
        <v>7</v>
      </c>
    </row>
    <row r="173" spans="1:35" x14ac:dyDescent="0.25">
      <c r="A173" t="s">
        <v>1353</v>
      </c>
      <c r="B173" t="s">
        <v>885</v>
      </c>
      <c r="C173" t="s">
        <v>1086</v>
      </c>
      <c r="D173" t="s">
        <v>1298</v>
      </c>
      <c r="E173" s="2">
        <v>46.956521739130437</v>
      </c>
      <c r="F173" s="2">
        <v>0</v>
      </c>
      <c r="G173" s="2">
        <v>0</v>
      </c>
      <c r="H173" s="2">
        <v>0</v>
      </c>
      <c r="I173" s="2">
        <v>0</v>
      </c>
      <c r="J173" s="2">
        <v>0</v>
      </c>
      <c r="K173" s="2">
        <v>0</v>
      </c>
      <c r="L173" s="2">
        <v>0.31054347826086948</v>
      </c>
      <c r="M173" s="2">
        <v>0</v>
      </c>
      <c r="N173" s="2">
        <v>0</v>
      </c>
      <c r="O173" s="2">
        <v>0</v>
      </c>
      <c r="P173" s="2">
        <v>0</v>
      </c>
      <c r="Q173" s="2">
        <v>0</v>
      </c>
      <c r="R173" s="2">
        <v>0</v>
      </c>
      <c r="S173" s="2">
        <v>0.90630434782608704</v>
      </c>
      <c r="T173" s="2">
        <v>6.7934782608695649E-2</v>
      </c>
      <c r="U173" s="2">
        <v>0</v>
      </c>
      <c r="V173" s="2">
        <v>2.0747685185185185E-2</v>
      </c>
      <c r="W173" s="2">
        <v>0.40086956521739131</v>
      </c>
      <c r="X173" s="2">
        <v>1.1357608695652173</v>
      </c>
      <c r="Y173" s="2">
        <v>0</v>
      </c>
      <c r="Z173" s="2">
        <v>3.2724537037037031E-2</v>
      </c>
      <c r="AA173" s="2">
        <v>0</v>
      </c>
      <c r="AB173" s="2">
        <v>0</v>
      </c>
      <c r="AC173" s="2">
        <v>0</v>
      </c>
      <c r="AD173" s="2">
        <v>0</v>
      </c>
      <c r="AE173" s="2">
        <v>0</v>
      </c>
      <c r="AF173" s="2">
        <v>0</v>
      </c>
      <c r="AG173" s="2">
        <v>0</v>
      </c>
      <c r="AH173" t="s">
        <v>399</v>
      </c>
      <c r="AI173">
        <v>7</v>
      </c>
    </row>
    <row r="174" spans="1:35" x14ac:dyDescent="0.25">
      <c r="A174" t="s">
        <v>1353</v>
      </c>
      <c r="B174" t="s">
        <v>490</v>
      </c>
      <c r="C174" t="s">
        <v>1061</v>
      </c>
      <c r="D174" t="s">
        <v>1290</v>
      </c>
      <c r="E174" s="2">
        <v>106.53260869565217</v>
      </c>
      <c r="F174" s="2">
        <v>0</v>
      </c>
      <c r="G174" s="2">
        <v>0.63586956521739135</v>
      </c>
      <c r="H174" s="2">
        <v>0.47826086956521741</v>
      </c>
      <c r="I174" s="2">
        <v>0.65217391304347827</v>
      </c>
      <c r="J174" s="2">
        <v>0</v>
      </c>
      <c r="K174" s="2">
        <v>0</v>
      </c>
      <c r="L174" s="2">
        <v>0.97391304347826124</v>
      </c>
      <c r="M174" s="2">
        <v>0</v>
      </c>
      <c r="N174" s="2">
        <v>0</v>
      </c>
      <c r="O174" s="2">
        <v>0</v>
      </c>
      <c r="P174" s="2">
        <v>0</v>
      </c>
      <c r="Q174" s="2">
        <v>0</v>
      </c>
      <c r="R174" s="2">
        <v>0</v>
      </c>
      <c r="S174" s="2">
        <v>2.344347826086957</v>
      </c>
      <c r="T174" s="2">
        <v>10.64271739130435</v>
      </c>
      <c r="U174" s="2">
        <v>0</v>
      </c>
      <c r="V174" s="2">
        <v>0.12190694827058467</v>
      </c>
      <c r="W174" s="2">
        <v>3.8395652173913049</v>
      </c>
      <c r="X174" s="2">
        <v>5.3119565217391305</v>
      </c>
      <c r="Y174" s="2">
        <v>0</v>
      </c>
      <c r="Z174" s="2">
        <v>8.5903479236812574E-2</v>
      </c>
      <c r="AA174" s="2">
        <v>0</v>
      </c>
      <c r="AB174" s="2">
        <v>0</v>
      </c>
      <c r="AC174" s="2">
        <v>0</v>
      </c>
      <c r="AD174" s="2">
        <v>0</v>
      </c>
      <c r="AE174" s="2">
        <v>0</v>
      </c>
      <c r="AF174" s="2">
        <v>0</v>
      </c>
      <c r="AG174" s="2">
        <v>0.13043478260869565</v>
      </c>
      <c r="AH174" t="s">
        <v>218</v>
      </c>
      <c r="AI174">
        <v>7</v>
      </c>
    </row>
    <row r="175" spans="1:35" x14ac:dyDescent="0.25">
      <c r="A175" t="s">
        <v>1353</v>
      </c>
      <c r="B175" t="s">
        <v>616</v>
      </c>
      <c r="C175" t="s">
        <v>1022</v>
      </c>
      <c r="D175" t="s">
        <v>1242</v>
      </c>
      <c r="E175" s="2">
        <v>29.206521739130434</v>
      </c>
      <c r="F175" s="2">
        <v>8.019565217391305</v>
      </c>
      <c r="G175" s="2">
        <v>0</v>
      </c>
      <c r="H175" s="2">
        <v>0.13804347826086957</v>
      </c>
      <c r="I175" s="2">
        <v>0</v>
      </c>
      <c r="J175" s="2">
        <v>0</v>
      </c>
      <c r="K175" s="2">
        <v>0</v>
      </c>
      <c r="L175" s="2">
        <v>1.3908695652173915</v>
      </c>
      <c r="M175" s="2">
        <v>7.7391304347826084</v>
      </c>
      <c r="N175" s="2">
        <v>0</v>
      </c>
      <c r="O175" s="2">
        <v>0.26497953107554895</v>
      </c>
      <c r="P175" s="2">
        <v>4.1119565217391303</v>
      </c>
      <c r="Q175" s="2">
        <v>0</v>
      </c>
      <c r="R175" s="2">
        <v>0.14078898399702269</v>
      </c>
      <c r="S175" s="2">
        <v>0.44749999999999995</v>
      </c>
      <c r="T175" s="2">
        <v>4.1502173913043476</v>
      </c>
      <c r="U175" s="2">
        <v>0</v>
      </c>
      <c r="V175" s="2">
        <v>0.15742091551916634</v>
      </c>
      <c r="W175" s="2">
        <v>0.6871739130434783</v>
      </c>
      <c r="X175" s="2">
        <v>4.018695652173915</v>
      </c>
      <c r="Y175" s="2">
        <v>0.6895652173913045</v>
      </c>
      <c r="Z175" s="2">
        <v>0.18473390398213629</v>
      </c>
      <c r="AA175" s="2">
        <v>0</v>
      </c>
      <c r="AB175" s="2">
        <v>0</v>
      </c>
      <c r="AC175" s="2">
        <v>0</v>
      </c>
      <c r="AD175" s="2">
        <v>27.1054347826087</v>
      </c>
      <c r="AE175" s="2">
        <v>0</v>
      </c>
      <c r="AF175" s="2">
        <v>0</v>
      </c>
      <c r="AG175" s="2">
        <v>0</v>
      </c>
      <c r="AH175" t="s">
        <v>125</v>
      </c>
      <c r="AI175">
        <v>7</v>
      </c>
    </row>
    <row r="176" spans="1:35" x14ac:dyDescent="0.25">
      <c r="A176" t="s">
        <v>1353</v>
      </c>
      <c r="B176" t="s">
        <v>548</v>
      </c>
      <c r="C176" t="s">
        <v>1092</v>
      </c>
      <c r="D176" t="s">
        <v>1302</v>
      </c>
      <c r="E176" s="2">
        <v>75.25</v>
      </c>
      <c r="F176" s="2">
        <v>9.8393478260869571</v>
      </c>
      <c r="G176" s="2">
        <v>0.41304347826086957</v>
      </c>
      <c r="H176" s="2">
        <v>0.26836956521739136</v>
      </c>
      <c r="I176" s="2">
        <v>0.48097826086956524</v>
      </c>
      <c r="J176" s="2">
        <v>0</v>
      </c>
      <c r="K176" s="2">
        <v>0</v>
      </c>
      <c r="L176" s="2">
        <v>3.6341304347826089</v>
      </c>
      <c r="M176" s="2">
        <v>0</v>
      </c>
      <c r="N176" s="2">
        <v>5.6279347826086958</v>
      </c>
      <c r="O176" s="2">
        <v>7.4789830998122198E-2</v>
      </c>
      <c r="P176" s="2">
        <v>1.4941304347826088</v>
      </c>
      <c r="Q176" s="2">
        <v>3.2063043478260873</v>
      </c>
      <c r="R176" s="2">
        <v>6.2464249602773365E-2</v>
      </c>
      <c r="S176" s="2">
        <v>0.26108695652173913</v>
      </c>
      <c r="T176" s="2">
        <v>2.7807608695652175</v>
      </c>
      <c r="U176" s="2">
        <v>0</v>
      </c>
      <c r="V176" s="2">
        <v>4.0423226924743615E-2</v>
      </c>
      <c r="W176" s="2">
        <v>1.4767391304347821</v>
      </c>
      <c r="X176" s="2">
        <v>0.73097826086956519</v>
      </c>
      <c r="Y176" s="2">
        <v>0</v>
      </c>
      <c r="Z176" s="2">
        <v>2.9338437093745479E-2</v>
      </c>
      <c r="AA176" s="2">
        <v>0</v>
      </c>
      <c r="AB176" s="2">
        <v>0</v>
      </c>
      <c r="AC176" s="2">
        <v>0</v>
      </c>
      <c r="AD176" s="2">
        <v>0</v>
      </c>
      <c r="AE176" s="2">
        <v>0</v>
      </c>
      <c r="AF176" s="2">
        <v>0</v>
      </c>
      <c r="AG176" s="2">
        <v>0</v>
      </c>
      <c r="AH176" t="s">
        <v>54</v>
      </c>
      <c r="AI176">
        <v>7</v>
      </c>
    </row>
    <row r="177" spans="1:35" x14ac:dyDescent="0.25">
      <c r="A177" t="s">
        <v>1353</v>
      </c>
      <c r="B177" t="s">
        <v>769</v>
      </c>
      <c r="C177" t="s">
        <v>1164</v>
      </c>
      <c r="D177" t="s">
        <v>1291</v>
      </c>
      <c r="E177" s="2">
        <v>34.630434782608695</v>
      </c>
      <c r="F177" s="2">
        <v>5.7391304347826084</v>
      </c>
      <c r="G177" s="2">
        <v>0.13043478260869565</v>
      </c>
      <c r="H177" s="2">
        <v>0.13043478260869565</v>
      </c>
      <c r="I177" s="2">
        <v>0.16304347826086957</v>
      </c>
      <c r="J177" s="2">
        <v>0</v>
      </c>
      <c r="K177" s="2">
        <v>0</v>
      </c>
      <c r="L177" s="2">
        <v>0.59499999999999997</v>
      </c>
      <c r="M177" s="2">
        <v>0</v>
      </c>
      <c r="N177" s="2">
        <v>5.3913043478260869</v>
      </c>
      <c r="O177" s="2">
        <v>0.15568110483364719</v>
      </c>
      <c r="P177" s="2">
        <v>4.5108695652173916</v>
      </c>
      <c r="Q177" s="2">
        <v>0</v>
      </c>
      <c r="R177" s="2">
        <v>0.13025737602008788</v>
      </c>
      <c r="S177" s="2">
        <v>0.48934782608695654</v>
      </c>
      <c r="T177" s="2">
        <v>4.0253260869565217</v>
      </c>
      <c r="U177" s="2">
        <v>0</v>
      </c>
      <c r="V177" s="2">
        <v>0.13036723163841807</v>
      </c>
      <c r="W177" s="2">
        <v>0.40521739130434792</v>
      </c>
      <c r="X177" s="2">
        <v>5.6265217391304336</v>
      </c>
      <c r="Y177" s="2">
        <v>0</v>
      </c>
      <c r="Z177" s="2">
        <v>0.17417451349654736</v>
      </c>
      <c r="AA177" s="2">
        <v>0</v>
      </c>
      <c r="AB177" s="2">
        <v>0</v>
      </c>
      <c r="AC177" s="2">
        <v>0</v>
      </c>
      <c r="AD177" s="2">
        <v>0</v>
      </c>
      <c r="AE177" s="2">
        <v>0</v>
      </c>
      <c r="AF177" s="2">
        <v>0</v>
      </c>
      <c r="AG177" s="2">
        <v>0</v>
      </c>
      <c r="AH177" t="s">
        <v>280</v>
      </c>
      <c r="AI177">
        <v>7</v>
      </c>
    </row>
    <row r="178" spans="1:35" x14ac:dyDescent="0.25">
      <c r="A178" t="s">
        <v>1353</v>
      </c>
      <c r="B178" t="s">
        <v>693</v>
      </c>
      <c r="C178" t="s">
        <v>1108</v>
      </c>
      <c r="D178" t="s">
        <v>1232</v>
      </c>
      <c r="E178" s="2">
        <v>89.619565217391298</v>
      </c>
      <c r="F178" s="2">
        <v>9.9427173913043472</v>
      </c>
      <c r="G178" s="2">
        <v>0</v>
      </c>
      <c r="H178" s="2">
        <v>0</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2">
        <v>0</v>
      </c>
      <c r="AA178" s="2">
        <v>0</v>
      </c>
      <c r="AB178" s="2">
        <v>0</v>
      </c>
      <c r="AC178" s="2">
        <v>0</v>
      </c>
      <c r="AD178" s="2">
        <v>0</v>
      </c>
      <c r="AE178" s="2">
        <v>0</v>
      </c>
      <c r="AF178" s="2">
        <v>0</v>
      </c>
      <c r="AG178" s="2">
        <v>0</v>
      </c>
      <c r="AH178" t="s">
        <v>202</v>
      </c>
      <c r="AI178">
        <v>7</v>
      </c>
    </row>
    <row r="179" spans="1:35" x14ac:dyDescent="0.25">
      <c r="A179" t="s">
        <v>1353</v>
      </c>
      <c r="B179" t="s">
        <v>523</v>
      </c>
      <c r="C179" t="s">
        <v>1042</v>
      </c>
      <c r="D179" t="s">
        <v>1232</v>
      </c>
      <c r="E179" s="2">
        <v>128.7391304347826</v>
      </c>
      <c r="F179" s="2">
        <v>55.584239130434781</v>
      </c>
      <c r="G179" s="2">
        <v>6.5217391304347824E-2</v>
      </c>
      <c r="H179" s="2">
        <v>0</v>
      </c>
      <c r="I179" s="2">
        <v>3.5326086956521736E-2</v>
      </c>
      <c r="J179" s="2">
        <v>0</v>
      </c>
      <c r="K179" s="2">
        <v>0</v>
      </c>
      <c r="L179" s="2">
        <v>0</v>
      </c>
      <c r="M179" s="2">
        <v>1.5652173913043479</v>
      </c>
      <c r="N179" s="2">
        <v>5.3451086956521738</v>
      </c>
      <c r="O179" s="2">
        <v>5.3676967240797034E-2</v>
      </c>
      <c r="P179" s="2">
        <v>0</v>
      </c>
      <c r="Q179" s="2">
        <v>2.0951086956521738</v>
      </c>
      <c r="R179" s="2">
        <v>1.627406281661601E-2</v>
      </c>
      <c r="S179" s="2">
        <v>0</v>
      </c>
      <c r="T179" s="2">
        <v>0</v>
      </c>
      <c r="U179" s="2">
        <v>0</v>
      </c>
      <c r="V179" s="2">
        <v>0</v>
      </c>
      <c r="W179" s="2">
        <v>0</v>
      </c>
      <c r="X179" s="2">
        <v>0</v>
      </c>
      <c r="Y179" s="2">
        <v>0</v>
      </c>
      <c r="Z179" s="2">
        <v>0</v>
      </c>
      <c r="AA179" s="2">
        <v>0</v>
      </c>
      <c r="AB179" s="2">
        <v>0</v>
      </c>
      <c r="AC179" s="2">
        <v>0</v>
      </c>
      <c r="AD179" s="2">
        <v>0</v>
      </c>
      <c r="AE179" s="2">
        <v>0</v>
      </c>
      <c r="AF179" s="2">
        <v>0</v>
      </c>
      <c r="AG179" s="2">
        <v>0</v>
      </c>
      <c r="AH179" t="s">
        <v>29</v>
      </c>
      <c r="AI179">
        <v>7</v>
      </c>
    </row>
    <row r="180" spans="1:35" x14ac:dyDescent="0.25">
      <c r="A180" t="s">
        <v>1353</v>
      </c>
      <c r="B180" t="s">
        <v>792</v>
      </c>
      <c r="C180" t="s">
        <v>976</v>
      </c>
      <c r="D180" t="s">
        <v>1285</v>
      </c>
      <c r="E180" s="2">
        <v>55.565217391304351</v>
      </c>
      <c r="F180" s="2">
        <v>5.2717391304347823</v>
      </c>
      <c r="G180" s="2">
        <v>0</v>
      </c>
      <c r="H180" s="2">
        <v>0</v>
      </c>
      <c r="I180" s="2">
        <v>0.22826086956521738</v>
      </c>
      <c r="J180" s="2">
        <v>0</v>
      </c>
      <c r="K180" s="2">
        <v>0</v>
      </c>
      <c r="L180" s="2">
        <v>4.7653260869565219</v>
      </c>
      <c r="M180" s="2">
        <v>0</v>
      </c>
      <c r="N180" s="2">
        <v>6.4619565217391308</v>
      </c>
      <c r="O180" s="2">
        <v>0.11629499217527386</v>
      </c>
      <c r="P180" s="2">
        <v>5.6141304347826084</v>
      </c>
      <c r="Q180" s="2">
        <v>6.7934782608695649E-2</v>
      </c>
      <c r="R180" s="2">
        <v>0.10225938967136149</v>
      </c>
      <c r="S180" s="2">
        <v>1.39</v>
      </c>
      <c r="T180" s="2">
        <v>8.2528260869565191</v>
      </c>
      <c r="U180" s="2">
        <v>0</v>
      </c>
      <c r="V180" s="2">
        <v>0.1735406885758998</v>
      </c>
      <c r="W180" s="2">
        <v>0.87576086956521759</v>
      </c>
      <c r="X180" s="2">
        <v>7.8771739130434772</v>
      </c>
      <c r="Y180" s="2">
        <v>0</v>
      </c>
      <c r="Z180" s="2">
        <v>0.15752543035993735</v>
      </c>
      <c r="AA180" s="2">
        <v>0</v>
      </c>
      <c r="AB180" s="2">
        <v>0</v>
      </c>
      <c r="AC180" s="2">
        <v>0</v>
      </c>
      <c r="AD180" s="2">
        <v>0</v>
      </c>
      <c r="AE180" s="2">
        <v>0</v>
      </c>
      <c r="AF180" s="2">
        <v>0</v>
      </c>
      <c r="AG180" s="2">
        <v>0</v>
      </c>
      <c r="AH180" t="s">
        <v>303</v>
      </c>
      <c r="AI180">
        <v>7</v>
      </c>
    </row>
    <row r="181" spans="1:35" x14ac:dyDescent="0.25">
      <c r="A181" t="s">
        <v>1353</v>
      </c>
      <c r="B181" t="s">
        <v>764</v>
      </c>
      <c r="C181" t="s">
        <v>1046</v>
      </c>
      <c r="D181" t="s">
        <v>1216</v>
      </c>
      <c r="E181" s="2">
        <v>76.413043478260875</v>
      </c>
      <c r="F181" s="2">
        <v>10.297499999999999</v>
      </c>
      <c r="G181" s="2">
        <v>0</v>
      </c>
      <c r="H181" s="2">
        <v>0.22826086956521738</v>
      </c>
      <c r="I181" s="2">
        <v>0.55706521739130432</v>
      </c>
      <c r="J181" s="2">
        <v>0</v>
      </c>
      <c r="K181" s="2">
        <v>0</v>
      </c>
      <c r="L181" s="2">
        <v>0.51217391304347826</v>
      </c>
      <c r="M181" s="2">
        <v>0</v>
      </c>
      <c r="N181" s="2">
        <v>4.4534782608695664</v>
      </c>
      <c r="O181" s="2">
        <v>5.8281650071123771E-2</v>
      </c>
      <c r="P181" s="2">
        <v>2.2902173913043482</v>
      </c>
      <c r="Q181" s="2">
        <v>3.8483695652173906</v>
      </c>
      <c r="R181" s="2">
        <v>8.0334281650071102E-2</v>
      </c>
      <c r="S181" s="2">
        <v>2.7010869565217392</v>
      </c>
      <c r="T181" s="2">
        <v>6.0760869565217389E-2</v>
      </c>
      <c r="U181" s="2">
        <v>0</v>
      </c>
      <c r="V181" s="2">
        <v>3.6143669985775249E-2</v>
      </c>
      <c r="W181" s="2">
        <v>3.6727173913043476</v>
      </c>
      <c r="X181" s="2">
        <v>0.14500000000000002</v>
      </c>
      <c r="Y181" s="2">
        <v>0</v>
      </c>
      <c r="Z181" s="2">
        <v>4.9961593172119484E-2</v>
      </c>
      <c r="AA181" s="2">
        <v>0</v>
      </c>
      <c r="AB181" s="2">
        <v>0</v>
      </c>
      <c r="AC181" s="2">
        <v>0</v>
      </c>
      <c r="AD181" s="2">
        <v>0</v>
      </c>
      <c r="AE181" s="2">
        <v>0</v>
      </c>
      <c r="AF181" s="2">
        <v>0</v>
      </c>
      <c r="AG181" s="2">
        <v>0</v>
      </c>
      <c r="AH181" t="s">
        <v>275</v>
      </c>
      <c r="AI181">
        <v>7</v>
      </c>
    </row>
    <row r="182" spans="1:35" x14ac:dyDescent="0.25">
      <c r="A182" t="s">
        <v>1353</v>
      </c>
      <c r="B182" t="s">
        <v>841</v>
      </c>
      <c r="C182" t="s">
        <v>1058</v>
      </c>
      <c r="D182" t="s">
        <v>1239</v>
      </c>
      <c r="E182" s="2">
        <v>35.836956521739133</v>
      </c>
      <c r="F182" s="2">
        <v>5.5652173913043477</v>
      </c>
      <c r="G182" s="2">
        <v>0.21739130434782608</v>
      </c>
      <c r="H182" s="2">
        <v>0.125</v>
      </c>
      <c r="I182" s="2">
        <v>0.15217391304347827</v>
      </c>
      <c r="J182" s="2">
        <v>0</v>
      </c>
      <c r="K182" s="2">
        <v>0</v>
      </c>
      <c r="L182" s="2">
        <v>1.3398913043478262</v>
      </c>
      <c r="M182" s="2">
        <v>3.239130434782609E-2</v>
      </c>
      <c r="N182" s="2">
        <v>3.887391304347827</v>
      </c>
      <c r="O182" s="2">
        <v>0.10937822262663029</v>
      </c>
      <c r="P182" s="2">
        <v>4.9230434782608699</v>
      </c>
      <c r="Q182" s="2">
        <v>0.62021739130434783</v>
      </c>
      <c r="R182" s="2">
        <v>0.15468001213224145</v>
      </c>
      <c r="S182" s="2">
        <v>0.79576086956521752</v>
      </c>
      <c r="T182" s="2">
        <v>3.0584782608695664</v>
      </c>
      <c r="U182" s="2">
        <v>0</v>
      </c>
      <c r="V182" s="2">
        <v>0.10754928723081593</v>
      </c>
      <c r="W182" s="2">
        <v>1.3684782608695649</v>
      </c>
      <c r="X182" s="2">
        <v>4.274673913043479</v>
      </c>
      <c r="Y182" s="2">
        <v>0</v>
      </c>
      <c r="Z182" s="2">
        <v>0.15746739460115255</v>
      </c>
      <c r="AA182" s="2">
        <v>0</v>
      </c>
      <c r="AB182" s="2">
        <v>0</v>
      </c>
      <c r="AC182" s="2">
        <v>0</v>
      </c>
      <c r="AD182" s="2">
        <v>0</v>
      </c>
      <c r="AE182" s="2">
        <v>0</v>
      </c>
      <c r="AF182" s="2">
        <v>0</v>
      </c>
      <c r="AG182" s="2">
        <v>0</v>
      </c>
      <c r="AH182" t="s">
        <v>353</v>
      </c>
      <c r="AI182">
        <v>7</v>
      </c>
    </row>
    <row r="183" spans="1:35" x14ac:dyDescent="0.25">
      <c r="A183" t="s">
        <v>1353</v>
      </c>
      <c r="B183" t="s">
        <v>966</v>
      </c>
      <c r="C183" t="s">
        <v>1042</v>
      </c>
      <c r="D183" t="s">
        <v>1232</v>
      </c>
      <c r="E183" s="2">
        <v>16.152173913043477</v>
      </c>
      <c r="F183" s="2">
        <v>5.5652173913043477</v>
      </c>
      <c r="G183" s="2">
        <v>0</v>
      </c>
      <c r="H183" s="2">
        <v>9.0217391304347833E-2</v>
      </c>
      <c r="I183" s="2">
        <v>0</v>
      </c>
      <c r="J183" s="2">
        <v>0</v>
      </c>
      <c r="K183" s="2">
        <v>0</v>
      </c>
      <c r="L183" s="2">
        <v>0</v>
      </c>
      <c r="M183" s="2">
        <v>4.4565217391304346</v>
      </c>
      <c r="N183" s="2">
        <v>0</v>
      </c>
      <c r="O183" s="2">
        <v>0.27590847913862721</v>
      </c>
      <c r="P183" s="2">
        <v>0</v>
      </c>
      <c r="Q183" s="2">
        <v>0</v>
      </c>
      <c r="R183" s="2">
        <v>0</v>
      </c>
      <c r="S183" s="2">
        <v>0</v>
      </c>
      <c r="T183" s="2">
        <v>0</v>
      </c>
      <c r="U183" s="2">
        <v>0</v>
      </c>
      <c r="V183" s="2">
        <v>0</v>
      </c>
      <c r="W183" s="2">
        <v>0</v>
      </c>
      <c r="X183" s="2">
        <v>0</v>
      </c>
      <c r="Y183" s="2">
        <v>0</v>
      </c>
      <c r="Z183" s="2">
        <v>0</v>
      </c>
      <c r="AA183" s="2">
        <v>0</v>
      </c>
      <c r="AB183" s="2">
        <v>0</v>
      </c>
      <c r="AC183" s="2">
        <v>0</v>
      </c>
      <c r="AD183" s="2">
        <v>0</v>
      </c>
      <c r="AE183" s="2">
        <v>0</v>
      </c>
      <c r="AF183" s="2">
        <v>0</v>
      </c>
      <c r="AG183" s="2">
        <v>0</v>
      </c>
      <c r="AH183" t="s">
        <v>481</v>
      </c>
      <c r="AI183">
        <v>7</v>
      </c>
    </row>
    <row r="184" spans="1:35" x14ac:dyDescent="0.25">
      <c r="A184" t="s">
        <v>1353</v>
      </c>
      <c r="B184" t="s">
        <v>665</v>
      </c>
      <c r="C184" t="s">
        <v>1064</v>
      </c>
      <c r="D184" t="s">
        <v>1291</v>
      </c>
      <c r="E184" s="2">
        <v>51.586956521739133</v>
      </c>
      <c r="F184" s="2">
        <v>5.7391304347826084</v>
      </c>
      <c r="G184" s="2">
        <v>0.2608695652173913</v>
      </c>
      <c r="H184" s="2">
        <v>0.29347826086956524</v>
      </c>
      <c r="I184" s="2">
        <v>0.19565217391304349</v>
      </c>
      <c r="J184" s="2">
        <v>0</v>
      </c>
      <c r="K184" s="2">
        <v>0</v>
      </c>
      <c r="L184" s="2">
        <v>1.1467391304347825</v>
      </c>
      <c r="M184" s="2">
        <v>0</v>
      </c>
      <c r="N184" s="2">
        <v>5.6684782608695654</v>
      </c>
      <c r="O184" s="2">
        <v>0.10988200589970501</v>
      </c>
      <c r="P184" s="2">
        <v>3.0027173913043477</v>
      </c>
      <c r="Q184" s="2">
        <v>3.5380434782608696</v>
      </c>
      <c r="R184" s="2">
        <v>0.12679098187947743</v>
      </c>
      <c r="S184" s="2">
        <v>2.3350000000000004</v>
      </c>
      <c r="T184" s="2">
        <v>5.3290217391304342</v>
      </c>
      <c r="U184" s="2">
        <v>0</v>
      </c>
      <c r="V184" s="2">
        <v>0.14856510745891277</v>
      </c>
      <c r="W184" s="2">
        <v>3.3994565217391304</v>
      </c>
      <c r="X184" s="2">
        <v>3.8408695652173916</v>
      </c>
      <c r="Y184" s="2">
        <v>0</v>
      </c>
      <c r="Z184" s="2">
        <v>0.14035187526337967</v>
      </c>
      <c r="AA184" s="2">
        <v>0</v>
      </c>
      <c r="AB184" s="2">
        <v>0</v>
      </c>
      <c r="AC184" s="2">
        <v>0</v>
      </c>
      <c r="AD184" s="2">
        <v>0</v>
      </c>
      <c r="AE184" s="2">
        <v>0</v>
      </c>
      <c r="AF184" s="2">
        <v>0</v>
      </c>
      <c r="AG184" s="2">
        <v>0</v>
      </c>
      <c r="AH184" t="s">
        <v>174</v>
      </c>
      <c r="AI184">
        <v>7</v>
      </c>
    </row>
    <row r="185" spans="1:35" x14ac:dyDescent="0.25">
      <c r="A185" t="s">
        <v>1353</v>
      </c>
      <c r="B185" t="s">
        <v>959</v>
      </c>
      <c r="C185" t="s">
        <v>1158</v>
      </c>
      <c r="D185" t="s">
        <v>1232</v>
      </c>
      <c r="E185" s="2">
        <v>80.858695652173907</v>
      </c>
      <c r="F185" s="2">
        <v>5.3913043478260869</v>
      </c>
      <c r="G185" s="2">
        <v>0</v>
      </c>
      <c r="H185" s="2">
        <v>0</v>
      </c>
      <c r="I185" s="2">
        <v>0</v>
      </c>
      <c r="J185" s="2">
        <v>0</v>
      </c>
      <c r="K185" s="2">
        <v>0</v>
      </c>
      <c r="L185" s="2">
        <v>14.674021739130433</v>
      </c>
      <c r="M185" s="2">
        <v>5.4836956521739131</v>
      </c>
      <c r="N185" s="2">
        <v>5.5652173913043477</v>
      </c>
      <c r="O185" s="2">
        <v>0.13664471031052564</v>
      </c>
      <c r="P185" s="2">
        <v>0</v>
      </c>
      <c r="Q185" s="2">
        <v>0</v>
      </c>
      <c r="R185" s="2">
        <v>0</v>
      </c>
      <c r="S185" s="2">
        <v>21.227173913043476</v>
      </c>
      <c r="T185" s="2">
        <v>11.750217391304345</v>
      </c>
      <c r="U185" s="2">
        <v>0</v>
      </c>
      <c r="V185" s="2">
        <v>0.40783976340906031</v>
      </c>
      <c r="W185" s="2">
        <v>21.072500000000002</v>
      </c>
      <c r="X185" s="2">
        <v>19.82043478260869</v>
      </c>
      <c r="Y185" s="2">
        <v>6.4023913043478258</v>
      </c>
      <c r="Z185" s="2">
        <v>0.58491329479768783</v>
      </c>
      <c r="AA185" s="2">
        <v>0</v>
      </c>
      <c r="AB185" s="2">
        <v>0</v>
      </c>
      <c r="AC185" s="2">
        <v>0</v>
      </c>
      <c r="AD185" s="2">
        <v>0</v>
      </c>
      <c r="AE185" s="2">
        <v>0</v>
      </c>
      <c r="AF185" s="2">
        <v>0</v>
      </c>
      <c r="AG185" s="2">
        <v>0</v>
      </c>
      <c r="AH185" t="s">
        <v>474</v>
      </c>
      <c r="AI185">
        <v>7</v>
      </c>
    </row>
    <row r="186" spans="1:35" x14ac:dyDescent="0.25">
      <c r="A186" t="s">
        <v>1353</v>
      </c>
      <c r="B186" t="s">
        <v>565</v>
      </c>
      <c r="C186" t="s">
        <v>1042</v>
      </c>
      <c r="D186" t="s">
        <v>1232</v>
      </c>
      <c r="E186" s="2">
        <v>107.27173913043478</v>
      </c>
      <c r="F186" s="2">
        <v>5.7391304347826084</v>
      </c>
      <c r="G186" s="2">
        <v>0</v>
      </c>
      <c r="H186" s="2">
        <v>0</v>
      </c>
      <c r="I186" s="2">
        <v>0</v>
      </c>
      <c r="J186" s="2">
        <v>0</v>
      </c>
      <c r="K186" s="2">
        <v>0</v>
      </c>
      <c r="L186" s="2">
        <v>8.5265217391304358</v>
      </c>
      <c r="M186" s="2">
        <v>5.6521739130434785</v>
      </c>
      <c r="N186" s="2">
        <v>5.3043478260869561</v>
      </c>
      <c r="O186" s="2">
        <v>0.10213800790353632</v>
      </c>
      <c r="P186" s="2">
        <v>0</v>
      </c>
      <c r="Q186" s="2">
        <v>3.3016304347826089</v>
      </c>
      <c r="R186" s="2">
        <v>3.0778194345931709E-2</v>
      </c>
      <c r="S186" s="2">
        <v>5.3869565217391306</v>
      </c>
      <c r="T186" s="2">
        <v>14.820978260869568</v>
      </c>
      <c r="U186" s="2">
        <v>0</v>
      </c>
      <c r="V186" s="2">
        <v>0.18838078832708485</v>
      </c>
      <c r="W186" s="2">
        <v>16.778152173913046</v>
      </c>
      <c r="X186" s="2">
        <v>18.261304347826091</v>
      </c>
      <c r="Y186" s="2">
        <v>4.12673913043478</v>
      </c>
      <c r="Z186" s="2">
        <v>0.36511196676461655</v>
      </c>
      <c r="AA186" s="2">
        <v>0</v>
      </c>
      <c r="AB186" s="2">
        <v>0</v>
      </c>
      <c r="AC186" s="2">
        <v>0</v>
      </c>
      <c r="AD186" s="2">
        <v>0</v>
      </c>
      <c r="AE186" s="2">
        <v>0</v>
      </c>
      <c r="AF186" s="2">
        <v>0</v>
      </c>
      <c r="AG186" s="2">
        <v>0</v>
      </c>
      <c r="AH186" t="s">
        <v>71</v>
      </c>
      <c r="AI186">
        <v>7</v>
      </c>
    </row>
    <row r="187" spans="1:35" x14ac:dyDescent="0.25">
      <c r="A187" t="s">
        <v>1353</v>
      </c>
      <c r="B187" t="s">
        <v>953</v>
      </c>
      <c r="C187" t="s">
        <v>1042</v>
      </c>
      <c r="D187" t="s">
        <v>1312</v>
      </c>
      <c r="E187" s="2">
        <v>80.086956521739125</v>
      </c>
      <c r="F187" s="2">
        <v>9.304347826086957</v>
      </c>
      <c r="G187" s="2">
        <v>0</v>
      </c>
      <c r="H187" s="2">
        <v>0</v>
      </c>
      <c r="I187" s="2">
        <v>0</v>
      </c>
      <c r="J187" s="2">
        <v>0</v>
      </c>
      <c r="K187" s="2">
        <v>0</v>
      </c>
      <c r="L187" s="2">
        <v>11.326956521739129</v>
      </c>
      <c r="M187" s="2">
        <v>5.7391304347826084</v>
      </c>
      <c r="N187" s="2">
        <v>5.4782608695652177</v>
      </c>
      <c r="O187" s="2">
        <v>0.14006514657980457</v>
      </c>
      <c r="P187" s="2">
        <v>0</v>
      </c>
      <c r="Q187" s="2">
        <v>0</v>
      </c>
      <c r="R187" s="2">
        <v>0</v>
      </c>
      <c r="S187" s="2">
        <v>16.145108695652187</v>
      </c>
      <c r="T187" s="2">
        <v>21.092282608695658</v>
      </c>
      <c r="U187" s="2">
        <v>0</v>
      </c>
      <c r="V187" s="2">
        <v>0.4649619978284476</v>
      </c>
      <c r="W187" s="2">
        <v>12.688478260869562</v>
      </c>
      <c r="X187" s="2">
        <v>21.791739130434788</v>
      </c>
      <c r="Y187" s="2">
        <v>6.3342391304347823</v>
      </c>
      <c r="Z187" s="2">
        <v>0.50962676438653642</v>
      </c>
      <c r="AA187" s="2">
        <v>0</v>
      </c>
      <c r="AB187" s="2">
        <v>0</v>
      </c>
      <c r="AC187" s="2">
        <v>0</v>
      </c>
      <c r="AD187" s="2">
        <v>0</v>
      </c>
      <c r="AE187" s="2">
        <v>0</v>
      </c>
      <c r="AF187" s="2">
        <v>0</v>
      </c>
      <c r="AG187" s="2">
        <v>0</v>
      </c>
      <c r="AH187" t="s">
        <v>467</v>
      </c>
      <c r="AI187">
        <v>7</v>
      </c>
    </row>
    <row r="188" spans="1:35" x14ac:dyDescent="0.25">
      <c r="A188" t="s">
        <v>1353</v>
      </c>
      <c r="B188" t="s">
        <v>856</v>
      </c>
      <c r="C188" t="s">
        <v>1158</v>
      </c>
      <c r="D188" t="s">
        <v>1232</v>
      </c>
      <c r="E188" s="2">
        <v>81.760869565217391</v>
      </c>
      <c r="F188" s="2">
        <v>5.3913043478260869</v>
      </c>
      <c r="G188" s="2">
        <v>0</v>
      </c>
      <c r="H188" s="2">
        <v>0</v>
      </c>
      <c r="I188" s="2">
        <v>0</v>
      </c>
      <c r="J188" s="2">
        <v>0</v>
      </c>
      <c r="K188" s="2">
        <v>0</v>
      </c>
      <c r="L188" s="2">
        <v>5.8098913043478273</v>
      </c>
      <c r="M188" s="2">
        <v>5.1304347826086953</v>
      </c>
      <c r="N188" s="2">
        <v>6.0190217391304346</v>
      </c>
      <c r="O188" s="2">
        <v>0.13636665780377558</v>
      </c>
      <c r="P188" s="2">
        <v>0</v>
      </c>
      <c r="Q188" s="2">
        <v>12.124347826086957</v>
      </c>
      <c r="R188" s="2">
        <v>0.14829034831161925</v>
      </c>
      <c r="S188" s="2">
        <v>15.905760869565217</v>
      </c>
      <c r="T188" s="2">
        <v>9.404782608695653</v>
      </c>
      <c r="U188" s="2">
        <v>0</v>
      </c>
      <c r="V188" s="2">
        <v>0.30956793406009037</v>
      </c>
      <c r="W188" s="2">
        <v>9.201956521739131</v>
      </c>
      <c r="X188" s="2">
        <v>10.855760869565218</v>
      </c>
      <c r="Y188" s="2">
        <v>8.5881521739130431</v>
      </c>
      <c r="Z188" s="2">
        <v>0.35036160595586285</v>
      </c>
      <c r="AA188" s="2">
        <v>0</v>
      </c>
      <c r="AB188" s="2">
        <v>0</v>
      </c>
      <c r="AC188" s="2">
        <v>0</v>
      </c>
      <c r="AD188" s="2">
        <v>0</v>
      </c>
      <c r="AE188" s="2">
        <v>0</v>
      </c>
      <c r="AF188" s="2">
        <v>0</v>
      </c>
      <c r="AG188" s="2">
        <v>2.8532608695652173</v>
      </c>
      <c r="AH188" t="s">
        <v>370</v>
      </c>
      <c r="AI188">
        <v>7</v>
      </c>
    </row>
    <row r="189" spans="1:35" x14ac:dyDescent="0.25">
      <c r="A189" t="s">
        <v>1353</v>
      </c>
      <c r="B189" t="s">
        <v>913</v>
      </c>
      <c r="C189" t="s">
        <v>983</v>
      </c>
      <c r="D189" t="s">
        <v>1221</v>
      </c>
      <c r="E189" s="2">
        <v>88.293478260869563</v>
      </c>
      <c r="F189" s="2">
        <v>0</v>
      </c>
      <c r="G189" s="2">
        <v>3.2608695652173912E-2</v>
      </c>
      <c r="H189" s="2">
        <v>0</v>
      </c>
      <c r="I189" s="2">
        <v>0.40760869565217389</v>
      </c>
      <c r="J189" s="2">
        <v>0</v>
      </c>
      <c r="K189" s="2">
        <v>0</v>
      </c>
      <c r="L189" s="2">
        <v>2.4382608695652164</v>
      </c>
      <c r="M189" s="2">
        <v>0</v>
      </c>
      <c r="N189" s="2">
        <v>0</v>
      </c>
      <c r="O189" s="2">
        <v>0</v>
      </c>
      <c r="P189" s="2">
        <v>0</v>
      </c>
      <c r="Q189" s="2">
        <v>10.635869565217391</v>
      </c>
      <c r="R189" s="2">
        <v>0.12046042102671427</v>
      </c>
      <c r="S189" s="2">
        <v>0.81369565217391293</v>
      </c>
      <c r="T189" s="2">
        <v>3.5677173913043481</v>
      </c>
      <c r="U189" s="2">
        <v>0</v>
      </c>
      <c r="V189" s="2">
        <v>4.9623291887233786E-2</v>
      </c>
      <c r="W189" s="2">
        <v>1.2208695652173913</v>
      </c>
      <c r="X189" s="2">
        <v>4.8847826086956516</v>
      </c>
      <c r="Y189" s="2">
        <v>0</v>
      </c>
      <c r="Z189" s="2">
        <v>6.9151791210144031E-2</v>
      </c>
      <c r="AA189" s="2">
        <v>0</v>
      </c>
      <c r="AB189" s="2">
        <v>0</v>
      </c>
      <c r="AC189" s="2">
        <v>0</v>
      </c>
      <c r="AD189" s="2">
        <v>13.073369565217391</v>
      </c>
      <c r="AE189" s="2">
        <v>0</v>
      </c>
      <c r="AF189" s="2">
        <v>0</v>
      </c>
      <c r="AG189" s="2">
        <v>0</v>
      </c>
      <c r="AH189" t="s">
        <v>427</v>
      </c>
      <c r="AI189">
        <v>7</v>
      </c>
    </row>
    <row r="190" spans="1:35" x14ac:dyDescent="0.25">
      <c r="A190" t="s">
        <v>1353</v>
      </c>
      <c r="B190" t="s">
        <v>805</v>
      </c>
      <c r="C190" t="s">
        <v>1038</v>
      </c>
      <c r="D190" t="s">
        <v>1232</v>
      </c>
      <c r="E190" s="2">
        <v>63.130434782608695</v>
      </c>
      <c r="F190" s="2">
        <v>0.14673913043478262</v>
      </c>
      <c r="G190" s="2">
        <v>0.19565217391304349</v>
      </c>
      <c r="H190" s="2">
        <v>0.45652173913043476</v>
      </c>
      <c r="I190" s="2">
        <v>0.31521739130434784</v>
      </c>
      <c r="J190" s="2">
        <v>0</v>
      </c>
      <c r="K190" s="2">
        <v>0</v>
      </c>
      <c r="L190" s="2">
        <v>2.1335869565217389</v>
      </c>
      <c r="M190" s="2">
        <v>5.1151086956521734</v>
      </c>
      <c r="N190" s="2">
        <v>0</v>
      </c>
      <c r="O190" s="2">
        <v>8.1024449035812671E-2</v>
      </c>
      <c r="P190" s="2">
        <v>11.137826086956521</v>
      </c>
      <c r="Q190" s="2">
        <v>0</v>
      </c>
      <c r="R190" s="2">
        <v>0.17642561983471072</v>
      </c>
      <c r="S190" s="2">
        <v>1.0026086956521743</v>
      </c>
      <c r="T190" s="2">
        <v>4.9592391304347831</v>
      </c>
      <c r="U190" s="2">
        <v>0</v>
      </c>
      <c r="V190" s="2">
        <v>9.4436983471074404E-2</v>
      </c>
      <c r="W190" s="2">
        <v>2.9813043478260868</v>
      </c>
      <c r="X190" s="2">
        <v>4.8454347826086961</v>
      </c>
      <c r="Y190" s="2">
        <v>0</v>
      </c>
      <c r="Z190" s="2">
        <v>0.12397727272727273</v>
      </c>
      <c r="AA190" s="2">
        <v>0</v>
      </c>
      <c r="AB190" s="2">
        <v>0</v>
      </c>
      <c r="AC190" s="2">
        <v>0</v>
      </c>
      <c r="AD190" s="2">
        <v>0</v>
      </c>
      <c r="AE190" s="2">
        <v>0</v>
      </c>
      <c r="AF190" s="2">
        <v>0</v>
      </c>
      <c r="AG190" s="2">
        <v>0</v>
      </c>
      <c r="AH190" t="s">
        <v>316</v>
      </c>
      <c r="AI190">
        <v>7</v>
      </c>
    </row>
    <row r="191" spans="1:35" x14ac:dyDescent="0.25">
      <c r="A191" t="s">
        <v>1353</v>
      </c>
      <c r="B191" t="s">
        <v>647</v>
      </c>
      <c r="C191" t="s">
        <v>977</v>
      </c>
      <c r="D191" t="s">
        <v>1293</v>
      </c>
      <c r="E191" s="2">
        <v>61.956521739130437</v>
      </c>
      <c r="F191" s="2">
        <v>7.8858695652173916</v>
      </c>
      <c r="G191" s="2">
        <v>0.16304347826086957</v>
      </c>
      <c r="H191" s="2">
        <v>0.49184782608695654</v>
      </c>
      <c r="I191" s="2">
        <v>0.66847826086956519</v>
      </c>
      <c r="J191" s="2">
        <v>0</v>
      </c>
      <c r="K191" s="2">
        <v>0</v>
      </c>
      <c r="L191" s="2">
        <v>2.4456521739130436E-2</v>
      </c>
      <c r="M191" s="2">
        <v>3.9538043478260869</v>
      </c>
      <c r="N191" s="2">
        <v>0</v>
      </c>
      <c r="O191" s="2">
        <v>6.3815789473684201E-2</v>
      </c>
      <c r="P191" s="2">
        <v>3.4538043478260869</v>
      </c>
      <c r="Q191" s="2">
        <v>0</v>
      </c>
      <c r="R191" s="2">
        <v>5.5745614035087716E-2</v>
      </c>
      <c r="S191" s="2">
        <v>4.1983695652173916</v>
      </c>
      <c r="T191" s="2">
        <v>5.1630434782608696E-2</v>
      </c>
      <c r="U191" s="2">
        <v>0</v>
      </c>
      <c r="V191" s="2">
        <v>6.8596491228070169E-2</v>
      </c>
      <c r="W191" s="2">
        <v>6.2418478260869561</v>
      </c>
      <c r="X191" s="2">
        <v>4.3940217391304346</v>
      </c>
      <c r="Y191" s="2">
        <v>0</v>
      </c>
      <c r="Z191" s="2">
        <v>0.17166666666666666</v>
      </c>
      <c r="AA191" s="2">
        <v>0</v>
      </c>
      <c r="AB191" s="2">
        <v>0</v>
      </c>
      <c r="AC191" s="2">
        <v>0</v>
      </c>
      <c r="AD191" s="2">
        <v>0</v>
      </c>
      <c r="AE191" s="2">
        <v>0</v>
      </c>
      <c r="AF191" s="2">
        <v>0</v>
      </c>
      <c r="AG191" s="2">
        <v>0</v>
      </c>
      <c r="AH191" t="s">
        <v>156</v>
      </c>
      <c r="AI191">
        <v>7</v>
      </c>
    </row>
    <row r="192" spans="1:35" x14ac:dyDescent="0.25">
      <c r="A192" t="s">
        <v>1353</v>
      </c>
      <c r="B192" t="s">
        <v>791</v>
      </c>
      <c r="C192" t="s">
        <v>996</v>
      </c>
      <c r="D192" t="s">
        <v>1240</v>
      </c>
      <c r="E192" s="2">
        <v>97.413043478260875</v>
      </c>
      <c r="F192" s="2">
        <v>5.1304347826086953</v>
      </c>
      <c r="G192" s="2">
        <v>0</v>
      </c>
      <c r="H192" s="2">
        <v>0</v>
      </c>
      <c r="I192" s="2">
        <v>0</v>
      </c>
      <c r="J192" s="2">
        <v>0</v>
      </c>
      <c r="K192" s="2">
        <v>0</v>
      </c>
      <c r="L192" s="2">
        <v>3.6061956521739122</v>
      </c>
      <c r="M192" s="2">
        <v>5.5886956521739117</v>
      </c>
      <c r="N192" s="2">
        <v>5.3043478260869561</v>
      </c>
      <c r="O192" s="2">
        <v>0.11182325373800489</v>
      </c>
      <c r="P192" s="2">
        <v>0</v>
      </c>
      <c r="Q192" s="2">
        <v>7.7647826086956533</v>
      </c>
      <c r="R192" s="2">
        <v>7.9709886186119183E-2</v>
      </c>
      <c r="S192" s="2">
        <v>3.7138043478260858</v>
      </c>
      <c r="T192" s="2">
        <v>2.6786956521739129</v>
      </c>
      <c r="U192" s="2">
        <v>0</v>
      </c>
      <c r="V192" s="2">
        <v>6.5622628877482686E-2</v>
      </c>
      <c r="W192" s="2">
        <v>4.39358695652174</v>
      </c>
      <c r="X192" s="2">
        <v>3.1811956521739138</v>
      </c>
      <c r="Y192" s="2">
        <v>0</v>
      </c>
      <c r="Z192" s="2">
        <v>7.7759428698951139E-2</v>
      </c>
      <c r="AA192" s="2">
        <v>0</v>
      </c>
      <c r="AB192" s="2">
        <v>0</v>
      </c>
      <c r="AC192" s="2">
        <v>0</v>
      </c>
      <c r="AD192" s="2">
        <v>0</v>
      </c>
      <c r="AE192" s="2">
        <v>0</v>
      </c>
      <c r="AF192" s="2">
        <v>0</v>
      </c>
      <c r="AG192" s="2">
        <v>0</v>
      </c>
      <c r="AH192" t="s">
        <v>302</v>
      </c>
      <c r="AI192">
        <v>7</v>
      </c>
    </row>
    <row r="193" spans="1:35" x14ac:dyDescent="0.25">
      <c r="A193" t="s">
        <v>1353</v>
      </c>
      <c r="B193" t="s">
        <v>964</v>
      </c>
      <c r="C193" t="s">
        <v>1042</v>
      </c>
      <c r="D193" t="s">
        <v>1232</v>
      </c>
      <c r="E193" s="2">
        <v>46.206521739130437</v>
      </c>
      <c r="F193" s="2">
        <v>5.4891304347826084</v>
      </c>
      <c r="G193" s="2">
        <v>0</v>
      </c>
      <c r="H193" s="2">
        <v>0</v>
      </c>
      <c r="I193" s="2">
        <v>0.72826086956521741</v>
      </c>
      <c r="J193" s="2">
        <v>0</v>
      </c>
      <c r="K193" s="2">
        <v>0</v>
      </c>
      <c r="L193" s="2">
        <v>0</v>
      </c>
      <c r="M193" s="2">
        <v>4.892391304347826</v>
      </c>
      <c r="N193" s="2">
        <v>0</v>
      </c>
      <c r="O193" s="2">
        <v>0.10588096918372147</v>
      </c>
      <c r="P193" s="2">
        <v>5.0673913043478267</v>
      </c>
      <c r="Q193" s="2">
        <v>5.0434782608695663</v>
      </c>
      <c r="R193" s="2">
        <v>0.21881910138790872</v>
      </c>
      <c r="S193" s="2">
        <v>0</v>
      </c>
      <c r="T193" s="2">
        <v>0</v>
      </c>
      <c r="U193" s="2">
        <v>0</v>
      </c>
      <c r="V193" s="2">
        <v>0</v>
      </c>
      <c r="W193" s="2">
        <v>0</v>
      </c>
      <c r="X193" s="2">
        <v>0</v>
      </c>
      <c r="Y193" s="2">
        <v>0</v>
      </c>
      <c r="Z193" s="2">
        <v>0</v>
      </c>
      <c r="AA193" s="2">
        <v>0</v>
      </c>
      <c r="AB193" s="2">
        <v>0</v>
      </c>
      <c r="AC193" s="2">
        <v>0</v>
      </c>
      <c r="AD193" s="2">
        <v>0</v>
      </c>
      <c r="AE193" s="2">
        <v>0</v>
      </c>
      <c r="AF193" s="2">
        <v>0</v>
      </c>
      <c r="AG193" s="2">
        <v>0</v>
      </c>
      <c r="AH193" t="s">
        <v>479</v>
      </c>
      <c r="AI193">
        <v>7</v>
      </c>
    </row>
    <row r="194" spans="1:35" x14ac:dyDescent="0.25">
      <c r="A194" t="s">
        <v>1353</v>
      </c>
      <c r="B194" t="s">
        <v>561</v>
      </c>
      <c r="C194" t="s">
        <v>1086</v>
      </c>
      <c r="D194" t="s">
        <v>1298</v>
      </c>
      <c r="E194" s="2">
        <v>66.076086956521735</v>
      </c>
      <c r="F194" s="2">
        <v>5.3913043478260869</v>
      </c>
      <c r="G194" s="2">
        <v>0.28369565217391307</v>
      </c>
      <c r="H194" s="2">
        <v>0.35326086956521741</v>
      </c>
      <c r="I194" s="2">
        <v>4.3478260869565216E-2</v>
      </c>
      <c r="J194" s="2">
        <v>0</v>
      </c>
      <c r="K194" s="2">
        <v>0</v>
      </c>
      <c r="L194" s="2">
        <v>1.1421739130434785</v>
      </c>
      <c r="M194" s="2">
        <v>0</v>
      </c>
      <c r="N194" s="2">
        <v>18.333260869565212</v>
      </c>
      <c r="O194" s="2">
        <v>0.27745681855568344</v>
      </c>
      <c r="P194" s="2">
        <v>0</v>
      </c>
      <c r="Q194" s="2">
        <v>11.649130434782609</v>
      </c>
      <c r="R194" s="2">
        <v>0.17629873334430007</v>
      </c>
      <c r="S194" s="2">
        <v>5.5226086956521749</v>
      </c>
      <c r="T194" s="2">
        <v>4.4519565217391301</v>
      </c>
      <c r="U194" s="2">
        <v>0</v>
      </c>
      <c r="V194" s="2">
        <v>0.15095574930087188</v>
      </c>
      <c r="W194" s="2">
        <v>5.9477173913043462</v>
      </c>
      <c r="X194" s="2">
        <v>4.8358695652173918</v>
      </c>
      <c r="Y194" s="2">
        <v>0</v>
      </c>
      <c r="Z194" s="2">
        <v>0.16319953939792728</v>
      </c>
      <c r="AA194" s="2">
        <v>0</v>
      </c>
      <c r="AB194" s="2">
        <v>0</v>
      </c>
      <c r="AC194" s="2">
        <v>0</v>
      </c>
      <c r="AD194" s="2">
        <v>0</v>
      </c>
      <c r="AE194" s="2">
        <v>0</v>
      </c>
      <c r="AF194" s="2">
        <v>0</v>
      </c>
      <c r="AG194" s="2">
        <v>0</v>
      </c>
      <c r="AH194" t="s">
        <v>67</v>
      </c>
      <c r="AI194">
        <v>7</v>
      </c>
    </row>
    <row r="195" spans="1:35" x14ac:dyDescent="0.25">
      <c r="A195" t="s">
        <v>1353</v>
      </c>
      <c r="B195" t="s">
        <v>707</v>
      </c>
      <c r="C195" t="s">
        <v>1086</v>
      </c>
      <c r="D195" t="s">
        <v>1298</v>
      </c>
      <c r="E195" s="2">
        <v>84.706521739130437</v>
      </c>
      <c r="F195" s="2">
        <v>5.7391304347826084</v>
      </c>
      <c r="G195" s="2">
        <v>0.66847826086956519</v>
      </c>
      <c r="H195" s="2">
        <v>0</v>
      </c>
      <c r="I195" s="2">
        <v>0.2608695652173913</v>
      </c>
      <c r="J195" s="2">
        <v>0</v>
      </c>
      <c r="K195" s="2">
        <v>0</v>
      </c>
      <c r="L195" s="2">
        <v>4.4665217391304362</v>
      </c>
      <c r="M195" s="2">
        <v>4.2088043478260868</v>
      </c>
      <c r="N195" s="2">
        <v>0.73913043478260865</v>
      </c>
      <c r="O195" s="2">
        <v>5.8412678044398814E-2</v>
      </c>
      <c r="P195" s="2">
        <v>2.267934782608696</v>
      </c>
      <c r="Q195" s="2">
        <v>4.1143478260869548</v>
      </c>
      <c r="R195" s="2">
        <v>7.5345823174643889E-2</v>
      </c>
      <c r="S195" s="2">
        <v>4.9356521739130432</v>
      </c>
      <c r="T195" s="2">
        <v>11.432826086956521</v>
      </c>
      <c r="U195" s="2">
        <v>0</v>
      </c>
      <c r="V195" s="2">
        <v>0.19323752085204671</v>
      </c>
      <c r="W195" s="2">
        <v>6.3882608695652179</v>
      </c>
      <c r="X195" s="2">
        <v>16.234782608695649</v>
      </c>
      <c r="Y195" s="2">
        <v>0</v>
      </c>
      <c r="Z195" s="2">
        <v>0.26707558064930065</v>
      </c>
      <c r="AA195" s="2">
        <v>0</v>
      </c>
      <c r="AB195" s="2">
        <v>0</v>
      </c>
      <c r="AC195" s="2">
        <v>0</v>
      </c>
      <c r="AD195" s="2">
        <v>47.631956521739141</v>
      </c>
      <c r="AE195" s="2">
        <v>0</v>
      </c>
      <c r="AF195" s="2">
        <v>0</v>
      </c>
      <c r="AG195" s="2">
        <v>0</v>
      </c>
      <c r="AH195" t="s">
        <v>216</v>
      </c>
      <c r="AI195">
        <v>7</v>
      </c>
    </row>
    <row r="196" spans="1:35" x14ac:dyDescent="0.25">
      <c r="A196" t="s">
        <v>1353</v>
      </c>
      <c r="B196" t="s">
        <v>609</v>
      </c>
      <c r="C196" t="s">
        <v>1071</v>
      </c>
      <c r="D196" t="s">
        <v>1232</v>
      </c>
      <c r="E196" s="2">
        <v>56.163043478260867</v>
      </c>
      <c r="F196" s="2">
        <v>5.7391304347826084</v>
      </c>
      <c r="G196" s="2">
        <v>0.2608695652173913</v>
      </c>
      <c r="H196" s="2">
        <v>0.23641304347826086</v>
      </c>
      <c r="I196" s="2">
        <v>0.27173913043478259</v>
      </c>
      <c r="J196" s="2">
        <v>0</v>
      </c>
      <c r="K196" s="2">
        <v>0.34782608695652173</v>
      </c>
      <c r="L196" s="2">
        <v>3.951739130434782</v>
      </c>
      <c r="M196" s="2">
        <v>0</v>
      </c>
      <c r="N196" s="2">
        <v>1.8831521739130435</v>
      </c>
      <c r="O196" s="2">
        <v>3.3530094832591444E-2</v>
      </c>
      <c r="P196" s="2">
        <v>5.2798913043478262</v>
      </c>
      <c r="Q196" s="2">
        <v>0</v>
      </c>
      <c r="R196" s="2">
        <v>9.4010063866847307E-2</v>
      </c>
      <c r="S196" s="2">
        <v>1.8701086956521737</v>
      </c>
      <c r="T196" s="2">
        <v>5.577826086956521</v>
      </c>
      <c r="U196" s="2">
        <v>0</v>
      </c>
      <c r="V196" s="2">
        <v>0.13261273466227982</v>
      </c>
      <c r="W196" s="2">
        <v>1.3753260869565216</v>
      </c>
      <c r="X196" s="2">
        <v>10.782391304347826</v>
      </c>
      <c r="Y196" s="2">
        <v>0</v>
      </c>
      <c r="Z196" s="2">
        <v>0.21647184052641766</v>
      </c>
      <c r="AA196" s="2">
        <v>0</v>
      </c>
      <c r="AB196" s="2">
        <v>0</v>
      </c>
      <c r="AC196" s="2">
        <v>0</v>
      </c>
      <c r="AD196" s="2">
        <v>0</v>
      </c>
      <c r="AE196" s="2">
        <v>0</v>
      </c>
      <c r="AF196" s="2">
        <v>0</v>
      </c>
      <c r="AG196" s="2">
        <v>0</v>
      </c>
      <c r="AH196" t="s">
        <v>118</v>
      </c>
      <c r="AI196">
        <v>7</v>
      </c>
    </row>
    <row r="197" spans="1:35" x14ac:dyDescent="0.25">
      <c r="A197" t="s">
        <v>1353</v>
      </c>
      <c r="B197" t="s">
        <v>498</v>
      </c>
      <c r="C197" t="s">
        <v>1071</v>
      </c>
      <c r="D197" t="s">
        <v>1232</v>
      </c>
      <c r="E197" s="2">
        <v>131.34782608695653</v>
      </c>
      <c r="F197" s="2">
        <v>45.045108695652182</v>
      </c>
      <c r="G197" s="2">
        <v>0.63043478260869568</v>
      </c>
      <c r="H197" s="2">
        <v>0.55163043478260865</v>
      </c>
      <c r="I197" s="2">
        <v>0</v>
      </c>
      <c r="J197" s="2">
        <v>0</v>
      </c>
      <c r="K197" s="2">
        <v>0</v>
      </c>
      <c r="L197" s="2">
        <v>9.9646739130434767</v>
      </c>
      <c r="M197" s="2">
        <v>0</v>
      </c>
      <c r="N197" s="2">
        <v>0</v>
      </c>
      <c r="O197" s="2">
        <v>0</v>
      </c>
      <c r="P197" s="2">
        <v>0</v>
      </c>
      <c r="Q197" s="2">
        <v>28.45978260869564</v>
      </c>
      <c r="R197" s="2">
        <v>0.21667494207216142</v>
      </c>
      <c r="S197" s="2">
        <v>10.114347826086956</v>
      </c>
      <c r="T197" s="2">
        <v>13.464347826086954</v>
      </c>
      <c r="U197" s="2">
        <v>0</v>
      </c>
      <c r="V197" s="2">
        <v>0.17951340615690164</v>
      </c>
      <c r="W197" s="2">
        <v>16.268804347826084</v>
      </c>
      <c r="X197" s="2">
        <v>14.637391304347824</v>
      </c>
      <c r="Y197" s="2">
        <v>0</v>
      </c>
      <c r="Z197" s="2">
        <v>0.23530039721946369</v>
      </c>
      <c r="AA197" s="2">
        <v>0</v>
      </c>
      <c r="AB197" s="2">
        <v>0</v>
      </c>
      <c r="AC197" s="2">
        <v>0</v>
      </c>
      <c r="AD197" s="2">
        <v>0</v>
      </c>
      <c r="AE197" s="2">
        <v>0</v>
      </c>
      <c r="AF197" s="2">
        <v>0</v>
      </c>
      <c r="AG197" s="2">
        <v>0</v>
      </c>
      <c r="AH197" t="s">
        <v>4</v>
      </c>
      <c r="AI197">
        <v>7</v>
      </c>
    </row>
    <row r="198" spans="1:35" x14ac:dyDescent="0.25">
      <c r="A198" t="s">
        <v>1353</v>
      </c>
      <c r="B198" t="s">
        <v>969</v>
      </c>
      <c r="C198" t="s">
        <v>1166</v>
      </c>
      <c r="D198" t="s">
        <v>1239</v>
      </c>
      <c r="E198" s="2">
        <v>59.358695652173914</v>
      </c>
      <c r="F198" s="2">
        <v>5.5652173913043477</v>
      </c>
      <c r="G198" s="2">
        <v>0</v>
      </c>
      <c r="H198" s="2">
        <v>0</v>
      </c>
      <c r="I198" s="2">
        <v>0</v>
      </c>
      <c r="J198" s="2">
        <v>0</v>
      </c>
      <c r="K198" s="2">
        <v>0</v>
      </c>
      <c r="L198" s="2">
        <v>0</v>
      </c>
      <c r="M198" s="2">
        <v>4.8</v>
      </c>
      <c r="N198" s="2">
        <v>0</v>
      </c>
      <c r="O198" s="2">
        <v>8.0864310565830433E-2</v>
      </c>
      <c r="P198" s="2">
        <v>5.7826086956521729</v>
      </c>
      <c r="Q198" s="2">
        <v>0</v>
      </c>
      <c r="R198" s="2">
        <v>9.7418055301226866E-2</v>
      </c>
      <c r="S198" s="2">
        <v>0</v>
      </c>
      <c r="T198" s="2">
        <v>0</v>
      </c>
      <c r="U198" s="2">
        <v>0</v>
      </c>
      <c r="V198" s="2">
        <v>0</v>
      </c>
      <c r="W198" s="2">
        <v>0</v>
      </c>
      <c r="X198" s="2">
        <v>0</v>
      </c>
      <c r="Y198" s="2">
        <v>0</v>
      </c>
      <c r="Z198" s="2">
        <v>0</v>
      </c>
      <c r="AA198" s="2">
        <v>0</v>
      </c>
      <c r="AB198" s="2">
        <v>0</v>
      </c>
      <c r="AC198" s="2">
        <v>0</v>
      </c>
      <c r="AD198" s="2">
        <v>0</v>
      </c>
      <c r="AE198" s="2">
        <v>0</v>
      </c>
      <c r="AF198" s="2">
        <v>0</v>
      </c>
      <c r="AG198" s="2">
        <v>0</v>
      </c>
      <c r="AH198" t="s">
        <v>484</v>
      </c>
      <c r="AI198">
        <v>7</v>
      </c>
    </row>
    <row r="199" spans="1:35" x14ac:dyDescent="0.25">
      <c r="A199" t="s">
        <v>1353</v>
      </c>
      <c r="B199" t="s">
        <v>935</v>
      </c>
      <c r="C199" t="s">
        <v>1082</v>
      </c>
      <c r="D199" t="s">
        <v>1260</v>
      </c>
      <c r="E199" s="2">
        <v>67.847826086956516</v>
      </c>
      <c r="F199" s="2">
        <v>11.482717391304341</v>
      </c>
      <c r="G199" s="2">
        <v>0</v>
      </c>
      <c r="H199" s="2">
        <v>0.24217391304347827</v>
      </c>
      <c r="I199" s="2">
        <v>0.53260869565217395</v>
      </c>
      <c r="J199" s="2">
        <v>0</v>
      </c>
      <c r="K199" s="2">
        <v>0</v>
      </c>
      <c r="L199" s="2">
        <v>0.39315217391304352</v>
      </c>
      <c r="M199" s="2">
        <v>0</v>
      </c>
      <c r="N199" s="2">
        <v>10.176195652173917</v>
      </c>
      <c r="O199" s="2">
        <v>0.14998558154437686</v>
      </c>
      <c r="P199" s="2">
        <v>4.2391304347826093</v>
      </c>
      <c r="Q199" s="2">
        <v>0</v>
      </c>
      <c r="R199" s="2">
        <v>6.2479974367190015E-2</v>
      </c>
      <c r="S199" s="2">
        <v>1.2803260869565221</v>
      </c>
      <c r="T199" s="2">
        <v>9.8965217391304368</v>
      </c>
      <c r="U199" s="2">
        <v>0</v>
      </c>
      <c r="V199" s="2">
        <v>0.16473405959628329</v>
      </c>
      <c r="W199" s="2">
        <v>4.5292391304347817</v>
      </c>
      <c r="X199" s="2">
        <v>3.026086956521739</v>
      </c>
      <c r="Y199" s="2">
        <v>0</v>
      </c>
      <c r="Z199" s="2">
        <v>0.11135693687920538</v>
      </c>
      <c r="AA199" s="2">
        <v>0</v>
      </c>
      <c r="AB199" s="2">
        <v>0</v>
      </c>
      <c r="AC199" s="2">
        <v>0</v>
      </c>
      <c r="AD199" s="2">
        <v>0</v>
      </c>
      <c r="AE199" s="2">
        <v>0</v>
      </c>
      <c r="AF199" s="2">
        <v>0</v>
      </c>
      <c r="AG199" s="2">
        <v>0</v>
      </c>
      <c r="AH199" t="s">
        <v>449</v>
      </c>
      <c r="AI199">
        <v>7</v>
      </c>
    </row>
    <row r="200" spans="1:35" x14ac:dyDescent="0.25">
      <c r="A200" t="s">
        <v>1353</v>
      </c>
      <c r="B200" t="s">
        <v>568</v>
      </c>
      <c r="C200" t="s">
        <v>1082</v>
      </c>
      <c r="D200" t="s">
        <v>1260</v>
      </c>
      <c r="E200" s="2">
        <v>107.09782608695652</v>
      </c>
      <c r="F200" s="2">
        <v>25.092608695652174</v>
      </c>
      <c r="G200" s="2">
        <v>1.7336956521739131</v>
      </c>
      <c r="H200" s="2">
        <v>0.33152173913043476</v>
      </c>
      <c r="I200" s="2">
        <v>0</v>
      </c>
      <c r="J200" s="2">
        <v>0</v>
      </c>
      <c r="K200" s="2">
        <v>4.8016304347826084</v>
      </c>
      <c r="L200" s="2">
        <v>12.149673913043477</v>
      </c>
      <c r="M200" s="2">
        <v>0</v>
      </c>
      <c r="N200" s="2">
        <v>5.2283695652173909</v>
      </c>
      <c r="O200" s="2">
        <v>4.8818633918603471E-2</v>
      </c>
      <c r="P200" s="2">
        <v>4.5126086956521716</v>
      </c>
      <c r="Q200" s="2">
        <v>0</v>
      </c>
      <c r="R200" s="2">
        <v>4.2135390236476181E-2</v>
      </c>
      <c r="S200" s="2">
        <v>9.225543478260871</v>
      </c>
      <c r="T200" s="2">
        <v>7.1915217391304358</v>
      </c>
      <c r="U200" s="2">
        <v>0</v>
      </c>
      <c r="V200" s="2">
        <v>0.15329036841571098</v>
      </c>
      <c r="W200" s="2">
        <v>8.7344565217391317</v>
      </c>
      <c r="X200" s="2">
        <v>14.014130434782606</v>
      </c>
      <c r="Y200" s="2">
        <v>0</v>
      </c>
      <c r="Z200" s="2">
        <v>0.21240941845123312</v>
      </c>
      <c r="AA200" s="2">
        <v>0</v>
      </c>
      <c r="AB200" s="2">
        <v>0</v>
      </c>
      <c r="AC200" s="2">
        <v>0</v>
      </c>
      <c r="AD200" s="2">
        <v>0</v>
      </c>
      <c r="AE200" s="2">
        <v>0</v>
      </c>
      <c r="AF200" s="2">
        <v>0</v>
      </c>
      <c r="AG200" s="2">
        <v>0</v>
      </c>
      <c r="AH200" t="s">
        <v>74</v>
      </c>
      <c r="AI200">
        <v>7</v>
      </c>
    </row>
    <row r="201" spans="1:35" x14ac:dyDescent="0.25">
      <c r="A201" t="s">
        <v>1353</v>
      </c>
      <c r="B201" t="s">
        <v>621</v>
      </c>
      <c r="C201" t="s">
        <v>996</v>
      </c>
      <c r="D201" t="s">
        <v>1240</v>
      </c>
      <c r="E201" s="2">
        <v>71.695652173913047</v>
      </c>
      <c r="F201" s="2">
        <v>7.4732608695652161</v>
      </c>
      <c r="G201" s="2">
        <v>1.111413043478261</v>
      </c>
      <c r="H201" s="2">
        <v>0.24815217391304345</v>
      </c>
      <c r="I201" s="2">
        <v>0.46195652173913043</v>
      </c>
      <c r="J201" s="2">
        <v>0</v>
      </c>
      <c r="K201" s="2">
        <v>0.64673913043478259</v>
      </c>
      <c r="L201" s="2">
        <v>1.523586956521739</v>
      </c>
      <c r="M201" s="2">
        <v>0</v>
      </c>
      <c r="N201" s="2">
        <v>8.2499999999999964</v>
      </c>
      <c r="O201" s="2">
        <v>0.1150697392359005</v>
      </c>
      <c r="P201" s="2">
        <v>2.5145652173913051</v>
      </c>
      <c r="Q201" s="2">
        <v>0</v>
      </c>
      <c r="R201" s="2">
        <v>3.5072771376591885E-2</v>
      </c>
      <c r="S201" s="2">
        <v>0.6156521739130435</v>
      </c>
      <c r="T201" s="2">
        <v>4.391304347826086</v>
      </c>
      <c r="U201" s="2">
        <v>0</v>
      </c>
      <c r="V201" s="2">
        <v>6.9836264402668269E-2</v>
      </c>
      <c r="W201" s="2">
        <v>0.87760869565217381</v>
      </c>
      <c r="X201" s="2">
        <v>5.0669565217391304</v>
      </c>
      <c r="Y201" s="2">
        <v>0</v>
      </c>
      <c r="Z201" s="2">
        <v>8.2913887204366279E-2</v>
      </c>
      <c r="AA201" s="2">
        <v>0</v>
      </c>
      <c r="AB201" s="2">
        <v>0</v>
      </c>
      <c r="AC201" s="2">
        <v>0</v>
      </c>
      <c r="AD201" s="2">
        <v>0</v>
      </c>
      <c r="AE201" s="2">
        <v>0</v>
      </c>
      <c r="AF201" s="2">
        <v>0</v>
      </c>
      <c r="AG201" s="2">
        <v>0</v>
      </c>
      <c r="AH201" t="s">
        <v>130</v>
      </c>
      <c r="AI201">
        <v>7</v>
      </c>
    </row>
    <row r="202" spans="1:35" x14ac:dyDescent="0.25">
      <c r="A202" t="s">
        <v>1353</v>
      </c>
      <c r="B202" t="s">
        <v>495</v>
      </c>
      <c r="C202" t="s">
        <v>1069</v>
      </c>
      <c r="D202" t="s">
        <v>1291</v>
      </c>
      <c r="E202" s="2">
        <v>47.630434782608695</v>
      </c>
      <c r="F202" s="2">
        <v>4.9565217391304346</v>
      </c>
      <c r="G202" s="2">
        <v>8.152173913043478E-3</v>
      </c>
      <c r="H202" s="2">
        <v>0.34347826086956523</v>
      </c>
      <c r="I202" s="2">
        <v>0.25271739130434784</v>
      </c>
      <c r="J202" s="2">
        <v>0</v>
      </c>
      <c r="K202" s="2">
        <v>0</v>
      </c>
      <c r="L202" s="2">
        <v>0.22989130434782612</v>
      </c>
      <c r="M202" s="2">
        <v>0</v>
      </c>
      <c r="N202" s="2">
        <v>9.503043478260869</v>
      </c>
      <c r="O202" s="2">
        <v>0.19951620264719305</v>
      </c>
      <c r="P202" s="2">
        <v>3.3423913043478262</v>
      </c>
      <c r="Q202" s="2">
        <v>7.4673913043478257E-2</v>
      </c>
      <c r="R202" s="2">
        <v>7.1741214057507996E-2</v>
      </c>
      <c r="S202" s="2">
        <v>0.2260869565217391</v>
      </c>
      <c r="T202" s="2">
        <v>3.9743478260869556</v>
      </c>
      <c r="U202" s="2">
        <v>0</v>
      </c>
      <c r="V202" s="2">
        <v>8.8188041989958901E-2</v>
      </c>
      <c r="W202" s="2">
        <v>0.31597826086956532</v>
      </c>
      <c r="X202" s="2">
        <v>5.9667391304347834</v>
      </c>
      <c r="Y202" s="2">
        <v>4.7932608695652164</v>
      </c>
      <c r="Z202" s="2">
        <v>0.23253993610223642</v>
      </c>
      <c r="AA202" s="2">
        <v>0</v>
      </c>
      <c r="AB202" s="2">
        <v>0</v>
      </c>
      <c r="AC202" s="2">
        <v>0</v>
      </c>
      <c r="AD202" s="2">
        <v>0</v>
      </c>
      <c r="AE202" s="2">
        <v>0</v>
      </c>
      <c r="AF202" s="2">
        <v>0</v>
      </c>
      <c r="AG202" s="2">
        <v>0</v>
      </c>
      <c r="AH202" t="s">
        <v>1</v>
      </c>
      <c r="AI202">
        <v>7</v>
      </c>
    </row>
    <row r="203" spans="1:35" x14ac:dyDescent="0.25">
      <c r="A203" t="s">
        <v>1353</v>
      </c>
      <c r="B203" t="s">
        <v>892</v>
      </c>
      <c r="C203" t="s">
        <v>1198</v>
      </c>
      <c r="D203" t="s">
        <v>1309</v>
      </c>
      <c r="E203" s="2">
        <v>34.739130434782609</v>
      </c>
      <c r="F203" s="2">
        <v>5.5652173913043477</v>
      </c>
      <c r="G203" s="2">
        <v>1.0869565217391304E-2</v>
      </c>
      <c r="H203" s="2">
        <v>0.29347826086956524</v>
      </c>
      <c r="I203" s="2">
        <v>0.15760869565217392</v>
      </c>
      <c r="J203" s="2">
        <v>0</v>
      </c>
      <c r="K203" s="2">
        <v>0</v>
      </c>
      <c r="L203" s="2">
        <v>0.21206521739130432</v>
      </c>
      <c r="M203" s="2">
        <v>0</v>
      </c>
      <c r="N203" s="2">
        <v>4.6531521739130444</v>
      </c>
      <c r="O203" s="2">
        <v>0.13394555694618276</v>
      </c>
      <c r="P203" s="2">
        <v>4.6840217391304346</v>
      </c>
      <c r="Q203" s="2">
        <v>5.6985869565217389</v>
      </c>
      <c r="R203" s="2">
        <v>0.29887359198998747</v>
      </c>
      <c r="S203" s="2">
        <v>1.0036956521739131</v>
      </c>
      <c r="T203" s="2">
        <v>3.4076086956521734</v>
      </c>
      <c r="U203" s="2">
        <v>0</v>
      </c>
      <c r="V203" s="2">
        <v>0.12698372966207758</v>
      </c>
      <c r="W203" s="2">
        <v>0.65836956521739121</v>
      </c>
      <c r="X203" s="2">
        <v>3.8607608695652162</v>
      </c>
      <c r="Y203" s="2">
        <v>0</v>
      </c>
      <c r="Z203" s="2">
        <v>0.13008760951188983</v>
      </c>
      <c r="AA203" s="2">
        <v>0</v>
      </c>
      <c r="AB203" s="2">
        <v>0</v>
      </c>
      <c r="AC203" s="2">
        <v>0</v>
      </c>
      <c r="AD203" s="2">
        <v>9.4005434782608663</v>
      </c>
      <c r="AE203" s="2">
        <v>0</v>
      </c>
      <c r="AF203" s="2">
        <v>0</v>
      </c>
      <c r="AG203" s="2">
        <v>0</v>
      </c>
      <c r="AH203" t="s">
        <v>406</v>
      </c>
      <c r="AI203">
        <v>7</v>
      </c>
    </row>
    <row r="204" spans="1:35" x14ac:dyDescent="0.25">
      <c r="A204" t="s">
        <v>1353</v>
      </c>
      <c r="B204" t="s">
        <v>741</v>
      </c>
      <c r="C204" t="s">
        <v>1048</v>
      </c>
      <c r="D204" t="s">
        <v>1315</v>
      </c>
      <c r="E204" s="2">
        <v>21.597826086956523</v>
      </c>
      <c r="F204" s="2">
        <v>7.7391304347826084</v>
      </c>
      <c r="G204" s="2">
        <v>4.3478260869565216E-2</v>
      </c>
      <c r="H204" s="2">
        <v>4.3478260869565216E-2</v>
      </c>
      <c r="I204" s="2">
        <v>4.3478260869565216E-2</v>
      </c>
      <c r="J204" s="2">
        <v>0</v>
      </c>
      <c r="K204" s="2">
        <v>0</v>
      </c>
      <c r="L204" s="2">
        <v>0.78956521739130436</v>
      </c>
      <c r="M204" s="2">
        <v>0</v>
      </c>
      <c r="N204" s="2">
        <v>1.2173913043478262</v>
      </c>
      <c r="O204" s="2">
        <v>5.6366381479617512E-2</v>
      </c>
      <c r="P204" s="2">
        <v>0</v>
      </c>
      <c r="Q204" s="2">
        <v>2.4355434782608696</v>
      </c>
      <c r="R204" s="2">
        <v>0.11276799194765978</v>
      </c>
      <c r="S204" s="2">
        <v>0.2608695652173913</v>
      </c>
      <c r="T204" s="2">
        <v>1.7857608695652176</v>
      </c>
      <c r="U204" s="2">
        <v>0</v>
      </c>
      <c r="V204" s="2">
        <v>9.4760946149974837E-2</v>
      </c>
      <c r="W204" s="2">
        <v>0.78771739130434781</v>
      </c>
      <c r="X204" s="2">
        <v>1.8845652173913043</v>
      </c>
      <c r="Y204" s="2">
        <v>0</v>
      </c>
      <c r="Z204" s="2">
        <v>0.12372924006039254</v>
      </c>
      <c r="AA204" s="2">
        <v>0</v>
      </c>
      <c r="AB204" s="2">
        <v>0</v>
      </c>
      <c r="AC204" s="2">
        <v>0</v>
      </c>
      <c r="AD204" s="2">
        <v>0</v>
      </c>
      <c r="AE204" s="2">
        <v>0</v>
      </c>
      <c r="AF204" s="2">
        <v>0</v>
      </c>
      <c r="AG204" s="2">
        <v>0</v>
      </c>
      <c r="AH204" t="s">
        <v>251</v>
      </c>
      <c r="AI204">
        <v>7</v>
      </c>
    </row>
    <row r="205" spans="1:35" x14ac:dyDescent="0.25">
      <c r="A205" t="s">
        <v>1353</v>
      </c>
      <c r="B205" t="s">
        <v>886</v>
      </c>
      <c r="C205" t="s">
        <v>1042</v>
      </c>
      <c r="D205" t="s">
        <v>1232</v>
      </c>
      <c r="E205" s="2">
        <v>40.978260869565219</v>
      </c>
      <c r="F205" s="2">
        <v>0</v>
      </c>
      <c r="G205" s="2">
        <v>0.2608695652173913</v>
      </c>
      <c r="H205" s="2">
        <v>0</v>
      </c>
      <c r="I205" s="2">
        <v>0.48097826086956524</v>
      </c>
      <c r="J205" s="2">
        <v>0</v>
      </c>
      <c r="K205" s="2">
        <v>0.52173913043478259</v>
      </c>
      <c r="L205" s="2">
        <v>4.7783695652173908</v>
      </c>
      <c r="M205" s="2">
        <v>0</v>
      </c>
      <c r="N205" s="2">
        <v>0</v>
      </c>
      <c r="O205" s="2">
        <v>0</v>
      </c>
      <c r="P205" s="2">
        <v>0</v>
      </c>
      <c r="Q205" s="2">
        <v>0</v>
      </c>
      <c r="R205" s="2">
        <v>0</v>
      </c>
      <c r="S205" s="2">
        <v>3.9731521739130433</v>
      </c>
      <c r="T205" s="2">
        <v>8.5193478260869586</v>
      </c>
      <c r="U205" s="2">
        <v>0</v>
      </c>
      <c r="V205" s="2">
        <v>0.30485676392572947</v>
      </c>
      <c r="W205" s="2">
        <v>5.5793478260869573</v>
      </c>
      <c r="X205" s="2">
        <v>4.8088043478260891</v>
      </c>
      <c r="Y205" s="2">
        <v>4.75</v>
      </c>
      <c r="Z205" s="2">
        <v>0.36941909814323609</v>
      </c>
      <c r="AA205" s="2">
        <v>0.30434782608695654</v>
      </c>
      <c r="AB205" s="2">
        <v>0</v>
      </c>
      <c r="AC205" s="2">
        <v>0</v>
      </c>
      <c r="AD205" s="2">
        <v>0</v>
      </c>
      <c r="AE205" s="2">
        <v>0</v>
      </c>
      <c r="AF205" s="2">
        <v>0</v>
      </c>
      <c r="AG205" s="2">
        <v>8.6956521739130432E-2</v>
      </c>
      <c r="AH205" t="s">
        <v>400</v>
      </c>
      <c r="AI205">
        <v>7</v>
      </c>
    </row>
    <row r="206" spans="1:35" x14ac:dyDescent="0.25">
      <c r="A206" t="s">
        <v>1353</v>
      </c>
      <c r="B206" t="s">
        <v>551</v>
      </c>
      <c r="C206" t="s">
        <v>1085</v>
      </c>
      <c r="D206" t="s">
        <v>1276</v>
      </c>
      <c r="E206" s="2">
        <v>56.978260869565219</v>
      </c>
      <c r="F206" s="2">
        <v>5.3043478260869561</v>
      </c>
      <c r="G206" s="2">
        <v>0.14673913043478262</v>
      </c>
      <c r="H206" s="2">
        <v>0.21739130434782608</v>
      </c>
      <c r="I206" s="2">
        <v>0.13043478260869565</v>
      </c>
      <c r="J206" s="2">
        <v>0</v>
      </c>
      <c r="K206" s="2">
        <v>0</v>
      </c>
      <c r="L206" s="2">
        <v>4.950760869565217</v>
      </c>
      <c r="M206" s="2">
        <v>10.786086956521739</v>
      </c>
      <c r="N206" s="2">
        <v>0</v>
      </c>
      <c r="O206" s="2">
        <v>0.18930179320869897</v>
      </c>
      <c r="P206" s="2">
        <v>11.247065217391308</v>
      </c>
      <c r="Q206" s="2">
        <v>0</v>
      </c>
      <c r="R206" s="2">
        <v>0.19739221671117899</v>
      </c>
      <c r="S206" s="2">
        <v>0.52706521739130419</v>
      </c>
      <c r="T206" s="2">
        <v>3.0896739130434776</v>
      </c>
      <c r="U206" s="2">
        <v>0</v>
      </c>
      <c r="V206" s="2">
        <v>6.3475772605875613E-2</v>
      </c>
      <c r="W206" s="2">
        <v>0.58260869565217388</v>
      </c>
      <c r="X206" s="2">
        <v>4.279565217391303</v>
      </c>
      <c r="Y206" s="2">
        <v>0</v>
      </c>
      <c r="Z206" s="2">
        <v>8.5333842045020952E-2</v>
      </c>
      <c r="AA206" s="2">
        <v>0</v>
      </c>
      <c r="AB206" s="2">
        <v>0</v>
      </c>
      <c r="AC206" s="2">
        <v>0</v>
      </c>
      <c r="AD206" s="2">
        <v>0</v>
      </c>
      <c r="AE206" s="2">
        <v>0</v>
      </c>
      <c r="AF206" s="2">
        <v>0</v>
      </c>
      <c r="AG206" s="2">
        <v>0</v>
      </c>
      <c r="AH206" t="s">
        <v>57</v>
      </c>
      <c r="AI206">
        <v>7</v>
      </c>
    </row>
    <row r="207" spans="1:35" x14ac:dyDescent="0.25">
      <c r="A207" t="s">
        <v>1353</v>
      </c>
      <c r="B207" t="s">
        <v>860</v>
      </c>
      <c r="C207" t="s">
        <v>1065</v>
      </c>
      <c r="D207" t="s">
        <v>1262</v>
      </c>
      <c r="E207" s="2">
        <v>37.336956521739133</v>
      </c>
      <c r="F207" s="2">
        <v>7.2065217391304337</v>
      </c>
      <c r="G207" s="2">
        <v>7.0652173913043473E-2</v>
      </c>
      <c r="H207" s="2">
        <v>0.25543478260869568</v>
      </c>
      <c r="I207" s="2">
        <v>0</v>
      </c>
      <c r="J207" s="2">
        <v>0</v>
      </c>
      <c r="K207" s="2">
        <v>0</v>
      </c>
      <c r="L207" s="2">
        <v>0.37793478260869562</v>
      </c>
      <c r="M207" s="2">
        <v>5.8571739130434786</v>
      </c>
      <c r="N207" s="2">
        <v>0.2608695652173913</v>
      </c>
      <c r="O207" s="2">
        <v>0.16386026200873363</v>
      </c>
      <c r="P207" s="2">
        <v>4.7608695652173916</v>
      </c>
      <c r="Q207" s="2">
        <v>7.7934782608695654</v>
      </c>
      <c r="R207" s="2">
        <v>0.33624454148471616</v>
      </c>
      <c r="S207" s="2">
        <v>0.68119565217391309</v>
      </c>
      <c r="T207" s="2">
        <v>0.2939130434782608</v>
      </c>
      <c r="U207" s="2">
        <v>0</v>
      </c>
      <c r="V207" s="2">
        <v>2.6116448326055312E-2</v>
      </c>
      <c r="W207" s="2">
        <v>0.45206521739130429</v>
      </c>
      <c r="X207" s="2">
        <v>1.57054347826087</v>
      </c>
      <c r="Y207" s="2">
        <v>0</v>
      </c>
      <c r="Z207" s="2">
        <v>5.4171761280931596E-2</v>
      </c>
      <c r="AA207" s="2">
        <v>0</v>
      </c>
      <c r="AB207" s="2">
        <v>0</v>
      </c>
      <c r="AC207" s="2">
        <v>0</v>
      </c>
      <c r="AD207" s="2">
        <v>0</v>
      </c>
      <c r="AE207" s="2">
        <v>0</v>
      </c>
      <c r="AF207" s="2">
        <v>0</v>
      </c>
      <c r="AG207" s="2">
        <v>1.358695652173913E-2</v>
      </c>
      <c r="AH207" t="s">
        <v>374</v>
      </c>
      <c r="AI207">
        <v>7</v>
      </c>
    </row>
    <row r="208" spans="1:35" x14ac:dyDescent="0.25">
      <c r="A208" t="s">
        <v>1353</v>
      </c>
      <c r="B208" t="s">
        <v>779</v>
      </c>
      <c r="C208" t="s">
        <v>1167</v>
      </c>
      <c r="D208" t="s">
        <v>1283</v>
      </c>
      <c r="E208" s="2">
        <v>46.619565217391305</v>
      </c>
      <c r="F208" s="2">
        <v>5.7391304347826084</v>
      </c>
      <c r="G208" s="2">
        <v>0</v>
      </c>
      <c r="H208" s="2">
        <v>0</v>
      </c>
      <c r="I208" s="2">
        <v>0.18478260869565216</v>
      </c>
      <c r="J208" s="2">
        <v>0</v>
      </c>
      <c r="K208" s="2">
        <v>0</v>
      </c>
      <c r="L208" s="2">
        <v>0.42532608695652174</v>
      </c>
      <c r="M208" s="2">
        <v>0</v>
      </c>
      <c r="N208" s="2">
        <v>4.5380434782608692</v>
      </c>
      <c r="O208" s="2">
        <v>9.7342037771042195E-2</v>
      </c>
      <c r="P208" s="2">
        <v>0</v>
      </c>
      <c r="Q208" s="2">
        <v>16.983695652173914</v>
      </c>
      <c r="R208" s="2">
        <v>0.36430403357425978</v>
      </c>
      <c r="S208" s="2">
        <v>1.1504347826086956</v>
      </c>
      <c r="T208" s="2">
        <v>0.45510869565217399</v>
      </c>
      <c r="U208" s="2">
        <v>0</v>
      </c>
      <c r="V208" s="2">
        <v>3.44392632315225E-2</v>
      </c>
      <c r="W208" s="2">
        <v>0.34413043478260869</v>
      </c>
      <c r="X208" s="2">
        <v>0.78706521739130442</v>
      </c>
      <c r="Y208" s="2">
        <v>0</v>
      </c>
      <c r="Z208" s="2">
        <v>2.4264397295406855E-2</v>
      </c>
      <c r="AA208" s="2">
        <v>0</v>
      </c>
      <c r="AB208" s="2">
        <v>0</v>
      </c>
      <c r="AC208" s="2">
        <v>0</v>
      </c>
      <c r="AD208" s="2">
        <v>0</v>
      </c>
      <c r="AE208" s="2">
        <v>0</v>
      </c>
      <c r="AF208" s="2">
        <v>0</v>
      </c>
      <c r="AG208" s="2">
        <v>0</v>
      </c>
      <c r="AH208" t="s">
        <v>290</v>
      </c>
      <c r="AI208">
        <v>7</v>
      </c>
    </row>
    <row r="209" spans="1:35" x14ac:dyDescent="0.25">
      <c r="A209" t="s">
        <v>1353</v>
      </c>
      <c r="B209" t="s">
        <v>884</v>
      </c>
      <c r="C209" t="s">
        <v>1056</v>
      </c>
      <c r="D209" t="s">
        <v>1223</v>
      </c>
      <c r="E209" s="2">
        <v>40.163043478260867</v>
      </c>
      <c r="F209" s="2">
        <v>4.9184782608695654</v>
      </c>
      <c r="G209" s="2">
        <v>0.39130434782608697</v>
      </c>
      <c r="H209" s="2">
        <v>0.13043478260869565</v>
      </c>
      <c r="I209" s="2">
        <v>3.2608695652173912E-2</v>
      </c>
      <c r="J209" s="2">
        <v>0</v>
      </c>
      <c r="K209" s="2">
        <v>0</v>
      </c>
      <c r="L209" s="2">
        <v>0.82641304347826072</v>
      </c>
      <c r="M209" s="2">
        <v>0</v>
      </c>
      <c r="N209" s="2">
        <v>4.8559782608695654</v>
      </c>
      <c r="O209" s="2">
        <v>0.1209066305818674</v>
      </c>
      <c r="P209" s="2">
        <v>5.0135869565217392</v>
      </c>
      <c r="Q209" s="2">
        <v>0</v>
      </c>
      <c r="R209" s="2">
        <v>0.12483085250338297</v>
      </c>
      <c r="S209" s="2">
        <v>0.42152173913043478</v>
      </c>
      <c r="T209" s="2">
        <v>3.0840217391304345</v>
      </c>
      <c r="U209" s="2">
        <v>0</v>
      </c>
      <c r="V209" s="2">
        <v>8.7282814614343715E-2</v>
      </c>
      <c r="W209" s="2">
        <v>0.32923913043478259</v>
      </c>
      <c r="X209" s="2">
        <v>2.3845652173913043</v>
      </c>
      <c r="Y209" s="2">
        <v>0.71739130434782605</v>
      </c>
      <c r="Z209" s="2">
        <v>8.5431664411366709E-2</v>
      </c>
      <c r="AA209" s="2">
        <v>0</v>
      </c>
      <c r="AB209" s="2">
        <v>0</v>
      </c>
      <c r="AC209" s="2">
        <v>0</v>
      </c>
      <c r="AD209" s="2">
        <v>3.5108695652173911</v>
      </c>
      <c r="AE209" s="2">
        <v>0</v>
      </c>
      <c r="AF209" s="2">
        <v>0</v>
      </c>
      <c r="AG209" s="2">
        <v>0</v>
      </c>
      <c r="AH209" t="s">
        <v>398</v>
      </c>
      <c r="AI209">
        <v>7</v>
      </c>
    </row>
    <row r="210" spans="1:35" x14ac:dyDescent="0.25">
      <c r="A210" t="s">
        <v>1353</v>
      </c>
      <c r="B210" t="s">
        <v>771</v>
      </c>
      <c r="C210" t="s">
        <v>1165</v>
      </c>
      <c r="D210" t="s">
        <v>1288</v>
      </c>
      <c r="E210" s="2">
        <v>36.782608695652172</v>
      </c>
      <c r="F210" s="2">
        <v>11.065217391304348</v>
      </c>
      <c r="G210" s="2">
        <v>0.22826086956521738</v>
      </c>
      <c r="H210" s="2">
        <v>0.22826086956521738</v>
      </c>
      <c r="I210" s="2">
        <v>0.15489130434782608</v>
      </c>
      <c r="J210" s="2">
        <v>0</v>
      </c>
      <c r="K210" s="2">
        <v>0</v>
      </c>
      <c r="L210" s="2">
        <v>1.3169565217391301</v>
      </c>
      <c r="M210" s="2">
        <v>7.6953260869565216</v>
      </c>
      <c r="N210" s="2">
        <v>0</v>
      </c>
      <c r="O210" s="2">
        <v>0.20921099290780143</v>
      </c>
      <c r="P210" s="2">
        <v>0</v>
      </c>
      <c r="Q210" s="2">
        <v>7.1450000000000014</v>
      </c>
      <c r="R210" s="2">
        <v>0.19424940898345158</v>
      </c>
      <c r="S210" s="2">
        <v>4.5282608695652184</v>
      </c>
      <c r="T210" s="2">
        <v>4.6424999999999992</v>
      </c>
      <c r="U210" s="2">
        <v>0</v>
      </c>
      <c r="V210" s="2">
        <v>0.24932328605200949</v>
      </c>
      <c r="W210" s="2">
        <v>4.8433695652173911</v>
      </c>
      <c r="X210" s="2">
        <v>4.4092391304347833</v>
      </c>
      <c r="Y210" s="2">
        <v>0</v>
      </c>
      <c r="Z210" s="2">
        <v>0.25154846335697401</v>
      </c>
      <c r="AA210" s="2">
        <v>0</v>
      </c>
      <c r="AB210" s="2">
        <v>0</v>
      </c>
      <c r="AC210" s="2">
        <v>0</v>
      </c>
      <c r="AD210" s="2">
        <v>0</v>
      </c>
      <c r="AE210" s="2">
        <v>0</v>
      </c>
      <c r="AF210" s="2">
        <v>1.21</v>
      </c>
      <c r="AG210" s="2">
        <v>0</v>
      </c>
      <c r="AH210" t="s">
        <v>282</v>
      </c>
      <c r="AI210">
        <v>7</v>
      </c>
    </row>
    <row r="211" spans="1:35" x14ac:dyDescent="0.25">
      <c r="A211" t="s">
        <v>1353</v>
      </c>
      <c r="B211" t="s">
        <v>642</v>
      </c>
      <c r="C211" t="s">
        <v>1081</v>
      </c>
      <c r="D211" t="s">
        <v>1261</v>
      </c>
      <c r="E211" s="2">
        <v>8.0978260869565215</v>
      </c>
      <c r="F211" s="2">
        <v>4.9728260869565215</v>
      </c>
      <c r="G211" s="2">
        <v>1.5652173913043497</v>
      </c>
      <c r="H211" s="2">
        <v>0</v>
      </c>
      <c r="I211" s="2">
        <v>0</v>
      </c>
      <c r="J211" s="2">
        <v>0</v>
      </c>
      <c r="K211" s="2">
        <v>0</v>
      </c>
      <c r="L211" s="2">
        <v>0.29989130434782607</v>
      </c>
      <c r="M211" s="2">
        <v>0</v>
      </c>
      <c r="N211" s="2">
        <v>0</v>
      </c>
      <c r="O211" s="2">
        <v>0</v>
      </c>
      <c r="P211" s="2">
        <v>0</v>
      </c>
      <c r="Q211" s="2">
        <v>0</v>
      </c>
      <c r="R211" s="2">
        <v>0</v>
      </c>
      <c r="S211" s="2">
        <v>1.1945652173913042</v>
      </c>
      <c r="T211" s="2">
        <v>4.5279347826086953</v>
      </c>
      <c r="U211" s="2">
        <v>0</v>
      </c>
      <c r="V211" s="2">
        <v>0.70667114093959726</v>
      </c>
      <c r="W211" s="2">
        <v>4.2745652173913049</v>
      </c>
      <c r="X211" s="2">
        <v>0.77695652173913043</v>
      </c>
      <c r="Y211" s="2">
        <v>0</v>
      </c>
      <c r="Z211" s="2">
        <v>0.62381208053691284</v>
      </c>
      <c r="AA211" s="2">
        <v>0</v>
      </c>
      <c r="AB211" s="2">
        <v>0</v>
      </c>
      <c r="AC211" s="2">
        <v>0</v>
      </c>
      <c r="AD211" s="2">
        <v>0</v>
      </c>
      <c r="AE211" s="2">
        <v>0</v>
      </c>
      <c r="AF211" s="2">
        <v>0</v>
      </c>
      <c r="AG211" s="2">
        <v>0</v>
      </c>
      <c r="AH211" t="s">
        <v>151</v>
      </c>
      <c r="AI211">
        <v>7</v>
      </c>
    </row>
    <row r="212" spans="1:35" x14ac:dyDescent="0.25">
      <c r="A212" t="s">
        <v>1353</v>
      </c>
      <c r="B212" t="s">
        <v>662</v>
      </c>
      <c r="C212" t="s">
        <v>990</v>
      </c>
      <c r="D212" t="s">
        <v>1277</v>
      </c>
      <c r="E212" s="2">
        <v>83.663043478260875</v>
      </c>
      <c r="F212" s="2">
        <v>5.0135869565217392</v>
      </c>
      <c r="G212" s="2">
        <v>3.2608695652173912E-2</v>
      </c>
      <c r="H212" s="2">
        <v>0.67119565217391308</v>
      </c>
      <c r="I212" s="2">
        <v>0.52152173913043454</v>
      </c>
      <c r="J212" s="2">
        <v>0</v>
      </c>
      <c r="K212" s="2">
        <v>0</v>
      </c>
      <c r="L212" s="2">
        <v>1.0298913043478262</v>
      </c>
      <c r="M212" s="2">
        <v>5.2961956521739131</v>
      </c>
      <c r="N212" s="2">
        <v>1.6766304347826086</v>
      </c>
      <c r="O212" s="2">
        <v>8.3344160062361949E-2</v>
      </c>
      <c r="P212" s="2">
        <v>5.2798913043478262</v>
      </c>
      <c r="Q212" s="2">
        <v>5.1711956521739131</v>
      </c>
      <c r="R212" s="2">
        <v>0.1249187995322853</v>
      </c>
      <c r="S212" s="2">
        <v>0.67391304347826086</v>
      </c>
      <c r="T212" s="2">
        <v>3.910326086956522</v>
      </c>
      <c r="U212" s="2">
        <v>0</v>
      </c>
      <c r="V212" s="2">
        <v>5.4794075613875538E-2</v>
      </c>
      <c r="W212" s="2">
        <v>0.81086956521739095</v>
      </c>
      <c r="X212" s="2">
        <v>4.1956521739130439</v>
      </c>
      <c r="Y212" s="2">
        <v>0</v>
      </c>
      <c r="Z212" s="2">
        <v>5.9841496687020906E-2</v>
      </c>
      <c r="AA212" s="2">
        <v>0</v>
      </c>
      <c r="AB212" s="2">
        <v>0</v>
      </c>
      <c r="AC212" s="2">
        <v>0</v>
      </c>
      <c r="AD212" s="2">
        <v>0</v>
      </c>
      <c r="AE212" s="2">
        <v>0</v>
      </c>
      <c r="AF212" s="2">
        <v>0</v>
      </c>
      <c r="AG212" s="2">
        <v>0</v>
      </c>
      <c r="AH212" t="s">
        <v>171</v>
      </c>
      <c r="AI212">
        <v>7</v>
      </c>
    </row>
    <row r="213" spans="1:35" x14ac:dyDescent="0.25">
      <c r="A213" t="s">
        <v>1353</v>
      </c>
      <c r="B213" t="s">
        <v>702</v>
      </c>
      <c r="C213" t="s">
        <v>1033</v>
      </c>
      <c r="D213" t="s">
        <v>1309</v>
      </c>
      <c r="E213" s="2">
        <v>43.467391304347828</v>
      </c>
      <c r="F213" s="2">
        <v>5.7391304347826084</v>
      </c>
      <c r="G213" s="2">
        <v>0.2608695652173913</v>
      </c>
      <c r="H213" s="2">
        <v>0.20652173913043478</v>
      </c>
      <c r="I213" s="2">
        <v>0.15217391304347827</v>
      </c>
      <c r="J213" s="2">
        <v>0</v>
      </c>
      <c r="K213" s="2">
        <v>0</v>
      </c>
      <c r="L213" s="2">
        <v>0.77771739130434769</v>
      </c>
      <c r="M213" s="2">
        <v>0</v>
      </c>
      <c r="N213" s="2">
        <v>5.0380434782608692</v>
      </c>
      <c r="O213" s="2">
        <v>0.11590397599399849</v>
      </c>
      <c r="P213" s="2">
        <v>0</v>
      </c>
      <c r="Q213" s="2">
        <v>6.4239130434782608</v>
      </c>
      <c r="R213" s="2">
        <v>0.14778694673668416</v>
      </c>
      <c r="S213" s="2">
        <v>0.46380434782608704</v>
      </c>
      <c r="T213" s="2">
        <v>2.7981521739130431</v>
      </c>
      <c r="U213" s="2">
        <v>0</v>
      </c>
      <c r="V213" s="2">
        <v>7.5043760940235044E-2</v>
      </c>
      <c r="W213" s="2">
        <v>0.52184782608695646</v>
      </c>
      <c r="X213" s="2">
        <v>2.0061956521739135</v>
      </c>
      <c r="Y213" s="2">
        <v>0</v>
      </c>
      <c r="Z213" s="2">
        <v>5.8159539884971245E-2</v>
      </c>
      <c r="AA213" s="2">
        <v>0</v>
      </c>
      <c r="AB213" s="2">
        <v>0</v>
      </c>
      <c r="AC213" s="2">
        <v>0</v>
      </c>
      <c r="AD213" s="2">
        <v>0</v>
      </c>
      <c r="AE213" s="2">
        <v>0</v>
      </c>
      <c r="AF213" s="2">
        <v>0</v>
      </c>
      <c r="AG213" s="2">
        <v>0</v>
      </c>
      <c r="AH213" t="s">
        <v>211</v>
      </c>
      <c r="AI213">
        <v>7</v>
      </c>
    </row>
    <row r="214" spans="1:35" x14ac:dyDescent="0.25">
      <c r="A214" t="s">
        <v>1353</v>
      </c>
      <c r="B214" t="s">
        <v>592</v>
      </c>
      <c r="C214" t="s">
        <v>1061</v>
      </c>
      <c r="D214" t="s">
        <v>1307</v>
      </c>
      <c r="E214" s="2">
        <v>95.728260869565219</v>
      </c>
      <c r="F214" s="2">
        <v>5.0434782608695654</v>
      </c>
      <c r="G214" s="2">
        <v>0</v>
      </c>
      <c r="H214" s="2">
        <v>0</v>
      </c>
      <c r="I214" s="2">
        <v>0.52173913043478259</v>
      </c>
      <c r="J214" s="2">
        <v>0</v>
      </c>
      <c r="K214" s="2">
        <v>0</v>
      </c>
      <c r="L214" s="2">
        <v>5.7767391304347804</v>
      </c>
      <c r="M214" s="2">
        <v>0</v>
      </c>
      <c r="N214" s="2">
        <v>5.3913043478260869</v>
      </c>
      <c r="O214" s="2">
        <v>5.6318837288520496E-2</v>
      </c>
      <c r="P214" s="2">
        <v>5.176195652173913</v>
      </c>
      <c r="Q214" s="2">
        <v>7.2706521739130423</v>
      </c>
      <c r="R214" s="2">
        <v>0.13002270920858405</v>
      </c>
      <c r="S214" s="2">
        <v>5.140108695652172</v>
      </c>
      <c r="T214" s="2">
        <v>12.756304347826086</v>
      </c>
      <c r="U214" s="2">
        <v>0</v>
      </c>
      <c r="V214" s="2">
        <v>0.18695015328715792</v>
      </c>
      <c r="W214" s="2">
        <v>6.3191304347826112</v>
      </c>
      <c r="X214" s="2">
        <v>4.6658695652173918</v>
      </c>
      <c r="Y214" s="2">
        <v>0</v>
      </c>
      <c r="Z214" s="2">
        <v>0.11475190189621895</v>
      </c>
      <c r="AA214" s="2">
        <v>0</v>
      </c>
      <c r="AB214" s="2">
        <v>0</v>
      </c>
      <c r="AC214" s="2">
        <v>0</v>
      </c>
      <c r="AD214" s="2">
        <v>0</v>
      </c>
      <c r="AE214" s="2">
        <v>0</v>
      </c>
      <c r="AF214" s="2">
        <v>0</v>
      </c>
      <c r="AG214" s="2">
        <v>0</v>
      </c>
      <c r="AH214" t="s">
        <v>99</v>
      </c>
      <c r="AI214">
        <v>7</v>
      </c>
    </row>
    <row r="215" spans="1:35" x14ac:dyDescent="0.25">
      <c r="A215" t="s">
        <v>1353</v>
      </c>
      <c r="B215" t="s">
        <v>839</v>
      </c>
      <c r="C215" t="s">
        <v>1187</v>
      </c>
      <c r="D215" t="s">
        <v>1219</v>
      </c>
      <c r="E215" s="2">
        <v>51</v>
      </c>
      <c r="F215" s="2">
        <v>4.0869565217391308</v>
      </c>
      <c r="G215" s="2">
        <v>0</v>
      </c>
      <c r="H215" s="2">
        <v>0.32880434782608697</v>
      </c>
      <c r="I215" s="2">
        <v>0.36956521739130432</v>
      </c>
      <c r="J215" s="2">
        <v>0</v>
      </c>
      <c r="K215" s="2">
        <v>0</v>
      </c>
      <c r="L215" s="2">
        <v>1.4777173913043478</v>
      </c>
      <c r="M215" s="2">
        <v>0</v>
      </c>
      <c r="N215" s="2">
        <v>4.9619565217391308</v>
      </c>
      <c r="O215" s="2">
        <v>9.7293265132139817E-2</v>
      </c>
      <c r="P215" s="2">
        <v>0</v>
      </c>
      <c r="Q215" s="2">
        <v>8.7010869565217384</v>
      </c>
      <c r="R215" s="2">
        <v>0.17060954816709292</v>
      </c>
      <c r="S215" s="2">
        <v>0.64108695652173897</v>
      </c>
      <c r="T215" s="2">
        <v>4.7548913043478249</v>
      </c>
      <c r="U215" s="2">
        <v>0</v>
      </c>
      <c r="V215" s="2">
        <v>0.10580349531116791</v>
      </c>
      <c r="W215" s="2">
        <v>8.4214130434782621</v>
      </c>
      <c r="X215" s="2">
        <v>2.3744565217391305</v>
      </c>
      <c r="Y215" s="2">
        <v>0</v>
      </c>
      <c r="Z215" s="2">
        <v>0.21168371696504693</v>
      </c>
      <c r="AA215" s="2">
        <v>0</v>
      </c>
      <c r="AB215" s="2">
        <v>0</v>
      </c>
      <c r="AC215" s="2">
        <v>0</v>
      </c>
      <c r="AD215" s="2">
        <v>0</v>
      </c>
      <c r="AE215" s="2">
        <v>0</v>
      </c>
      <c r="AF215" s="2">
        <v>0</v>
      </c>
      <c r="AG215" s="2">
        <v>0</v>
      </c>
      <c r="AH215" t="s">
        <v>351</v>
      </c>
      <c r="AI215">
        <v>7</v>
      </c>
    </row>
    <row r="216" spans="1:35" x14ac:dyDescent="0.25">
      <c r="A216" t="s">
        <v>1353</v>
      </c>
      <c r="B216" t="s">
        <v>880</v>
      </c>
      <c r="C216" t="s">
        <v>1008</v>
      </c>
      <c r="D216" t="s">
        <v>1326</v>
      </c>
      <c r="E216" s="2">
        <v>74.076086956521735</v>
      </c>
      <c r="F216" s="2">
        <v>5.6521739130434785</v>
      </c>
      <c r="G216" s="2">
        <v>0</v>
      </c>
      <c r="H216" s="2">
        <v>0.32608695652173914</v>
      </c>
      <c r="I216" s="2">
        <v>0.39130434782608697</v>
      </c>
      <c r="J216" s="2">
        <v>0</v>
      </c>
      <c r="K216" s="2">
        <v>0</v>
      </c>
      <c r="L216" s="2">
        <v>0.84086956521739109</v>
      </c>
      <c r="M216" s="2">
        <v>0</v>
      </c>
      <c r="N216" s="2">
        <v>4.8929347826086955</v>
      </c>
      <c r="O216" s="2">
        <v>6.6052824651504041E-2</v>
      </c>
      <c r="P216" s="2">
        <v>0</v>
      </c>
      <c r="Q216" s="2">
        <v>9.9272826086956503</v>
      </c>
      <c r="R216" s="2">
        <v>0.13401467351430665</v>
      </c>
      <c r="S216" s="2">
        <v>0.83500000000000008</v>
      </c>
      <c r="T216" s="2">
        <v>4.181304347826087</v>
      </c>
      <c r="U216" s="2">
        <v>0</v>
      </c>
      <c r="V216" s="2">
        <v>6.771826852531182E-2</v>
      </c>
      <c r="W216" s="2">
        <v>0.37217391304347835</v>
      </c>
      <c r="X216" s="2">
        <v>7.1484782608695641</v>
      </c>
      <c r="Y216" s="2">
        <v>0</v>
      </c>
      <c r="Z216" s="2">
        <v>0.10152604548789435</v>
      </c>
      <c r="AA216" s="2">
        <v>0</v>
      </c>
      <c r="AB216" s="2">
        <v>0</v>
      </c>
      <c r="AC216" s="2">
        <v>0</v>
      </c>
      <c r="AD216" s="2">
        <v>0</v>
      </c>
      <c r="AE216" s="2">
        <v>0</v>
      </c>
      <c r="AF216" s="2">
        <v>0</v>
      </c>
      <c r="AG216" s="2">
        <v>0</v>
      </c>
      <c r="AH216" t="s">
        <v>394</v>
      </c>
      <c r="AI216">
        <v>7</v>
      </c>
    </row>
    <row r="217" spans="1:35" x14ac:dyDescent="0.25">
      <c r="A217" t="s">
        <v>1353</v>
      </c>
      <c r="B217" t="s">
        <v>849</v>
      </c>
      <c r="C217" t="s">
        <v>1020</v>
      </c>
      <c r="D217" t="s">
        <v>1227</v>
      </c>
      <c r="E217" s="2">
        <v>43.815217391304351</v>
      </c>
      <c r="F217" s="2">
        <v>0</v>
      </c>
      <c r="G217" s="2">
        <v>0.39130434782608697</v>
      </c>
      <c r="H217" s="2">
        <v>0.25815217391304346</v>
      </c>
      <c r="I217" s="2">
        <v>0</v>
      </c>
      <c r="J217" s="2">
        <v>0</v>
      </c>
      <c r="K217" s="2">
        <v>0</v>
      </c>
      <c r="L217" s="2">
        <v>0.44815217391304357</v>
      </c>
      <c r="M217" s="2">
        <v>0.19565217391304349</v>
      </c>
      <c r="N217" s="2">
        <v>0</v>
      </c>
      <c r="O217" s="2">
        <v>4.465393202679236E-3</v>
      </c>
      <c r="P217" s="2">
        <v>0</v>
      </c>
      <c r="Q217" s="2">
        <v>0</v>
      </c>
      <c r="R217" s="2">
        <v>0</v>
      </c>
      <c r="S217" s="2">
        <v>0.50891304347826083</v>
      </c>
      <c r="T217" s="2">
        <v>2.5759782608695656</v>
      </c>
      <c r="U217" s="2">
        <v>0</v>
      </c>
      <c r="V217" s="2">
        <v>7.0406846936244105E-2</v>
      </c>
      <c r="W217" s="2">
        <v>0</v>
      </c>
      <c r="X217" s="2">
        <v>2.1858695652173914</v>
      </c>
      <c r="Y217" s="2">
        <v>0</v>
      </c>
      <c r="Z217" s="2">
        <v>4.9888365169933016E-2</v>
      </c>
      <c r="AA217" s="2">
        <v>0</v>
      </c>
      <c r="AB217" s="2">
        <v>0</v>
      </c>
      <c r="AC217" s="2">
        <v>0</v>
      </c>
      <c r="AD217" s="2">
        <v>0.14249999999999999</v>
      </c>
      <c r="AE217" s="2">
        <v>0</v>
      </c>
      <c r="AF217" s="2">
        <v>0</v>
      </c>
      <c r="AG217" s="2">
        <v>0</v>
      </c>
      <c r="AH217" t="s">
        <v>363</v>
      </c>
      <c r="AI217">
        <v>7</v>
      </c>
    </row>
    <row r="218" spans="1:35" x14ac:dyDescent="0.25">
      <c r="A218" t="s">
        <v>1353</v>
      </c>
      <c r="B218" t="s">
        <v>793</v>
      </c>
      <c r="C218" t="s">
        <v>1173</v>
      </c>
      <c r="D218" t="s">
        <v>1325</v>
      </c>
      <c r="E218" s="2">
        <v>47.913043478260867</v>
      </c>
      <c r="F218" s="2">
        <v>5.7391304347826084</v>
      </c>
      <c r="G218" s="2">
        <v>0.2608695652173913</v>
      </c>
      <c r="H218" s="2">
        <v>6.5217391304347824E-2</v>
      </c>
      <c r="I218" s="2">
        <v>0.1766304347826087</v>
      </c>
      <c r="J218" s="2">
        <v>0</v>
      </c>
      <c r="K218" s="2">
        <v>0</v>
      </c>
      <c r="L218" s="2">
        <v>3.4236956521739144</v>
      </c>
      <c r="M218" s="2">
        <v>0</v>
      </c>
      <c r="N218" s="2">
        <v>5.8342391304347823</v>
      </c>
      <c r="O218" s="2">
        <v>0.12176724137931035</v>
      </c>
      <c r="P218" s="2">
        <v>4.5951086956521738</v>
      </c>
      <c r="Q218" s="2">
        <v>0</v>
      </c>
      <c r="R218" s="2">
        <v>9.5905172413793108E-2</v>
      </c>
      <c r="S218" s="2">
        <v>1.0592391304347826</v>
      </c>
      <c r="T218" s="2">
        <v>4.972500000000001</v>
      </c>
      <c r="U218" s="2">
        <v>0</v>
      </c>
      <c r="V218" s="2">
        <v>0.12588929219600728</v>
      </c>
      <c r="W218" s="2">
        <v>0.71282608695652172</v>
      </c>
      <c r="X218" s="2">
        <v>4.9370652173913063</v>
      </c>
      <c r="Y218" s="2">
        <v>0</v>
      </c>
      <c r="Z218" s="2">
        <v>0.11791969147005449</v>
      </c>
      <c r="AA218" s="2">
        <v>0</v>
      </c>
      <c r="AB218" s="2">
        <v>0</v>
      </c>
      <c r="AC218" s="2">
        <v>0</v>
      </c>
      <c r="AD218" s="2">
        <v>0</v>
      </c>
      <c r="AE218" s="2">
        <v>0</v>
      </c>
      <c r="AF218" s="2">
        <v>0</v>
      </c>
      <c r="AG218" s="2">
        <v>0</v>
      </c>
      <c r="AH218" t="s">
        <v>304</v>
      </c>
      <c r="AI218">
        <v>7</v>
      </c>
    </row>
    <row r="219" spans="1:35" x14ac:dyDescent="0.25">
      <c r="A219" t="s">
        <v>1353</v>
      </c>
      <c r="B219" t="s">
        <v>506</v>
      </c>
      <c r="C219" t="s">
        <v>1021</v>
      </c>
      <c r="D219" t="s">
        <v>1292</v>
      </c>
      <c r="E219" s="2">
        <v>98.782608695652172</v>
      </c>
      <c r="F219" s="2">
        <v>12.57630434782609</v>
      </c>
      <c r="G219" s="2">
        <v>0</v>
      </c>
      <c r="H219" s="2">
        <v>0.34076086956521739</v>
      </c>
      <c r="I219" s="2">
        <v>0.83967391304347827</v>
      </c>
      <c r="J219" s="2">
        <v>0</v>
      </c>
      <c r="K219" s="2">
        <v>0</v>
      </c>
      <c r="L219" s="2">
        <v>2.83586956521739</v>
      </c>
      <c r="M219" s="2">
        <v>0</v>
      </c>
      <c r="N219" s="2">
        <v>10.625108695652175</v>
      </c>
      <c r="O219" s="2">
        <v>0.10756051936619719</v>
      </c>
      <c r="P219" s="2">
        <v>5.4307608695652183</v>
      </c>
      <c r="Q219" s="2">
        <v>5.3809782608695675</v>
      </c>
      <c r="R219" s="2">
        <v>0.10944982394366201</v>
      </c>
      <c r="S219" s="2">
        <v>3.6133695652173921</v>
      </c>
      <c r="T219" s="2">
        <v>3.908804347826087</v>
      </c>
      <c r="U219" s="2">
        <v>0</v>
      </c>
      <c r="V219" s="2">
        <v>7.6148767605633813E-2</v>
      </c>
      <c r="W219" s="2">
        <v>2.1017391304347823</v>
      </c>
      <c r="X219" s="2">
        <v>5.7781521739130435</v>
      </c>
      <c r="Y219" s="2">
        <v>0</v>
      </c>
      <c r="Z219" s="2">
        <v>7.9770026408450698E-2</v>
      </c>
      <c r="AA219" s="2">
        <v>0</v>
      </c>
      <c r="AB219" s="2">
        <v>0</v>
      </c>
      <c r="AC219" s="2">
        <v>0</v>
      </c>
      <c r="AD219" s="2">
        <v>0</v>
      </c>
      <c r="AE219" s="2">
        <v>0</v>
      </c>
      <c r="AF219" s="2">
        <v>0</v>
      </c>
      <c r="AG219" s="2">
        <v>0</v>
      </c>
      <c r="AH219" t="s">
        <v>12</v>
      </c>
      <c r="AI219">
        <v>7</v>
      </c>
    </row>
    <row r="220" spans="1:35" x14ac:dyDescent="0.25">
      <c r="A220" t="s">
        <v>1353</v>
      </c>
      <c r="B220" t="s">
        <v>641</v>
      </c>
      <c r="C220" t="s">
        <v>1021</v>
      </c>
      <c r="D220" t="s">
        <v>1292</v>
      </c>
      <c r="E220" s="2">
        <v>51.815217391304351</v>
      </c>
      <c r="F220" s="2">
        <v>10.987391304347828</v>
      </c>
      <c r="G220" s="2">
        <v>0</v>
      </c>
      <c r="H220" s="2">
        <v>0.21543478260869567</v>
      </c>
      <c r="I220" s="2">
        <v>0.4891304347826087</v>
      </c>
      <c r="J220" s="2">
        <v>0</v>
      </c>
      <c r="K220" s="2">
        <v>0</v>
      </c>
      <c r="L220" s="2">
        <v>0</v>
      </c>
      <c r="M220" s="2">
        <v>0</v>
      </c>
      <c r="N220" s="2">
        <v>5.0913043478260871</v>
      </c>
      <c r="O220" s="2">
        <v>9.8258863016572259E-2</v>
      </c>
      <c r="P220" s="2">
        <v>5.2649999999999997</v>
      </c>
      <c r="Q220" s="2">
        <v>0</v>
      </c>
      <c r="R220" s="2">
        <v>0.10161107614852107</v>
      </c>
      <c r="S220" s="2">
        <v>0</v>
      </c>
      <c r="T220" s="2">
        <v>0</v>
      </c>
      <c r="U220" s="2">
        <v>0</v>
      </c>
      <c r="V220" s="2">
        <v>0</v>
      </c>
      <c r="W220" s="2">
        <v>0</v>
      </c>
      <c r="X220" s="2">
        <v>0</v>
      </c>
      <c r="Y220" s="2">
        <v>0</v>
      </c>
      <c r="Z220" s="2">
        <v>0</v>
      </c>
      <c r="AA220" s="2">
        <v>0</v>
      </c>
      <c r="AB220" s="2">
        <v>0</v>
      </c>
      <c r="AC220" s="2">
        <v>0</v>
      </c>
      <c r="AD220" s="2">
        <v>0</v>
      </c>
      <c r="AE220" s="2">
        <v>0</v>
      </c>
      <c r="AF220" s="2">
        <v>0</v>
      </c>
      <c r="AG220" s="2">
        <v>0</v>
      </c>
      <c r="AH220" t="s">
        <v>150</v>
      </c>
      <c r="AI220">
        <v>7</v>
      </c>
    </row>
    <row r="221" spans="1:35" x14ac:dyDescent="0.25">
      <c r="A221" t="s">
        <v>1353</v>
      </c>
      <c r="B221" t="s">
        <v>694</v>
      </c>
      <c r="C221" t="s">
        <v>1071</v>
      </c>
      <c r="D221" t="s">
        <v>1232</v>
      </c>
      <c r="E221" s="2">
        <v>8.1847826086956523</v>
      </c>
      <c r="F221" s="2">
        <v>3.9130434782608696</v>
      </c>
      <c r="G221" s="2">
        <v>0</v>
      </c>
      <c r="H221" s="2">
        <v>0</v>
      </c>
      <c r="I221" s="2">
        <v>0</v>
      </c>
      <c r="J221" s="2">
        <v>0</v>
      </c>
      <c r="K221" s="2">
        <v>0</v>
      </c>
      <c r="L221" s="2">
        <v>1.6569565217391307</v>
      </c>
      <c r="M221" s="2">
        <v>5.033695652173912</v>
      </c>
      <c r="N221" s="2">
        <v>0</v>
      </c>
      <c r="O221" s="2">
        <v>0.61500664010624151</v>
      </c>
      <c r="P221" s="2">
        <v>5.7872826086956515</v>
      </c>
      <c r="Q221" s="2">
        <v>0</v>
      </c>
      <c r="R221" s="2">
        <v>0.70707835325365198</v>
      </c>
      <c r="S221" s="2">
        <v>0.10641304347826086</v>
      </c>
      <c r="T221" s="2">
        <v>0</v>
      </c>
      <c r="U221" s="2">
        <v>0.91521739130434798</v>
      </c>
      <c r="V221" s="2">
        <v>0.12482071713147412</v>
      </c>
      <c r="W221" s="2">
        <v>6.1138043478260871</v>
      </c>
      <c r="X221" s="2">
        <v>0</v>
      </c>
      <c r="Y221" s="2">
        <v>1.2502173913043479</v>
      </c>
      <c r="Z221" s="2">
        <v>0.89972111553784861</v>
      </c>
      <c r="AA221" s="2">
        <v>0</v>
      </c>
      <c r="AB221" s="2">
        <v>0</v>
      </c>
      <c r="AC221" s="2">
        <v>0</v>
      </c>
      <c r="AD221" s="2">
        <v>0</v>
      </c>
      <c r="AE221" s="2">
        <v>0</v>
      </c>
      <c r="AF221" s="2">
        <v>0</v>
      </c>
      <c r="AG221" s="2">
        <v>0</v>
      </c>
      <c r="AH221" t="s">
        <v>203</v>
      </c>
      <c r="AI221">
        <v>7</v>
      </c>
    </row>
    <row r="222" spans="1:35" x14ac:dyDescent="0.25">
      <c r="A222" t="s">
        <v>1353</v>
      </c>
      <c r="B222" t="s">
        <v>775</v>
      </c>
      <c r="C222" t="s">
        <v>1023</v>
      </c>
      <c r="D222" t="s">
        <v>1242</v>
      </c>
      <c r="E222" s="2">
        <v>29.184782608695652</v>
      </c>
      <c r="F222" s="2">
        <v>2.5600000000000036</v>
      </c>
      <c r="G222" s="2">
        <v>0</v>
      </c>
      <c r="H222" s="2">
        <v>0</v>
      </c>
      <c r="I222" s="2">
        <v>0</v>
      </c>
      <c r="J222" s="2">
        <v>0</v>
      </c>
      <c r="K222" s="2">
        <v>0</v>
      </c>
      <c r="L222" s="2">
        <v>2.1028260869565223</v>
      </c>
      <c r="M222" s="2">
        <v>0</v>
      </c>
      <c r="N222" s="2">
        <v>0</v>
      </c>
      <c r="O222" s="2">
        <v>0</v>
      </c>
      <c r="P222" s="2">
        <v>0</v>
      </c>
      <c r="Q222" s="2">
        <v>0</v>
      </c>
      <c r="R222" s="2">
        <v>0</v>
      </c>
      <c r="S222" s="2">
        <v>3.6369565217391311</v>
      </c>
      <c r="T222" s="2">
        <v>4.4372826086956527</v>
      </c>
      <c r="U222" s="2">
        <v>0</v>
      </c>
      <c r="V222" s="2">
        <v>0.27665921787709502</v>
      </c>
      <c r="W222" s="2">
        <v>1.8755434782608693</v>
      </c>
      <c r="X222" s="2">
        <v>3.705000000000001</v>
      </c>
      <c r="Y222" s="2">
        <v>0</v>
      </c>
      <c r="Z222" s="2">
        <v>0.19121415270018624</v>
      </c>
      <c r="AA222" s="2">
        <v>0</v>
      </c>
      <c r="AB222" s="2">
        <v>0</v>
      </c>
      <c r="AC222" s="2">
        <v>0</v>
      </c>
      <c r="AD222" s="2">
        <v>0</v>
      </c>
      <c r="AE222" s="2">
        <v>0</v>
      </c>
      <c r="AF222" s="2">
        <v>0</v>
      </c>
      <c r="AG222" s="2">
        <v>0</v>
      </c>
      <c r="AH222" t="s">
        <v>286</v>
      </c>
      <c r="AI222">
        <v>7</v>
      </c>
    </row>
    <row r="223" spans="1:35" x14ac:dyDescent="0.25">
      <c r="A223" t="s">
        <v>1353</v>
      </c>
      <c r="B223" t="s">
        <v>664</v>
      </c>
      <c r="C223" t="s">
        <v>1072</v>
      </c>
      <c r="D223" t="s">
        <v>1229</v>
      </c>
      <c r="E223" s="2">
        <v>153.47826086956522</v>
      </c>
      <c r="F223" s="2">
        <v>0</v>
      </c>
      <c r="G223" s="2">
        <v>0.72554347826086951</v>
      </c>
      <c r="H223" s="2">
        <v>0.56521739130434778</v>
      </c>
      <c r="I223" s="2">
        <v>0.52173913043478259</v>
      </c>
      <c r="J223" s="2">
        <v>0</v>
      </c>
      <c r="K223" s="2">
        <v>0</v>
      </c>
      <c r="L223" s="2">
        <v>0.26260869565217387</v>
      </c>
      <c r="M223" s="2">
        <v>0</v>
      </c>
      <c r="N223" s="2">
        <v>0</v>
      </c>
      <c r="O223" s="2">
        <v>0</v>
      </c>
      <c r="P223" s="2">
        <v>0</v>
      </c>
      <c r="Q223" s="2">
        <v>0</v>
      </c>
      <c r="R223" s="2">
        <v>0</v>
      </c>
      <c r="S223" s="2">
        <v>2.6804347826086961</v>
      </c>
      <c r="T223" s="2">
        <v>5.4569565217391292</v>
      </c>
      <c r="U223" s="2">
        <v>0</v>
      </c>
      <c r="V223" s="2">
        <v>5.3019830028328614E-2</v>
      </c>
      <c r="W223" s="2">
        <v>2.7149999999999999</v>
      </c>
      <c r="X223" s="2">
        <v>0.62043478260869556</v>
      </c>
      <c r="Y223" s="2">
        <v>0</v>
      </c>
      <c r="Z223" s="2">
        <v>2.1732294617563739E-2</v>
      </c>
      <c r="AA223" s="2">
        <v>0</v>
      </c>
      <c r="AB223" s="2">
        <v>0</v>
      </c>
      <c r="AC223" s="2">
        <v>0</v>
      </c>
      <c r="AD223" s="2">
        <v>0</v>
      </c>
      <c r="AE223" s="2">
        <v>0</v>
      </c>
      <c r="AF223" s="2">
        <v>0</v>
      </c>
      <c r="AG223" s="2">
        <v>0.13043478260869565</v>
      </c>
      <c r="AH223" t="s">
        <v>173</v>
      </c>
      <c r="AI223">
        <v>7</v>
      </c>
    </row>
    <row r="224" spans="1:35" x14ac:dyDescent="0.25">
      <c r="A224" t="s">
        <v>1353</v>
      </c>
      <c r="B224" t="s">
        <v>517</v>
      </c>
      <c r="C224" t="s">
        <v>1074</v>
      </c>
      <c r="D224" t="s">
        <v>1286</v>
      </c>
      <c r="E224" s="2">
        <v>82.836956521739125</v>
      </c>
      <c r="F224" s="2">
        <v>11.137608695652174</v>
      </c>
      <c r="G224" s="2">
        <v>0</v>
      </c>
      <c r="H224" s="2">
        <v>0.26989130434782604</v>
      </c>
      <c r="I224" s="2">
        <v>0.47554347826086957</v>
      </c>
      <c r="J224" s="2">
        <v>0</v>
      </c>
      <c r="K224" s="2">
        <v>0</v>
      </c>
      <c r="L224" s="2">
        <v>4.7386956521739139</v>
      </c>
      <c r="M224" s="2">
        <v>0</v>
      </c>
      <c r="N224" s="2">
        <v>11.370217391304347</v>
      </c>
      <c r="O224" s="2">
        <v>0.13726020207321873</v>
      </c>
      <c r="P224" s="2">
        <v>4.5110869565217397</v>
      </c>
      <c r="Q224" s="2">
        <v>0.94923913043478247</v>
      </c>
      <c r="R224" s="2">
        <v>6.5916546384988853E-2</v>
      </c>
      <c r="S224" s="2">
        <v>3.579456521739131</v>
      </c>
      <c r="T224" s="2">
        <v>2.888369565217392</v>
      </c>
      <c r="U224" s="2">
        <v>0</v>
      </c>
      <c r="V224" s="2">
        <v>7.8078992258233837E-2</v>
      </c>
      <c r="W224" s="2">
        <v>4.2261956521739119</v>
      </c>
      <c r="X224" s="2">
        <v>3.3604347826086958</v>
      </c>
      <c r="Y224" s="2">
        <v>0</v>
      </c>
      <c r="Z224" s="2">
        <v>9.1585093819708696E-2</v>
      </c>
      <c r="AA224" s="2">
        <v>0</v>
      </c>
      <c r="AB224" s="2">
        <v>0</v>
      </c>
      <c r="AC224" s="2">
        <v>0</v>
      </c>
      <c r="AD224" s="2">
        <v>0</v>
      </c>
      <c r="AE224" s="2">
        <v>0</v>
      </c>
      <c r="AF224" s="2">
        <v>0</v>
      </c>
      <c r="AG224" s="2">
        <v>0</v>
      </c>
      <c r="AH224" t="s">
        <v>23</v>
      </c>
      <c r="AI224">
        <v>7</v>
      </c>
    </row>
    <row r="225" spans="1:35" x14ac:dyDescent="0.25">
      <c r="A225" t="s">
        <v>1353</v>
      </c>
      <c r="B225" t="s">
        <v>599</v>
      </c>
      <c r="C225" t="s">
        <v>1013</v>
      </c>
      <c r="D225" t="s">
        <v>1283</v>
      </c>
      <c r="E225" s="2">
        <v>53.195652173913047</v>
      </c>
      <c r="F225" s="2">
        <v>5.1032608695652177</v>
      </c>
      <c r="G225" s="2">
        <v>0</v>
      </c>
      <c r="H225" s="2">
        <v>0.15217391304347827</v>
      </c>
      <c r="I225" s="2">
        <v>0.16847826086956522</v>
      </c>
      <c r="J225" s="2">
        <v>0</v>
      </c>
      <c r="K225" s="2">
        <v>0</v>
      </c>
      <c r="L225" s="2">
        <v>0.13282608695652173</v>
      </c>
      <c r="M225" s="2">
        <v>0</v>
      </c>
      <c r="N225" s="2">
        <v>5.0461956521739131</v>
      </c>
      <c r="O225" s="2">
        <v>9.4861054352268076E-2</v>
      </c>
      <c r="P225" s="2">
        <v>0</v>
      </c>
      <c r="Q225" s="2">
        <v>6.4945652173913047</v>
      </c>
      <c r="R225" s="2">
        <v>0.12208827135267675</v>
      </c>
      <c r="S225" s="2">
        <v>1.5810869565217391</v>
      </c>
      <c r="T225" s="2">
        <v>0</v>
      </c>
      <c r="U225" s="2">
        <v>0</v>
      </c>
      <c r="V225" s="2">
        <v>2.9722108704536166E-2</v>
      </c>
      <c r="W225" s="2">
        <v>0.28815217391304349</v>
      </c>
      <c r="X225" s="2">
        <v>1.3673913043478263</v>
      </c>
      <c r="Y225" s="2">
        <v>0</v>
      </c>
      <c r="Z225" s="2">
        <v>3.1121781773600331E-2</v>
      </c>
      <c r="AA225" s="2">
        <v>0</v>
      </c>
      <c r="AB225" s="2">
        <v>0</v>
      </c>
      <c r="AC225" s="2">
        <v>0</v>
      </c>
      <c r="AD225" s="2">
        <v>0</v>
      </c>
      <c r="AE225" s="2">
        <v>0</v>
      </c>
      <c r="AF225" s="2">
        <v>0</v>
      </c>
      <c r="AG225" s="2">
        <v>0</v>
      </c>
      <c r="AH225" t="s">
        <v>107</v>
      </c>
      <c r="AI225">
        <v>7</v>
      </c>
    </row>
    <row r="226" spans="1:35" x14ac:dyDescent="0.25">
      <c r="A226" t="s">
        <v>1353</v>
      </c>
      <c r="B226" t="s">
        <v>939</v>
      </c>
      <c r="C226" t="s">
        <v>1032</v>
      </c>
      <c r="D226" t="s">
        <v>1225</v>
      </c>
      <c r="E226" s="2">
        <v>103.46739130434783</v>
      </c>
      <c r="F226" s="2">
        <v>1.0434782608695652</v>
      </c>
      <c r="G226" s="2">
        <v>8.6956521739130432E-2</v>
      </c>
      <c r="H226" s="2">
        <v>8.6956521739130432E-2</v>
      </c>
      <c r="I226" s="2">
        <v>8.6956521739130432E-2</v>
      </c>
      <c r="J226" s="2">
        <v>0</v>
      </c>
      <c r="K226" s="2">
        <v>0</v>
      </c>
      <c r="L226" s="2">
        <v>4.2519565217391309</v>
      </c>
      <c r="M226" s="2">
        <v>3.4211956521739131</v>
      </c>
      <c r="N226" s="2">
        <v>1.8220652173913043</v>
      </c>
      <c r="O226" s="2">
        <v>5.067549112301712E-2</v>
      </c>
      <c r="P226" s="2">
        <v>0</v>
      </c>
      <c r="Q226" s="2">
        <v>5.3229347826086952</v>
      </c>
      <c r="R226" s="2">
        <v>5.1445529992646281E-2</v>
      </c>
      <c r="S226" s="2">
        <v>4.7106521739130445</v>
      </c>
      <c r="T226" s="2">
        <v>0.19673913043478258</v>
      </c>
      <c r="U226" s="2">
        <v>10.528152173913043</v>
      </c>
      <c r="V226" s="2">
        <v>0.14918268725706482</v>
      </c>
      <c r="W226" s="2">
        <v>10.012717391304346</v>
      </c>
      <c r="X226" s="2">
        <v>8.9838043478260854</v>
      </c>
      <c r="Y226" s="2">
        <v>8.902173913043479E-2</v>
      </c>
      <c r="Z226" s="2">
        <v>0.18445950204853445</v>
      </c>
      <c r="AA226" s="2">
        <v>0</v>
      </c>
      <c r="AB226" s="2">
        <v>0</v>
      </c>
      <c r="AC226" s="2">
        <v>0</v>
      </c>
      <c r="AD226" s="2">
        <v>0</v>
      </c>
      <c r="AE226" s="2">
        <v>0</v>
      </c>
      <c r="AF226" s="2">
        <v>0</v>
      </c>
      <c r="AG226" s="2">
        <v>0</v>
      </c>
      <c r="AH226" t="s">
        <v>453</v>
      </c>
      <c r="AI226">
        <v>7</v>
      </c>
    </row>
    <row r="227" spans="1:35" x14ac:dyDescent="0.25">
      <c r="A227" t="s">
        <v>1353</v>
      </c>
      <c r="B227" t="s">
        <v>588</v>
      </c>
      <c r="C227" t="s">
        <v>1091</v>
      </c>
      <c r="D227" t="s">
        <v>1290</v>
      </c>
      <c r="E227" s="2">
        <v>80.641304347826093</v>
      </c>
      <c r="F227" s="2">
        <v>55.12652173913046</v>
      </c>
      <c r="G227" s="2">
        <v>0.375</v>
      </c>
      <c r="H227" s="2">
        <v>0.37793478260869562</v>
      </c>
      <c r="I227" s="2">
        <v>0.91304347826086951</v>
      </c>
      <c r="J227" s="2">
        <v>0</v>
      </c>
      <c r="K227" s="2">
        <v>0</v>
      </c>
      <c r="L227" s="2">
        <v>4.9729347826086956</v>
      </c>
      <c r="M227" s="2">
        <v>0.95880434782608692</v>
      </c>
      <c r="N227" s="2">
        <v>0.72663043478260858</v>
      </c>
      <c r="O227" s="2">
        <v>2.090039088825987E-2</v>
      </c>
      <c r="P227" s="2">
        <v>4.6256521739130445</v>
      </c>
      <c r="Q227" s="2">
        <v>0</v>
      </c>
      <c r="R227" s="2">
        <v>5.7360830300579604E-2</v>
      </c>
      <c r="S227" s="2">
        <v>7.9735869565217383</v>
      </c>
      <c r="T227" s="2">
        <v>9.2597826086956498</v>
      </c>
      <c r="U227" s="2">
        <v>0</v>
      </c>
      <c r="V227" s="2">
        <v>0.21370400323493727</v>
      </c>
      <c r="W227" s="2">
        <v>4.3265217391304365</v>
      </c>
      <c r="X227" s="2">
        <v>9.3347826086956527</v>
      </c>
      <c r="Y227" s="2">
        <v>0</v>
      </c>
      <c r="Z227" s="2">
        <v>0.16940827604798492</v>
      </c>
      <c r="AA227" s="2">
        <v>0</v>
      </c>
      <c r="AB227" s="2">
        <v>0</v>
      </c>
      <c r="AC227" s="2">
        <v>0</v>
      </c>
      <c r="AD227" s="2">
        <v>0</v>
      </c>
      <c r="AE227" s="2">
        <v>0</v>
      </c>
      <c r="AF227" s="2">
        <v>0</v>
      </c>
      <c r="AG227" s="2">
        <v>0</v>
      </c>
      <c r="AH227" t="s">
        <v>95</v>
      </c>
      <c r="AI227">
        <v>7</v>
      </c>
    </row>
    <row r="228" spans="1:35" x14ac:dyDescent="0.25">
      <c r="A228" t="s">
        <v>1353</v>
      </c>
      <c r="B228" t="s">
        <v>627</v>
      </c>
      <c r="C228" t="s">
        <v>1024</v>
      </c>
      <c r="D228" t="s">
        <v>1274</v>
      </c>
      <c r="E228" s="2">
        <v>89.152173913043484</v>
      </c>
      <c r="F228" s="2">
        <v>39.483152173913041</v>
      </c>
      <c r="G228" s="2">
        <v>0.30978260869565216</v>
      </c>
      <c r="H228" s="2">
        <v>0.31608695652173913</v>
      </c>
      <c r="I228" s="2">
        <v>0</v>
      </c>
      <c r="J228" s="2">
        <v>0</v>
      </c>
      <c r="K228" s="2">
        <v>0</v>
      </c>
      <c r="L228" s="2">
        <v>3.8521739130434791</v>
      </c>
      <c r="M228" s="2">
        <v>4.5070652173913048</v>
      </c>
      <c r="N228" s="2">
        <v>0</v>
      </c>
      <c r="O228" s="2">
        <v>5.0554742745671788E-2</v>
      </c>
      <c r="P228" s="2">
        <v>5.7718478260869572</v>
      </c>
      <c r="Q228" s="2">
        <v>4.7685869565217383</v>
      </c>
      <c r="R228" s="2">
        <v>0.11822970007315288</v>
      </c>
      <c r="S228" s="2">
        <v>0.70760869565217388</v>
      </c>
      <c r="T228" s="2">
        <v>4.2254347826086969</v>
      </c>
      <c r="U228" s="2">
        <v>0</v>
      </c>
      <c r="V228" s="2">
        <v>5.5332845647403081E-2</v>
      </c>
      <c r="W228" s="2">
        <v>3.4058695652173903</v>
      </c>
      <c r="X228" s="2">
        <v>10.392282608695652</v>
      </c>
      <c r="Y228" s="2">
        <v>0</v>
      </c>
      <c r="Z228" s="2">
        <v>0.15477078761277735</v>
      </c>
      <c r="AA228" s="2">
        <v>0</v>
      </c>
      <c r="AB228" s="2">
        <v>0</v>
      </c>
      <c r="AC228" s="2">
        <v>0</v>
      </c>
      <c r="AD228" s="2">
        <v>0</v>
      </c>
      <c r="AE228" s="2">
        <v>0</v>
      </c>
      <c r="AF228" s="2">
        <v>0</v>
      </c>
      <c r="AG228" s="2">
        <v>0</v>
      </c>
      <c r="AH228" t="s">
        <v>136</v>
      </c>
      <c r="AI228">
        <v>7</v>
      </c>
    </row>
    <row r="229" spans="1:35" x14ac:dyDescent="0.25">
      <c r="A229" t="s">
        <v>1353</v>
      </c>
      <c r="B229" t="s">
        <v>533</v>
      </c>
      <c r="C229" t="s">
        <v>1076</v>
      </c>
      <c r="D229" t="s">
        <v>1293</v>
      </c>
      <c r="E229" s="2">
        <v>94.195652173913047</v>
      </c>
      <c r="F229" s="2">
        <v>32.839456521739137</v>
      </c>
      <c r="G229" s="2">
        <v>0.375</v>
      </c>
      <c r="H229" s="2">
        <v>0.50206521739130427</v>
      </c>
      <c r="I229" s="2">
        <v>0</v>
      </c>
      <c r="J229" s="2">
        <v>0</v>
      </c>
      <c r="K229" s="2">
        <v>0</v>
      </c>
      <c r="L229" s="2">
        <v>5.7668478260869565</v>
      </c>
      <c r="M229" s="2">
        <v>5.0434782608695654</v>
      </c>
      <c r="N229" s="2">
        <v>4.7356521739130439</v>
      </c>
      <c r="O229" s="2">
        <v>0.1038172167089776</v>
      </c>
      <c r="P229" s="2">
        <v>4.421956521739129</v>
      </c>
      <c r="Q229" s="2">
        <v>4.8341304347826091</v>
      </c>
      <c r="R229" s="2">
        <v>9.8264481883221774E-2</v>
      </c>
      <c r="S229" s="2">
        <v>7.8330434782608682</v>
      </c>
      <c r="T229" s="2">
        <v>8.2113043478260863</v>
      </c>
      <c r="U229" s="2">
        <v>0</v>
      </c>
      <c r="V229" s="2">
        <v>0.17033002538656819</v>
      </c>
      <c r="W229" s="2">
        <v>3.7176086956521743</v>
      </c>
      <c r="X229" s="2">
        <v>17.201304347826085</v>
      </c>
      <c r="Y229" s="2">
        <v>0</v>
      </c>
      <c r="Z229" s="2">
        <v>0.22207939072236324</v>
      </c>
      <c r="AA229" s="2">
        <v>0</v>
      </c>
      <c r="AB229" s="2">
        <v>0</v>
      </c>
      <c r="AC229" s="2">
        <v>0</v>
      </c>
      <c r="AD229" s="2">
        <v>0</v>
      </c>
      <c r="AE229" s="2">
        <v>0</v>
      </c>
      <c r="AF229" s="2">
        <v>0</v>
      </c>
      <c r="AG229" s="2">
        <v>0</v>
      </c>
      <c r="AH229" t="s">
        <v>39</v>
      </c>
      <c r="AI229">
        <v>7</v>
      </c>
    </row>
    <row r="230" spans="1:35" x14ac:dyDescent="0.25">
      <c r="A230" t="s">
        <v>1353</v>
      </c>
      <c r="B230" t="s">
        <v>563</v>
      </c>
      <c r="C230" t="s">
        <v>1010</v>
      </c>
      <c r="D230" t="s">
        <v>1248</v>
      </c>
      <c r="E230" s="2">
        <v>56.25</v>
      </c>
      <c r="F230" s="2">
        <v>14.075869565217394</v>
      </c>
      <c r="G230" s="2">
        <v>0.30978260869565216</v>
      </c>
      <c r="H230" s="2">
        <v>0.13228260869565217</v>
      </c>
      <c r="I230" s="2">
        <v>0.32880434782608697</v>
      </c>
      <c r="J230" s="2">
        <v>0</v>
      </c>
      <c r="K230" s="2">
        <v>0</v>
      </c>
      <c r="L230" s="2">
        <v>1.2948913043478263</v>
      </c>
      <c r="M230" s="2">
        <v>3.565108695652174</v>
      </c>
      <c r="N230" s="2">
        <v>0</v>
      </c>
      <c r="O230" s="2">
        <v>6.3379710144927534E-2</v>
      </c>
      <c r="P230" s="2">
        <v>3.3855434782608698</v>
      </c>
      <c r="Q230" s="2">
        <v>0</v>
      </c>
      <c r="R230" s="2">
        <v>6.0187439613526572E-2</v>
      </c>
      <c r="S230" s="2">
        <v>0.65358695652173904</v>
      </c>
      <c r="T230" s="2">
        <v>3.0577173913043478</v>
      </c>
      <c r="U230" s="2">
        <v>0</v>
      </c>
      <c r="V230" s="2">
        <v>6.5978743961352657E-2</v>
      </c>
      <c r="W230" s="2">
        <v>0.95554347826086949</v>
      </c>
      <c r="X230" s="2">
        <v>5.3438043478260866</v>
      </c>
      <c r="Y230" s="2">
        <v>0</v>
      </c>
      <c r="Z230" s="2">
        <v>0.11198840579710144</v>
      </c>
      <c r="AA230" s="2">
        <v>0</v>
      </c>
      <c r="AB230" s="2">
        <v>0</v>
      </c>
      <c r="AC230" s="2">
        <v>0</v>
      </c>
      <c r="AD230" s="2">
        <v>0</v>
      </c>
      <c r="AE230" s="2">
        <v>0</v>
      </c>
      <c r="AF230" s="2">
        <v>0</v>
      </c>
      <c r="AG230" s="2">
        <v>0</v>
      </c>
      <c r="AH230" t="s">
        <v>69</v>
      </c>
      <c r="AI230">
        <v>7</v>
      </c>
    </row>
    <row r="231" spans="1:35" x14ac:dyDescent="0.25">
      <c r="A231" t="s">
        <v>1353</v>
      </c>
      <c r="B231" t="s">
        <v>596</v>
      </c>
      <c r="C231" t="s">
        <v>1113</v>
      </c>
      <c r="D231" t="s">
        <v>1232</v>
      </c>
      <c r="E231" s="2">
        <v>101.43478260869566</v>
      </c>
      <c r="F231" s="2">
        <v>37.535326086956523</v>
      </c>
      <c r="G231" s="2">
        <v>0.30978260869565216</v>
      </c>
      <c r="H231" s="2">
        <v>0.44380434782608696</v>
      </c>
      <c r="I231" s="2">
        <v>0.17934782608695651</v>
      </c>
      <c r="J231" s="2">
        <v>0</v>
      </c>
      <c r="K231" s="2">
        <v>0</v>
      </c>
      <c r="L231" s="2">
        <v>9.2361956521739099</v>
      </c>
      <c r="M231" s="2">
        <v>5.0434782608695654</v>
      </c>
      <c r="N231" s="2">
        <v>0</v>
      </c>
      <c r="O231" s="2">
        <v>4.9721388769824258E-2</v>
      </c>
      <c r="P231" s="2">
        <v>6.4123913043478229</v>
      </c>
      <c r="Q231" s="2">
        <v>5.7521739130434772</v>
      </c>
      <c r="R231" s="2">
        <v>0.11992498928418339</v>
      </c>
      <c r="S231" s="2">
        <v>3.8842391304347812</v>
      </c>
      <c r="T231" s="2">
        <v>8.9525000000000006</v>
      </c>
      <c r="U231" s="2">
        <v>0</v>
      </c>
      <c r="V231" s="2">
        <v>0.12655165023574796</v>
      </c>
      <c r="W231" s="2">
        <v>4.5884782608695662</v>
      </c>
      <c r="X231" s="2">
        <v>9.5938043478260866</v>
      </c>
      <c r="Y231" s="2">
        <v>0</v>
      </c>
      <c r="Z231" s="2">
        <v>0.13981675953707673</v>
      </c>
      <c r="AA231" s="2">
        <v>0</v>
      </c>
      <c r="AB231" s="2">
        <v>0</v>
      </c>
      <c r="AC231" s="2">
        <v>0</v>
      </c>
      <c r="AD231" s="2">
        <v>0</v>
      </c>
      <c r="AE231" s="2">
        <v>0</v>
      </c>
      <c r="AF231" s="2">
        <v>0</v>
      </c>
      <c r="AG231" s="2">
        <v>0</v>
      </c>
      <c r="AH231" t="s">
        <v>103</v>
      </c>
      <c r="AI231">
        <v>7</v>
      </c>
    </row>
    <row r="232" spans="1:35" x14ac:dyDescent="0.25">
      <c r="A232" t="s">
        <v>1353</v>
      </c>
      <c r="B232" t="s">
        <v>759</v>
      </c>
      <c r="C232" t="s">
        <v>1061</v>
      </c>
      <c r="D232" t="s">
        <v>1307</v>
      </c>
      <c r="E232" s="2">
        <v>79.478260869565219</v>
      </c>
      <c r="F232" s="2">
        <v>36.642065217391313</v>
      </c>
      <c r="G232" s="2">
        <v>0.61956521739130432</v>
      </c>
      <c r="H232" s="2">
        <v>0.35054347826086957</v>
      </c>
      <c r="I232" s="2">
        <v>0.64402173913043481</v>
      </c>
      <c r="J232" s="2">
        <v>0</v>
      </c>
      <c r="K232" s="2">
        <v>0</v>
      </c>
      <c r="L232" s="2">
        <v>5.0448913043478258</v>
      </c>
      <c r="M232" s="2">
        <v>4.7255434782608701</v>
      </c>
      <c r="N232" s="2">
        <v>0</v>
      </c>
      <c r="O232" s="2">
        <v>5.9457056892778998E-2</v>
      </c>
      <c r="P232" s="2">
        <v>5.0353260869565215</v>
      </c>
      <c r="Q232" s="2">
        <v>0.5394565217391305</v>
      </c>
      <c r="R232" s="2">
        <v>7.0142231947483591E-2</v>
      </c>
      <c r="S232" s="2">
        <v>9.3032608695652197</v>
      </c>
      <c r="T232" s="2">
        <v>5.8648913043478252</v>
      </c>
      <c r="U232" s="2">
        <v>0</v>
      </c>
      <c r="V232" s="2">
        <v>0.19084655361050329</v>
      </c>
      <c r="W232" s="2">
        <v>4.76</v>
      </c>
      <c r="X232" s="2">
        <v>6.6521739130434794</v>
      </c>
      <c r="Y232" s="2">
        <v>0</v>
      </c>
      <c r="Z232" s="2">
        <v>0.14358862144420131</v>
      </c>
      <c r="AA232" s="2">
        <v>0</v>
      </c>
      <c r="AB232" s="2">
        <v>0</v>
      </c>
      <c r="AC232" s="2">
        <v>0</v>
      </c>
      <c r="AD232" s="2">
        <v>0</v>
      </c>
      <c r="AE232" s="2">
        <v>0</v>
      </c>
      <c r="AF232" s="2">
        <v>0</v>
      </c>
      <c r="AG232" s="2">
        <v>0</v>
      </c>
      <c r="AH232" t="s">
        <v>270</v>
      </c>
      <c r="AI232">
        <v>7</v>
      </c>
    </row>
    <row r="233" spans="1:35" x14ac:dyDescent="0.25">
      <c r="A233" t="s">
        <v>1353</v>
      </c>
      <c r="B233" t="s">
        <v>585</v>
      </c>
      <c r="C233" t="s">
        <v>1016</v>
      </c>
      <c r="D233" t="s">
        <v>1218</v>
      </c>
      <c r="E233" s="2">
        <v>63.728260869565219</v>
      </c>
      <c r="F233" s="2">
        <v>35.009891304347839</v>
      </c>
      <c r="G233" s="2">
        <v>0.375</v>
      </c>
      <c r="H233" s="2">
        <v>0.32880434782608697</v>
      </c>
      <c r="I233" s="2">
        <v>0.15760869565217392</v>
      </c>
      <c r="J233" s="2">
        <v>0</v>
      </c>
      <c r="K233" s="2">
        <v>0</v>
      </c>
      <c r="L233" s="2">
        <v>4.4201086956521731</v>
      </c>
      <c r="M233" s="2">
        <v>6.0291304347826102</v>
      </c>
      <c r="N233" s="2">
        <v>0</v>
      </c>
      <c r="O233" s="2">
        <v>9.4606856558076088E-2</v>
      </c>
      <c r="P233" s="2">
        <v>5.8829347826086957</v>
      </c>
      <c r="Q233" s="2">
        <v>0.26543478260869569</v>
      </c>
      <c r="R233" s="2">
        <v>9.6477912331570867E-2</v>
      </c>
      <c r="S233" s="2">
        <v>3.612717391304348</v>
      </c>
      <c r="T233" s="2">
        <v>2.8046739130434788</v>
      </c>
      <c r="U233" s="2">
        <v>0</v>
      </c>
      <c r="V233" s="2">
        <v>0.10069930069930072</v>
      </c>
      <c r="W233" s="2">
        <v>6.374673913043476</v>
      </c>
      <c r="X233" s="2">
        <v>5.4751086956521728</v>
      </c>
      <c r="Y233" s="2">
        <v>0</v>
      </c>
      <c r="Z233" s="2">
        <v>0.18594235033259415</v>
      </c>
      <c r="AA233" s="2">
        <v>0</v>
      </c>
      <c r="AB233" s="2">
        <v>0</v>
      </c>
      <c r="AC233" s="2">
        <v>0</v>
      </c>
      <c r="AD233" s="2">
        <v>0</v>
      </c>
      <c r="AE233" s="2">
        <v>0</v>
      </c>
      <c r="AF233" s="2">
        <v>0</v>
      </c>
      <c r="AG233" s="2">
        <v>0</v>
      </c>
      <c r="AH233" t="s">
        <v>92</v>
      </c>
      <c r="AI233">
        <v>7</v>
      </c>
    </row>
    <row r="234" spans="1:35" x14ac:dyDescent="0.25">
      <c r="A234" t="s">
        <v>1353</v>
      </c>
      <c r="B234" t="s">
        <v>608</v>
      </c>
      <c r="C234" t="s">
        <v>1117</v>
      </c>
      <c r="D234" t="s">
        <v>1245</v>
      </c>
      <c r="E234" s="2">
        <v>56.532608695652172</v>
      </c>
      <c r="F234" s="2">
        <v>19.742173913043473</v>
      </c>
      <c r="G234" s="2">
        <v>0.375</v>
      </c>
      <c r="H234" s="2">
        <v>0.19565217391304349</v>
      </c>
      <c r="I234" s="2">
        <v>0.25</v>
      </c>
      <c r="J234" s="2">
        <v>0</v>
      </c>
      <c r="K234" s="2">
        <v>0</v>
      </c>
      <c r="L234" s="2">
        <v>0</v>
      </c>
      <c r="M234" s="2">
        <v>3.8160869565217381</v>
      </c>
      <c r="N234" s="2">
        <v>0</v>
      </c>
      <c r="O234" s="2">
        <v>6.7502403383964613E-2</v>
      </c>
      <c r="P234" s="2">
        <v>4.5006521739130418</v>
      </c>
      <c r="Q234" s="2">
        <v>0</v>
      </c>
      <c r="R234" s="2">
        <v>7.9611613151317026E-2</v>
      </c>
      <c r="S234" s="2">
        <v>4.1006521739130433</v>
      </c>
      <c r="T234" s="2">
        <v>7.8317391304347828</v>
      </c>
      <c r="U234" s="2">
        <v>0</v>
      </c>
      <c r="V234" s="2">
        <v>0.21107094789463565</v>
      </c>
      <c r="W234" s="2">
        <v>3.4255434782608698</v>
      </c>
      <c r="X234" s="2">
        <v>9.5852173913043472</v>
      </c>
      <c r="Y234" s="2">
        <v>0</v>
      </c>
      <c r="Z234" s="2">
        <v>0.23014612574504903</v>
      </c>
      <c r="AA234" s="2">
        <v>0</v>
      </c>
      <c r="AB234" s="2">
        <v>0</v>
      </c>
      <c r="AC234" s="2">
        <v>0</v>
      </c>
      <c r="AD234" s="2">
        <v>0</v>
      </c>
      <c r="AE234" s="2">
        <v>0</v>
      </c>
      <c r="AF234" s="2">
        <v>0</v>
      </c>
      <c r="AG234" s="2">
        <v>0</v>
      </c>
      <c r="AH234" t="s">
        <v>116</v>
      </c>
      <c r="AI234">
        <v>7</v>
      </c>
    </row>
    <row r="235" spans="1:35" x14ac:dyDescent="0.25">
      <c r="A235" t="s">
        <v>1353</v>
      </c>
      <c r="B235" t="s">
        <v>858</v>
      </c>
      <c r="C235" t="s">
        <v>1017</v>
      </c>
      <c r="D235" t="s">
        <v>1237</v>
      </c>
      <c r="E235" s="2">
        <v>47.336956521739133</v>
      </c>
      <c r="F235" s="2">
        <v>4.3166304347826072</v>
      </c>
      <c r="G235" s="2">
        <v>0.28260869565217389</v>
      </c>
      <c r="H235" s="2">
        <v>0.26358695652173914</v>
      </c>
      <c r="I235" s="2">
        <v>0.32608695652173914</v>
      </c>
      <c r="J235" s="2">
        <v>0</v>
      </c>
      <c r="K235" s="2">
        <v>0</v>
      </c>
      <c r="L235" s="2">
        <v>0.61380434782608706</v>
      </c>
      <c r="M235" s="2">
        <v>1.9701086956521738</v>
      </c>
      <c r="N235" s="2">
        <v>0</v>
      </c>
      <c r="O235" s="2">
        <v>4.1618828932261764E-2</v>
      </c>
      <c r="P235" s="2">
        <v>4.1739130434782608</v>
      </c>
      <c r="Q235" s="2">
        <v>0</v>
      </c>
      <c r="R235" s="2">
        <v>8.8174512055109067E-2</v>
      </c>
      <c r="S235" s="2">
        <v>3.9792391304347818</v>
      </c>
      <c r="T235" s="2">
        <v>1.028695652173913</v>
      </c>
      <c r="U235" s="2">
        <v>0</v>
      </c>
      <c r="V235" s="2">
        <v>0.10579334098737081</v>
      </c>
      <c r="W235" s="2">
        <v>0.79206521739130442</v>
      </c>
      <c r="X235" s="2">
        <v>4.1365217391304343</v>
      </c>
      <c r="Y235" s="2">
        <v>0</v>
      </c>
      <c r="Z235" s="2">
        <v>0.10411710677382317</v>
      </c>
      <c r="AA235" s="2">
        <v>0</v>
      </c>
      <c r="AB235" s="2">
        <v>0</v>
      </c>
      <c r="AC235" s="2">
        <v>0</v>
      </c>
      <c r="AD235" s="2">
        <v>0</v>
      </c>
      <c r="AE235" s="2">
        <v>0</v>
      </c>
      <c r="AF235" s="2">
        <v>0</v>
      </c>
      <c r="AG235" s="2">
        <v>0</v>
      </c>
      <c r="AH235" t="s">
        <v>372</v>
      </c>
      <c r="AI235">
        <v>7</v>
      </c>
    </row>
    <row r="236" spans="1:35" x14ac:dyDescent="0.25">
      <c r="A236" t="s">
        <v>1353</v>
      </c>
      <c r="B236" t="s">
        <v>644</v>
      </c>
      <c r="C236" t="s">
        <v>981</v>
      </c>
      <c r="D236" t="s">
        <v>1249</v>
      </c>
      <c r="E236" s="2">
        <v>69.880434782608702</v>
      </c>
      <c r="F236" s="2">
        <v>12.044239130434784</v>
      </c>
      <c r="G236" s="2">
        <v>0</v>
      </c>
      <c r="H236" s="2">
        <v>0.22380434782608696</v>
      </c>
      <c r="I236" s="2">
        <v>0.52717391304347827</v>
      </c>
      <c r="J236" s="2">
        <v>0</v>
      </c>
      <c r="K236" s="2">
        <v>0</v>
      </c>
      <c r="L236" s="2">
        <v>2.4810869565217395</v>
      </c>
      <c r="M236" s="2">
        <v>0</v>
      </c>
      <c r="N236" s="2">
        <v>6.4645652173913071</v>
      </c>
      <c r="O236" s="2">
        <v>9.2508943848187933E-2</v>
      </c>
      <c r="P236" s="2">
        <v>3.4699999999999993</v>
      </c>
      <c r="Q236" s="2">
        <v>0</v>
      </c>
      <c r="R236" s="2">
        <v>4.9656245139212928E-2</v>
      </c>
      <c r="S236" s="2">
        <v>3.0057608695652172</v>
      </c>
      <c r="T236" s="2">
        <v>4.2434782608695647</v>
      </c>
      <c r="U236" s="2">
        <v>0</v>
      </c>
      <c r="V236" s="2">
        <v>0.10373775081661221</v>
      </c>
      <c r="W236" s="2">
        <v>4.5231521739130445</v>
      </c>
      <c r="X236" s="2">
        <v>3.1864130434782614</v>
      </c>
      <c r="Y236" s="2">
        <v>0</v>
      </c>
      <c r="Z236" s="2">
        <v>0.11032508943848189</v>
      </c>
      <c r="AA236" s="2">
        <v>0</v>
      </c>
      <c r="AB236" s="2">
        <v>0</v>
      </c>
      <c r="AC236" s="2">
        <v>0</v>
      </c>
      <c r="AD236" s="2">
        <v>0</v>
      </c>
      <c r="AE236" s="2">
        <v>0</v>
      </c>
      <c r="AF236" s="2">
        <v>0</v>
      </c>
      <c r="AG236" s="2">
        <v>0</v>
      </c>
      <c r="AH236" t="s">
        <v>153</v>
      </c>
      <c r="AI236">
        <v>7</v>
      </c>
    </row>
    <row r="237" spans="1:35" x14ac:dyDescent="0.25">
      <c r="A237" t="s">
        <v>1353</v>
      </c>
      <c r="B237" t="s">
        <v>937</v>
      </c>
      <c r="C237" t="s">
        <v>1209</v>
      </c>
      <c r="D237" t="s">
        <v>1225</v>
      </c>
      <c r="E237" s="2">
        <v>36.065217391304351</v>
      </c>
      <c r="F237" s="2">
        <v>5.5652173913043477</v>
      </c>
      <c r="G237" s="2">
        <v>0.32880434782608697</v>
      </c>
      <c r="H237" s="2">
        <v>0.58423913043478259</v>
      </c>
      <c r="I237" s="2">
        <v>0.80434782608695654</v>
      </c>
      <c r="J237" s="2">
        <v>0</v>
      </c>
      <c r="K237" s="2">
        <v>0</v>
      </c>
      <c r="L237" s="2">
        <v>3.2414130434782602</v>
      </c>
      <c r="M237" s="2">
        <v>0</v>
      </c>
      <c r="N237" s="2">
        <v>0</v>
      </c>
      <c r="O237" s="2">
        <v>0</v>
      </c>
      <c r="P237" s="2">
        <v>5.3913043478260869</v>
      </c>
      <c r="Q237" s="2">
        <v>2.2936956521739127</v>
      </c>
      <c r="R237" s="2">
        <v>0.213086196503918</v>
      </c>
      <c r="S237" s="2">
        <v>3.7753260869565222</v>
      </c>
      <c r="T237" s="2">
        <v>2.0985869565217401</v>
      </c>
      <c r="U237" s="2">
        <v>0</v>
      </c>
      <c r="V237" s="2">
        <v>0.16286919831223631</v>
      </c>
      <c r="W237" s="2">
        <v>4.4483695652173916</v>
      </c>
      <c r="X237" s="2">
        <v>1.7433695652173911</v>
      </c>
      <c r="Y237" s="2">
        <v>0</v>
      </c>
      <c r="Z237" s="2">
        <v>0.17168173598553346</v>
      </c>
      <c r="AA237" s="2">
        <v>0</v>
      </c>
      <c r="AB237" s="2">
        <v>0</v>
      </c>
      <c r="AC237" s="2">
        <v>0</v>
      </c>
      <c r="AD237" s="2">
        <v>0</v>
      </c>
      <c r="AE237" s="2">
        <v>0</v>
      </c>
      <c r="AF237" s="2">
        <v>0</v>
      </c>
      <c r="AG237" s="2">
        <v>0</v>
      </c>
      <c r="AH237" t="s">
        <v>451</v>
      </c>
      <c r="AI237">
        <v>7</v>
      </c>
    </row>
    <row r="238" spans="1:35" x14ac:dyDescent="0.25">
      <c r="A238" t="s">
        <v>1353</v>
      </c>
      <c r="B238" t="s">
        <v>603</v>
      </c>
      <c r="C238" t="s">
        <v>1047</v>
      </c>
      <c r="D238" t="s">
        <v>1281</v>
      </c>
      <c r="E238" s="2">
        <v>35.239130434782609</v>
      </c>
      <c r="F238" s="2">
        <v>0</v>
      </c>
      <c r="G238" s="2">
        <v>0</v>
      </c>
      <c r="H238" s="2">
        <v>0</v>
      </c>
      <c r="I238" s="2">
        <v>0</v>
      </c>
      <c r="J238" s="2">
        <v>0</v>
      </c>
      <c r="K238" s="2">
        <v>0</v>
      </c>
      <c r="L238" s="2">
        <v>0</v>
      </c>
      <c r="M238" s="2">
        <v>0</v>
      </c>
      <c r="N238" s="2">
        <v>4.3994565217391308</v>
      </c>
      <c r="O238" s="2">
        <v>0.1248457742134485</v>
      </c>
      <c r="P238" s="2">
        <v>5.9184782608695654</v>
      </c>
      <c r="Q238" s="2">
        <v>0</v>
      </c>
      <c r="R238" s="2">
        <v>0.16795188155459592</v>
      </c>
      <c r="S238" s="2">
        <v>0</v>
      </c>
      <c r="T238" s="2">
        <v>0</v>
      </c>
      <c r="U238" s="2">
        <v>0</v>
      </c>
      <c r="V238" s="2">
        <v>0</v>
      </c>
      <c r="W238" s="2">
        <v>0</v>
      </c>
      <c r="X238" s="2">
        <v>0</v>
      </c>
      <c r="Y238" s="2">
        <v>0</v>
      </c>
      <c r="Z238" s="2">
        <v>0</v>
      </c>
      <c r="AA238" s="2">
        <v>0</v>
      </c>
      <c r="AB238" s="2">
        <v>0</v>
      </c>
      <c r="AC238" s="2">
        <v>0</v>
      </c>
      <c r="AD238" s="2">
        <v>0</v>
      </c>
      <c r="AE238" s="2">
        <v>0</v>
      </c>
      <c r="AF238" s="2">
        <v>0</v>
      </c>
      <c r="AG238" s="2">
        <v>0</v>
      </c>
      <c r="AH238" t="s">
        <v>111</v>
      </c>
      <c r="AI238">
        <v>7</v>
      </c>
    </row>
    <row r="239" spans="1:35" x14ac:dyDescent="0.25">
      <c r="A239" t="s">
        <v>1353</v>
      </c>
      <c r="B239" t="s">
        <v>807</v>
      </c>
      <c r="C239" t="s">
        <v>986</v>
      </c>
      <c r="D239" t="s">
        <v>1244</v>
      </c>
      <c r="E239" s="2">
        <v>65.934782608695656</v>
      </c>
      <c r="F239" s="2">
        <v>5.2173913043478262</v>
      </c>
      <c r="G239" s="2">
        <v>0.22826086956521738</v>
      </c>
      <c r="H239" s="2">
        <v>0</v>
      </c>
      <c r="I239" s="2">
        <v>1.1304347826086956</v>
      </c>
      <c r="J239" s="2">
        <v>0</v>
      </c>
      <c r="K239" s="2">
        <v>0</v>
      </c>
      <c r="L239" s="2">
        <v>1.1168478260869565</v>
      </c>
      <c r="M239" s="2">
        <v>5.3043478260869561</v>
      </c>
      <c r="N239" s="2">
        <v>5.0597826086956523</v>
      </c>
      <c r="O239" s="2">
        <v>0.15718760303330037</v>
      </c>
      <c r="P239" s="2">
        <v>5.3097826086956523</v>
      </c>
      <c r="Q239" s="2">
        <v>10.551630434782609</v>
      </c>
      <c r="R239" s="2">
        <v>0.24056214968677878</v>
      </c>
      <c r="S239" s="2">
        <v>2.0163043478260869</v>
      </c>
      <c r="T239" s="2">
        <v>8.0461956521739122</v>
      </c>
      <c r="U239" s="2">
        <v>0</v>
      </c>
      <c r="V239" s="2">
        <v>0.15261292449719749</v>
      </c>
      <c r="W239" s="2">
        <v>1.8369565217391304</v>
      </c>
      <c r="X239" s="2">
        <v>7.5978260869565215</v>
      </c>
      <c r="Y239" s="2">
        <v>0</v>
      </c>
      <c r="Z239" s="2">
        <v>0.14309264754368611</v>
      </c>
      <c r="AA239" s="2">
        <v>0</v>
      </c>
      <c r="AB239" s="2">
        <v>0</v>
      </c>
      <c r="AC239" s="2">
        <v>0</v>
      </c>
      <c r="AD239" s="2">
        <v>0</v>
      </c>
      <c r="AE239" s="2">
        <v>0</v>
      </c>
      <c r="AF239" s="2">
        <v>0</v>
      </c>
      <c r="AG239" s="2">
        <v>0.21739130434782608</v>
      </c>
      <c r="AH239" t="s">
        <v>318</v>
      </c>
      <c r="AI239">
        <v>7</v>
      </c>
    </row>
    <row r="240" spans="1:35" x14ac:dyDescent="0.25">
      <c r="A240" t="s">
        <v>1353</v>
      </c>
      <c r="B240" t="s">
        <v>878</v>
      </c>
      <c r="C240" t="s">
        <v>1172</v>
      </c>
      <c r="D240" t="s">
        <v>1278</v>
      </c>
      <c r="E240" s="2">
        <v>63.065217391304351</v>
      </c>
      <c r="F240" s="2">
        <v>5.6086956521739131</v>
      </c>
      <c r="G240" s="2">
        <v>0.36956521739130432</v>
      </c>
      <c r="H240" s="2">
        <v>0.44021739130434784</v>
      </c>
      <c r="I240" s="2">
        <v>0.81521739130434778</v>
      </c>
      <c r="J240" s="2">
        <v>0</v>
      </c>
      <c r="K240" s="2">
        <v>0</v>
      </c>
      <c r="L240" s="2">
        <v>3.2693478260869564</v>
      </c>
      <c r="M240" s="2">
        <v>5.1440217391304346</v>
      </c>
      <c r="N240" s="2">
        <v>3.3244565217391306</v>
      </c>
      <c r="O240" s="2">
        <v>0.1342812823164426</v>
      </c>
      <c r="P240" s="2">
        <v>10.125</v>
      </c>
      <c r="Q240" s="2">
        <v>0</v>
      </c>
      <c r="R240" s="2">
        <v>0.16054808686659772</v>
      </c>
      <c r="S240" s="2">
        <v>10.760760869565216</v>
      </c>
      <c r="T240" s="2">
        <v>6.9489130434782602</v>
      </c>
      <c r="U240" s="2">
        <v>0</v>
      </c>
      <c r="V240" s="2">
        <v>0.28081523612547388</v>
      </c>
      <c r="W240" s="2">
        <v>6.4360869565217378</v>
      </c>
      <c r="X240" s="2">
        <v>11.418804347826086</v>
      </c>
      <c r="Y240" s="2">
        <v>0</v>
      </c>
      <c r="Z240" s="2">
        <v>0.28311789038262664</v>
      </c>
      <c r="AA240" s="2">
        <v>0</v>
      </c>
      <c r="AB240" s="2">
        <v>0</v>
      </c>
      <c r="AC240" s="2">
        <v>0</v>
      </c>
      <c r="AD240" s="2">
        <v>0</v>
      </c>
      <c r="AE240" s="2">
        <v>0</v>
      </c>
      <c r="AF240" s="2">
        <v>0</v>
      </c>
      <c r="AG240" s="2">
        <v>0</v>
      </c>
      <c r="AH240" t="s">
        <v>392</v>
      </c>
      <c r="AI240">
        <v>7</v>
      </c>
    </row>
    <row r="241" spans="1:35" x14ac:dyDescent="0.25">
      <c r="A241" t="s">
        <v>1353</v>
      </c>
      <c r="B241" t="s">
        <v>765</v>
      </c>
      <c r="C241" t="s">
        <v>1015</v>
      </c>
      <c r="D241" t="s">
        <v>1265</v>
      </c>
      <c r="E241" s="2">
        <v>32.065217391304351</v>
      </c>
      <c r="F241" s="2">
        <v>2.9347826086956519E-2</v>
      </c>
      <c r="G241" s="2">
        <v>2.1739130434782608E-2</v>
      </c>
      <c r="H241" s="2">
        <v>0.27717391304347827</v>
      </c>
      <c r="I241" s="2">
        <v>8.6956521739130432E-2</v>
      </c>
      <c r="J241" s="2">
        <v>0</v>
      </c>
      <c r="K241" s="2">
        <v>0</v>
      </c>
      <c r="L241" s="2">
        <v>0.27695652173913049</v>
      </c>
      <c r="M241" s="2">
        <v>4.8955434782608691</v>
      </c>
      <c r="N241" s="2">
        <v>0</v>
      </c>
      <c r="O241" s="2">
        <v>0.15267457627118641</v>
      </c>
      <c r="P241" s="2">
        <v>10.101413043478262</v>
      </c>
      <c r="Q241" s="2">
        <v>0</v>
      </c>
      <c r="R241" s="2">
        <v>0.31502711864406779</v>
      </c>
      <c r="S241" s="2">
        <v>0.43141304347826076</v>
      </c>
      <c r="T241" s="2">
        <v>4.4419565217391286</v>
      </c>
      <c r="U241" s="2">
        <v>0</v>
      </c>
      <c r="V241" s="2">
        <v>0.15198305084745756</v>
      </c>
      <c r="W241" s="2">
        <v>0.51380434782608686</v>
      </c>
      <c r="X241" s="2">
        <v>3.1417391304347828</v>
      </c>
      <c r="Y241" s="2">
        <v>0</v>
      </c>
      <c r="Z241" s="2">
        <v>0.11400338983050846</v>
      </c>
      <c r="AA241" s="2">
        <v>0</v>
      </c>
      <c r="AB241" s="2">
        <v>0</v>
      </c>
      <c r="AC241" s="2">
        <v>0</v>
      </c>
      <c r="AD241" s="2">
        <v>0</v>
      </c>
      <c r="AE241" s="2">
        <v>0</v>
      </c>
      <c r="AF241" s="2">
        <v>0</v>
      </c>
      <c r="AG241" s="2">
        <v>0</v>
      </c>
      <c r="AH241" t="s">
        <v>276</v>
      </c>
      <c r="AI241">
        <v>7</v>
      </c>
    </row>
    <row r="242" spans="1:35" x14ac:dyDescent="0.25">
      <c r="A242" t="s">
        <v>1353</v>
      </c>
      <c r="B242" t="s">
        <v>538</v>
      </c>
      <c r="C242" t="s">
        <v>1009</v>
      </c>
      <c r="D242" t="s">
        <v>1223</v>
      </c>
      <c r="E242" s="2">
        <v>76.326086956521735</v>
      </c>
      <c r="F242" s="2">
        <v>33.26891304347825</v>
      </c>
      <c r="G242" s="2">
        <v>0.24456521739130435</v>
      </c>
      <c r="H242" s="2">
        <v>0</v>
      </c>
      <c r="I242" s="2">
        <v>0.16304347826086957</v>
      </c>
      <c r="J242" s="2">
        <v>0</v>
      </c>
      <c r="K242" s="2">
        <v>0</v>
      </c>
      <c r="L242" s="2">
        <v>0.34771739130434787</v>
      </c>
      <c r="M242" s="2">
        <v>4.7720652173913045</v>
      </c>
      <c r="N242" s="2">
        <v>9.205869565217391</v>
      </c>
      <c r="O242" s="2">
        <v>0.18313443463400741</v>
      </c>
      <c r="P242" s="2">
        <v>4.9331521739130411</v>
      </c>
      <c r="Q242" s="2">
        <v>17.090000000000003</v>
      </c>
      <c r="R242" s="2">
        <v>0.28854030190828828</v>
      </c>
      <c r="S242" s="2">
        <v>0.67108695652173933</v>
      </c>
      <c r="T242" s="2">
        <v>3.1545652173913048</v>
      </c>
      <c r="U242" s="2">
        <v>0</v>
      </c>
      <c r="V242" s="2">
        <v>5.0122472230133878E-2</v>
      </c>
      <c r="W242" s="2">
        <v>0.47782608695652184</v>
      </c>
      <c r="X242" s="2">
        <v>1.3644565217391305</v>
      </c>
      <c r="Y242" s="2">
        <v>2.2630434782608697</v>
      </c>
      <c r="Z242" s="2">
        <v>5.3786670464255198E-2</v>
      </c>
      <c r="AA242" s="2">
        <v>0</v>
      </c>
      <c r="AB242" s="2">
        <v>0</v>
      </c>
      <c r="AC242" s="2">
        <v>0</v>
      </c>
      <c r="AD242" s="2">
        <v>0</v>
      </c>
      <c r="AE242" s="2">
        <v>0</v>
      </c>
      <c r="AF242" s="2">
        <v>0</v>
      </c>
      <c r="AG242" s="2">
        <v>0</v>
      </c>
      <c r="AH242" t="s">
        <v>44</v>
      </c>
      <c r="AI242">
        <v>7</v>
      </c>
    </row>
    <row r="243" spans="1:35" x14ac:dyDescent="0.25">
      <c r="A243" t="s">
        <v>1353</v>
      </c>
      <c r="B243" t="s">
        <v>808</v>
      </c>
      <c r="C243" t="s">
        <v>1072</v>
      </c>
      <c r="D243" t="s">
        <v>1229</v>
      </c>
      <c r="E243" s="2">
        <v>49.586956521739133</v>
      </c>
      <c r="F243" s="2">
        <v>5.4402173913043477</v>
      </c>
      <c r="G243" s="2">
        <v>4.3478260869565216E-2</v>
      </c>
      <c r="H243" s="2">
        <v>0.16304347826086957</v>
      </c>
      <c r="I243" s="2">
        <v>0.18478260869565216</v>
      </c>
      <c r="J243" s="2">
        <v>0</v>
      </c>
      <c r="K243" s="2">
        <v>0</v>
      </c>
      <c r="L243" s="2">
        <v>1.5723913043478264</v>
      </c>
      <c r="M243" s="2">
        <v>5.6521739130434785</v>
      </c>
      <c r="N243" s="2">
        <v>0</v>
      </c>
      <c r="O243" s="2">
        <v>0.11398509425690487</v>
      </c>
      <c r="P243" s="2">
        <v>9.891956521739127</v>
      </c>
      <c r="Q243" s="2">
        <v>1.6511956521739131</v>
      </c>
      <c r="R243" s="2">
        <v>0.23278605874616387</v>
      </c>
      <c r="S243" s="2">
        <v>3.5434782608695647E-2</v>
      </c>
      <c r="T243" s="2">
        <v>3.3548913043478259</v>
      </c>
      <c r="U243" s="2">
        <v>0</v>
      </c>
      <c r="V243" s="2">
        <v>6.8371328364752293E-2</v>
      </c>
      <c r="W243" s="2">
        <v>0.89021739130434774</v>
      </c>
      <c r="X243" s="2">
        <v>5.043804347826085</v>
      </c>
      <c r="Y243" s="2">
        <v>0</v>
      </c>
      <c r="Z243" s="2">
        <v>0.11966900482244625</v>
      </c>
      <c r="AA243" s="2">
        <v>0</v>
      </c>
      <c r="AB243" s="2">
        <v>0</v>
      </c>
      <c r="AC243" s="2">
        <v>0</v>
      </c>
      <c r="AD243" s="2">
        <v>0</v>
      </c>
      <c r="AE243" s="2">
        <v>0</v>
      </c>
      <c r="AF243" s="2">
        <v>0</v>
      </c>
      <c r="AG243" s="2">
        <v>0</v>
      </c>
      <c r="AH243" t="s">
        <v>319</v>
      </c>
      <c r="AI243">
        <v>7</v>
      </c>
    </row>
    <row r="244" spans="1:35" x14ac:dyDescent="0.25">
      <c r="A244" t="s">
        <v>1353</v>
      </c>
      <c r="B244" t="s">
        <v>754</v>
      </c>
      <c r="C244" t="s">
        <v>1159</v>
      </c>
      <c r="D244" t="s">
        <v>1290</v>
      </c>
      <c r="E244" s="2">
        <v>101.77173913043478</v>
      </c>
      <c r="F244" s="2">
        <v>0</v>
      </c>
      <c r="G244" s="2">
        <v>0</v>
      </c>
      <c r="H244" s="2">
        <v>0</v>
      </c>
      <c r="I244" s="2">
        <v>0</v>
      </c>
      <c r="J244" s="2">
        <v>0</v>
      </c>
      <c r="K244" s="2">
        <v>0</v>
      </c>
      <c r="L244" s="2">
        <v>4.3195652173913048</v>
      </c>
      <c r="M244" s="2">
        <v>0</v>
      </c>
      <c r="N244" s="2">
        <v>0</v>
      </c>
      <c r="O244" s="2">
        <v>0</v>
      </c>
      <c r="P244" s="2">
        <v>0</v>
      </c>
      <c r="Q244" s="2">
        <v>0</v>
      </c>
      <c r="R244" s="2">
        <v>0</v>
      </c>
      <c r="S244" s="2">
        <v>5.322173913043482</v>
      </c>
      <c r="T244" s="2">
        <v>10.939782608695653</v>
      </c>
      <c r="U244" s="2">
        <v>0</v>
      </c>
      <c r="V244" s="2">
        <v>0.15978852931752649</v>
      </c>
      <c r="W244" s="2">
        <v>3.6635869565217405</v>
      </c>
      <c r="X244" s="2">
        <v>13.16467391304348</v>
      </c>
      <c r="Y244" s="2">
        <v>0</v>
      </c>
      <c r="Z244" s="2">
        <v>0.16535298515433092</v>
      </c>
      <c r="AA244" s="2">
        <v>0</v>
      </c>
      <c r="AB244" s="2">
        <v>0</v>
      </c>
      <c r="AC244" s="2">
        <v>0</v>
      </c>
      <c r="AD244" s="2">
        <v>0</v>
      </c>
      <c r="AE244" s="2">
        <v>0</v>
      </c>
      <c r="AF244" s="2">
        <v>0</v>
      </c>
      <c r="AG244" s="2">
        <v>0</v>
      </c>
      <c r="AH244" t="s">
        <v>264</v>
      </c>
      <c r="AI244">
        <v>7</v>
      </c>
    </row>
    <row r="245" spans="1:35" x14ac:dyDescent="0.25">
      <c r="A245" t="s">
        <v>1353</v>
      </c>
      <c r="B245" t="s">
        <v>486</v>
      </c>
      <c r="C245" t="s">
        <v>1076</v>
      </c>
      <c r="D245" t="s">
        <v>1293</v>
      </c>
      <c r="E245" s="2">
        <v>186.60869565217391</v>
      </c>
      <c r="F245" s="2">
        <v>5.2092391304347823</v>
      </c>
      <c r="G245" s="2">
        <v>0.67934782608695654</v>
      </c>
      <c r="H245" s="2">
        <v>0.16304347826086957</v>
      </c>
      <c r="I245" s="2">
        <v>3.6535869565217389</v>
      </c>
      <c r="J245" s="2">
        <v>0</v>
      </c>
      <c r="K245" s="2">
        <v>6.5</v>
      </c>
      <c r="L245" s="2">
        <v>5.5745652173913021</v>
      </c>
      <c r="M245" s="2">
        <v>24.876413043478259</v>
      </c>
      <c r="N245" s="2">
        <v>11.439673913043483</v>
      </c>
      <c r="O245" s="2">
        <v>0.19461090400745576</v>
      </c>
      <c r="P245" s="2">
        <v>29.964021739130427</v>
      </c>
      <c r="Q245" s="2">
        <v>0</v>
      </c>
      <c r="R245" s="2">
        <v>0.16057141192917052</v>
      </c>
      <c r="S245" s="2">
        <v>9.0805434782608678</v>
      </c>
      <c r="T245" s="2">
        <v>2.9347826086956523</v>
      </c>
      <c r="U245" s="2">
        <v>0</v>
      </c>
      <c r="V245" s="2">
        <v>6.4387814538676605E-2</v>
      </c>
      <c r="W245" s="2">
        <v>21.134782608695652</v>
      </c>
      <c r="X245" s="2">
        <v>0</v>
      </c>
      <c r="Y245" s="2">
        <v>36.869891304347831</v>
      </c>
      <c r="Z245" s="2">
        <v>0.31083585740913333</v>
      </c>
      <c r="AA245" s="2">
        <v>0</v>
      </c>
      <c r="AB245" s="2">
        <v>0</v>
      </c>
      <c r="AC245" s="2">
        <v>0</v>
      </c>
      <c r="AD245" s="2">
        <v>0</v>
      </c>
      <c r="AE245" s="2">
        <v>0</v>
      </c>
      <c r="AF245" s="2">
        <v>0</v>
      </c>
      <c r="AG245" s="2">
        <v>0</v>
      </c>
      <c r="AH245" t="s">
        <v>106</v>
      </c>
      <c r="AI245">
        <v>7</v>
      </c>
    </row>
    <row r="246" spans="1:35" x14ac:dyDescent="0.25">
      <c r="A246" t="s">
        <v>1353</v>
      </c>
      <c r="B246" t="s">
        <v>862</v>
      </c>
      <c r="C246" t="s">
        <v>1044</v>
      </c>
      <c r="D246" t="s">
        <v>1247</v>
      </c>
      <c r="E246" s="2">
        <v>59.858695652173914</v>
      </c>
      <c r="F246" s="2">
        <v>5.7391304347826084</v>
      </c>
      <c r="G246" s="2">
        <v>6.5217391304347824E-2</v>
      </c>
      <c r="H246" s="2">
        <v>0.16304347826086957</v>
      </c>
      <c r="I246" s="2">
        <v>0.24130434782608698</v>
      </c>
      <c r="J246" s="2">
        <v>0</v>
      </c>
      <c r="K246" s="2">
        <v>0</v>
      </c>
      <c r="L246" s="2">
        <v>4.3108695652173932</v>
      </c>
      <c r="M246" s="2">
        <v>5.7391304347826084</v>
      </c>
      <c r="N246" s="2">
        <v>18.280217391304344</v>
      </c>
      <c r="O246" s="2">
        <v>0.40126747775558375</v>
      </c>
      <c r="P246" s="2">
        <v>6.0804347826086964</v>
      </c>
      <c r="Q246" s="2">
        <v>9.3754347826086981</v>
      </c>
      <c r="R246" s="2">
        <v>0.25820591973851464</v>
      </c>
      <c r="S246" s="2">
        <v>3.7235869565217401</v>
      </c>
      <c r="T246" s="2">
        <v>2.6608695652173915</v>
      </c>
      <c r="U246" s="2">
        <v>0</v>
      </c>
      <c r="V246" s="2">
        <v>0.10665879789359001</v>
      </c>
      <c r="W246" s="2">
        <v>1.8753260869565218</v>
      </c>
      <c r="X246" s="2">
        <v>4.3206521739130448</v>
      </c>
      <c r="Y246" s="2">
        <v>2.0044565217391299</v>
      </c>
      <c r="Z246" s="2">
        <v>0.13699654984565099</v>
      </c>
      <c r="AA246" s="2">
        <v>0</v>
      </c>
      <c r="AB246" s="2">
        <v>0</v>
      </c>
      <c r="AC246" s="2">
        <v>0</v>
      </c>
      <c r="AD246" s="2">
        <v>0</v>
      </c>
      <c r="AE246" s="2">
        <v>0</v>
      </c>
      <c r="AF246" s="2">
        <v>0</v>
      </c>
      <c r="AG246" s="2">
        <v>0</v>
      </c>
      <c r="AH246" t="s">
        <v>376</v>
      </c>
      <c r="AI246">
        <v>7</v>
      </c>
    </row>
    <row r="247" spans="1:35" x14ac:dyDescent="0.25">
      <c r="A247" t="s">
        <v>1353</v>
      </c>
      <c r="B247" t="s">
        <v>864</v>
      </c>
      <c r="C247" t="s">
        <v>1074</v>
      </c>
      <c r="D247" t="s">
        <v>1286</v>
      </c>
      <c r="E247" s="2">
        <v>28.086956521739129</v>
      </c>
      <c r="F247" s="2">
        <v>0.88739130434782532</v>
      </c>
      <c r="G247" s="2">
        <v>0</v>
      </c>
      <c r="H247" s="2">
        <v>0</v>
      </c>
      <c r="I247" s="2">
        <v>0</v>
      </c>
      <c r="J247" s="2">
        <v>0</v>
      </c>
      <c r="K247" s="2">
        <v>0</v>
      </c>
      <c r="L247" s="2">
        <v>2.4806521739130436</v>
      </c>
      <c r="M247" s="2">
        <v>0</v>
      </c>
      <c r="N247" s="2">
        <v>0</v>
      </c>
      <c r="O247" s="2">
        <v>0</v>
      </c>
      <c r="P247" s="2">
        <v>0</v>
      </c>
      <c r="Q247" s="2">
        <v>0</v>
      </c>
      <c r="R247" s="2">
        <v>0</v>
      </c>
      <c r="S247" s="2">
        <v>4.7579347826086966</v>
      </c>
      <c r="T247" s="2">
        <v>4.8102173913043478</v>
      </c>
      <c r="U247" s="2">
        <v>0</v>
      </c>
      <c r="V247" s="2">
        <v>0.34066176470588244</v>
      </c>
      <c r="W247" s="2">
        <v>4.0930434782608698</v>
      </c>
      <c r="X247" s="2">
        <v>9.342173913043478</v>
      </c>
      <c r="Y247" s="2">
        <v>0</v>
      </c>
      <c r="Z247" s="2">
        <v>0.47834365325077405</v>
      </c>
      <c r="AA247" s="2">
        <v>0</v>
      </c>
      <c r="AB247" s="2">
        <v>0</v>
      </c>
      <c r="AC247" s="2">
        <v>0</v>
      </c>
      <c r="AD247" s="2">
        <v>0</v>
      </c>
      <c r="AE247" s="2">
        <v>0</v>
      </c>
      <c r="AF247" s="2">
        <v>0</v>
      </c>
      <c r="AG247" s="2">
        <v>0</v>
      </c>
      <c r="AH247" t="s">
        <v>378</v>
      </c>
      <c r="AI247">
        <v>7</v>
      </c>
    </row>
    <row r="248" spans="1:35" x14ac:dyDescent="0.25">
      <c r="A248" t="s">
        <v>1353</v>
      </c>
      <c r="B248" t="s">
        <v>896</v>
      </c>
      <c r="C248" t="s">
        <v>1111</v>
      </c>
      <c r="D248" t="s">
        <v>1290</v>
      </c>
      <c r="E248" s="2">
        <v>45.097826086956523</v>
      </c>
      <c r="F248" s="2">
        <v>2.4945652173913042</v>
      </c>
      <c r="G248" s="2">
        <v>0</v>
      </c>
      <c r="H248" s="2">
        <v>0</v>
      </c>
      <c r="I248" s="2">
        <v>0</v>
      </c>
      <c r="J248" s="2">
        <v>0</v>
      </c>
      <c r="K248" s="2">
        <v>0</v>
      </c>
      <c r="L248" s="2">
        <v>4.3395652173913053</v>
      </c>
      <c r="M248" s="2">
        <v>0</v>
      </c>
      <c r="N248" s="2">
        <v>0</v>
      </c>
      <c r="O248" s="2">
        <v>0</v>
      </c>
      <c r="P248" s="2">
        <v>0</v>
      </c>
      <c r="Q248" s="2">
        <v>0</v>
      </c>
      <c r="R248" s="2">
        <v>0</v>
      </c>
      <c r="S248" s="2">
        <v>3.7622826086956529</v>
      </c>
      <c r="T248" s="2">
        <v>10.377065217391307</v>
      </c>
      <c r="U248" s="2">
        <v>0</v>
      </c>
      <c r="V248" s="2">
        <v>0.31352615087973013</v>
      </c>
      <c r="W248" s="2">
        <v>5.7859782608695687</v>
      </c>
      <c r="X248" s="2">
        <v>11.020652173913044</v>
      </c>
      <c r="Y248" s="2">
        <v>0</v>
      </c>
      <c r="Z248" s="2">
        <v>0.37267052301759468</v>
      </c>
      <c r="AA248" s="2">
        <v>0</v>
      </c>
      <c r="AB248" s="2">
        <v>0</v>
      </c>
      <c r="AC248" s="2">
        <v>0</v>
      </c>
      <c r="AD248" s="2">
        <v>0</v>
      </c>
      <c r="AE248" s="2">
        <v>0</v>
      </c>
      <c r="AF248" s="2">
        <v>0</v>
      </c>
      <c r="AG248" s="2">
        <v>0</v>
      </c>
      <c r="AH248" t="s">
        <v>410</v>
      </c>
      <c r="AI248">
        <v>7</v>
      </c>
    </row>
    <row r="249" spans="1:35" x14ac:dyDescent="0.25">
      <c r="A249" t="s">
        <v>1353</v>
      </c>
      <c r="B249" t="s">
        <v>519</v>
      </c>
      <c r="C249" t="s">
        <v>1009</v>
      </c>
      <c r="D249" t="s">
        <v>1223</v>
      </c>
      <c r="E249" s="2">
        <v>36.152173913043477</v>
      </c>
      <c r="F249" s="2">
        <v>5.3043478260869561</v>
      </c>
      <c r="G249" s="2">
        <v>0.17391304347826086</v>
      </c>
      <c r="H249" s="2">
        <v>0</v>
      </c>
      <c r="I249" s="2">
        <v>1.1277173913043479</v>
      </c>
      <c r="J249" s="2">
        <v>0</v>
      </c>
      <c r="K249" s="2">
        <v>1.6304347826086956E-2</v>
      </c>
      <c r="L249" s="2">
        <v>0.34347826086956518</v>
      </c>
      <c r="M249" s="2">
        <v>0</v>
      </c>
      <c r="N249" s="2">
        <v>5.8016304347826084</v>
      </c>
      <c r="O249" s="2">
        <v>0.1604780517137703</v>
      </c>
      <c r="P249" s="2">
        <v>5.2989130434782608</v>
      </c>
      <c r="Q249" s="2">
        <v>1.5380434782608696</v>
      </c>
      <c r="R249" s="2">
        <v>0.18911605532170778</v>
      </c>
      <c r="S249" s="2">
        <v>3.3638043478260879</v>
      </c>
      <c r="T249" s="2">
        <v>0.11380434782608695</v>
      </c>
      <c r="U249" s="2">
        <v>0</v>
      </c>
      <c r="V249" s="2">
        <v>9.6193625977149769E-2</v>
      </c>
      <c r="W249" s="2">
        <v>0.68804347826086953</v>
      </c>
      <c r="X249" s="2">
        <v>4.6465217391304341</v>
      </c>
      <c r="Y249" s="2">
        <v>0</v>
      </c>
      <c r="Z249" s="2">
        <v>0.14755862898376426</v>
      </c>
      <c r="AA249" s="2">
        <v>0</v>
      </c>
      <c r="AB249" s="2">
        <v>0</v>
      </c>
      <c r="AC249" s="2">
        <v>0</v>
      </c>
      <c r="AD249" s="2">
        <v>0</v>
      </c>
      <c r="AE249" s="2">
        <v>0</v>
      </c>
      <c r="AF249" s="2">
        <v>0</v>
      </c>
      <c r="AG249" s="2">
        <v>0</v>
      </c>
      <c r="AH249" t="s">
        <v>25</v>
      </c>
      <c r="AI249">
        <v>7</v>
      </c>
    </row>
    <row r="250" spans="1:35" x14ac:dyDescent="0.25">
      <c r="A250" t="s">
        <v>1353</v>
      </c>
      <c r="B250" t="s">
        <v>729</v>
      </c>
      <c r="C250" t="s">
        <v>1142</v>
      </c>
      <c r="D250" t="s">
        <v>1222</v>
      </c>
      <c r="E250" s="2">
        <v>63.282608695652172</v>
      </c>
      <c r="F250" s="2">
        <v>0.55434782608695654</v>
      </c>
      <c r="G250" s="2">
        <v>0</v>
      </c>
      <c r="H250" s="2">
        <v>0.69836956521739135</v>
      </c>
      <c r="I250" s="2">
        <v>2.2739130434782608</v>
      </c>
      <c r="J250" s="2">
        <v>0</v>
      </c>
      <c r="K250" s="2">
        <v>0</v>
      </c>
      <c r="L250" s="2">
        <v>0</v>
      </c>
      <c r="M250" s="2">
        <v>0</v>
      </c>
      <c r="N250" s="2">
        <v>4.3304347826086955</v>
      </c>
      <c r="O250" s="2">
        <v>6.8430092751631741E-2</v>
      </c>
      <c r="P250" s="2">
        <v>5.5989130434782597</v>
      </c>
      <c r="Q250" s="2">
        <v>5.8967391304347814</v>
      </c>
      <c r="R250" s="2">
        <v>0.18165578838886975</v>
      </c>
      <c r="S250" s="2">
        <v>0</v>
      </c>
      <c r="T250" s="2">
        <v>0</v>
      </c>
      <c r="U250" s="2">
        <v>0</v>
      </c>
      <c r="V250" s="2">
        <v>0</v>
      </c>
      <c r="W250" s="2">
        <v>0.55434782608695654</v>
      </c>
      <c r="X250" s="2">
        <v>0.73913043478260865</v>
      </c>
      <c r="Y250" s="2">
        <v>0.65217391304347827</v>
      </c>
      <c r="Z250" s="2">
        <v>3.0745448299553418E-2</v>
      </c>
      <c r="AA250" s="2">
        <v>0</v>
      </c>
      <c r="AB250" s="2">
        <v>0</v>
      </c>
      <c r="AC250" s="2">
        <v>0</v>
      </c>
      <c r="AD250" s="2">
        <v>0</v>
      </c>
      <c r="AE250" s="2">
        <v>0</v>
      </c>
      <c r="AF250" s="2">
        <v>0</v>
      </c>
      <c r="AG250" s="2">
        <v>0</v>
      </c>
      <c r="AH250" t="s">
        <v>239</v>
      </c>
      <c r="AI250">
        <v>7</v>
      </c>
    </row>
    <row r="251" spans="1:35" x14ac:dyDescent="0.25">
      <c r="A251" t="s">
        <v>1353</v>
      </c>
      <c r="B251" t="s">
        <v>835</v>
      </c>
      <c r="C251" t="s">
        <v>996</v>
      </c>
      <c r="D251" t="s">
        <v>1240</v>
      </c>
      <c r="E251" s="2">
        <v>77.728260869565219</v>
      </c>
      <c r="F251" s="2">
        <v>5.3043478260869561</v>
      </c>
      <c r="G251" s="2">
        <v>0</v>
      </c>
      <c r="H251" s="2">
        <v>0</v>
      </c>
      <c r="I251" s="2">
        <v>0</v>
      </c>
      <c r="J251" s="2">
        <v>0</v>
      </c>
      <c r="K251" s="2">
        <v>0</v>
      </c>
      <c r="L251" s="2">
        <v>3.830434782608696</v>
      </c>
      <c r="M251" s="2">
        <v>5.3303260869565205</v>
      </c>
      <c r="N251" s="2">
        <v>0</v>
      </c>
      <c r="O251" s="2">
        <v>6.8576422877919152E-2</v>
      </c>
      <c r="P251" s="2">
        <v>0</v>
      </c>
      <c r="Q251" s="2">
        <v>7.196195652173909</v>
      </c>
      <c r="R251" s="2">
        <v>9.258145713886165E-2</v>
      </c>
      <c r="S251" s="2">
        <v>0.72619565217391302</v>
      </c>
      <c r="T251" s="2">
        <v>3.0884782608695658</v>
      </c>
      <c r="U251" s="2">
        <v>0</v>
      </c>
      <c r="V251" s="2">
        <v>4.9077052160536996E-2</v>
      </c>
      <c r="W251" s="2">
        <v>0.76108695652173919</v>
      </c>
      <c r="X251" s="2">
        <v>3.4883695652173912</v>
      </c>
      <c r="Y251" s="2">
        <v>0</v>
      </c>
      <c r="Z251" s="2">
        <v>5.4670675430009787E-2</v>
      </c>
      <c r="AA251" s="2">
        <v>0</v>
      </c>
      <c r="AB251" s="2">
        <v>0</v>
      </c>
      <c r="AC251" s="2">
        <v>0</v>
      </c>
      <c r="AD251" s="2">
        <v>0</v>
      </c>
      <c r="AE251" s="2">
        <v>0</v>
      </c>
      <c r="AF251" s="2">
        <v>0</v>
      </c>
      <c r="AG251" s="2">
        <v>0</v>
      </c>
      <c r="AH251" t="s">
        <v>347</v>
      </c>
      <c r="AI251">
        <v>7</v>
      </c>
    </row>
    <row r="252" spans="1:35" x14ac:dyDescent="0.25">
      <c r="A252" t="s">
        <v>1353</v>
      </c>
      <c r="B252" t="s">
        <v>895</v>
      </c>
      <c r="C252" t="s">
        <v>996</v>
      </c>
      <c r="D252" t="s">
        <v>1240</v>
      </c>
      <c r="E252" s="2">
        <v>90.956521739130437</v>
      </c>
      <c r="F252" s="2">
        <v>5.5652173913043477</v>
      </c>
      <c r="G252" s="2">
        <v>0</v>
      </c>
      <c r="H252" s="2">
        <v>0</v>
      </c>
      <c r="I252" s="2">
        <v>0</v>
      </c>
      <c r="J252" s="2">
        <v>0</v>
      </c>
      <c r="K252" s="2">
        <v>0</v>
      </c>
      <c r="L252" s="2">
        <v>7.9097826086956529</v>
      </c>
      <c r="M252" s="2">
        <v>2.7025000000000001</v>
      </c>
      <c r="N252" s="2">
        <v>11.599456521739132</v>
      </c>
      <c r="O252" s="2">
        <v>0.15723948374760996</v>
      </c>
      <c r="P252" s="2">
        <v>0</v>
      </c>
      <c r="Q252" s="2">
        <v>12.977717391304344</v>
      </c>
      <c r="R252" s="2">
        <v>0.14268044933078389</v>
      </c>
      <c r="S252" s="2">
        <v>4.8683695652173933</v>
      </c>
      <c r="T252" s="2">
        <v>4.585</v>
      </c>
      <c r="U252" s="2">
        <v>0</v>
      </c>
      <c r="V252" s="2">
        <v>0.10393283938814533</v>
      </c>
      <c r="W252" s="2">
        <v>6.5476086956521726</v>
      </c>
      <c r="X252" s="2">
        <v>4.4449999999999994</v>
      </c>
      <c r="Y252" s="2">
        <v>0</v>
      </c>
      <c r="Z252" s="2">
        <v>0.12085564053537283</v>
      </c>
      <c r="AA252" s="2">
        <v>0</v>
      </c>
      <c r="AB252" s="2">
        <v>0</v>
      </c>
      <c r="AC252" s="2">
        <v>0</v>
      </c>
      <c r="AD252" s="2">
        <v>0</v>
      </c>
      <c r="AE252" s="2">
        <v>0</v>
      </c>
      <c r="AF252" s="2">
        <v>0</v>
      </c>
      <c r="AG252" s="2">
        <v>0</v>
      </c>
      <c r="AH252" t="s">
        <v>409</v>
      </c>
      <c r="AI252">
        <v>7</v>
      </c>
    </row>
    <row r="253" spans="1:35" x14ac:dyDescent="0.25">
      <c r="A253" t="s">
        <v>1353</v>
      </c>
      <c r="B253" t="s">
        <v>916</v>
      </c>
      <c r="C253" t="s">
        <v>1205</v>
      </c>
      <c r="D253" t="s">
        <v>1290</v>
      </c>
      <c r="E253" s="2">
        <v>44.782608695652172</v>
      </c>
      <c r="F253" s="2">
        <v>0</v>
      </c>
      <c r="G253" s="2">
        <v>0</v>
      </c>
      <c r="H253" s="2">
        <v>0</v>
      </c>
      <c r="I253" s="2">
        <v>0</v>
      </c>
      <c r="J253" s="2">
        <v>0</v>
      </c>
      <c r="K253" s="2">
        <v>0</v>
      </c>
      <c r="L253" s="2">
        <v>0</v>
      </c>
      <c r="M253" s="2">
        <v>0</v>
      </c>
      <c r="N253" s="2">
        <v>0</v>
      </c>
      <c r="O253" s="2">
        <v>0</v>
      </c>
      <c r="P253" s="2">
        <v>0</v>
      </c>
      <c r="Q253" s="2">
        <v>3.3152173913043477</v>
      </c>
      <c r="R253" s="2">
        <v>7.4029126213592228E-2</v>
      </c>
      <c r="S253" s="2">
        <v>0</v>
      </c>
      <c r="T253" s="2">
        <v>0</v>
      </c>
      <c r="U253" s="2">
        <v>0</v>
      </c>
      <c r="V253" s="2">
        <v>0</v>
      </c>
      <c r="W253" s="2">
        <v>0</v>
      </c>
      <c r="X253" s="2">
        <v>0</v>
      </c>
      <c r="Y253" s="2">
        <v>0</v>
      </c>
      <c r="Z253" s="2">
        <v>0</v>
      </c>
      <c r="AA253" s="2">
        <v>0</v>
      </c>
      <c r="AB253" s="2">
        <v>2.5608695652173941</v>
      </c>
      <c r="AC253" s="2">
        <v>0</v>
      </c>
      <c r="AD253" s="2">
        <v>0</v>
      </c>
      <c r="AE253" s="2">
        <v>0</v>
      </c>
      <c r="AF253" s="2">
        <v>0</v>
      </c>
      <c r="AG253" s="2">
        <v>0</v>
      </c>
      <c r="AH253" t="s">
        <v>430</v>
      </c>
      <c r="AI253">
        <v>7</v>
      </c>
    </row>
    <row r="254" spans="1:35" x14ac:dyDescent="0.25">
      <c r="A254" t="s">
        <v>1353</v>
      </c>
      <c r="B254" t="s">
        <v>650</v>
      </c>
      <c r="C254" t="s">
        <v>1084</v>
      </c>
      <c r="D254" t="s">
        <v>1231</v>
      </c>
      <c r="E254" s="2">
        <v>55.630434782608695</v>
      </c>
      <c r="F254" s="2">
        <v>5.3043478260869561</v>
      </c>
      <c r="G254" s="2">
        <v>0.2608695652173913</v>
      </c>
      <c r="H254" s="2">
        <v>0.19293478260869565</v>
      </c>
      <c r="I254" s="2">
        <v>0.27173913043478259</v>
      </c>
      <c r="J254" s="2">
        <v>0</v>
      </c>
      <c r="K254" s="2">
        <v>0</v>
      </c>
      <c r="L254" s="2">
        <v>1.9565217391304348</v>
      </c>
      <c r="M254" s="2">
        <v>0</v>
      </c>
      <c r="N254" s="2">
        <v>5.4076086956521738</v>
      </c>
      <c r="O254" s="2">
        <v>9.7205939820242282E-2</v>
      </c>
      <c r="P254" s="2">
        <v>4.6548913043478262</v>
      </c>
      <c r="Q254" s="2">
        <v>0</v>
      </c>
      <c r="R254" s="2">
        <v>8.3675263774912079E-2</v>
      </c>
      <c r="S254" s="2">
        <v>4.4751086956521737</v>
      </c>
      <c r="T254" s="2">
        <v>5.8997826086956522</v>
      </c>
      <c r="U254" s="2">
        <v>0</v>
      </c>
      <c r="V254" s="2">
        <v>0.18649667838999612</v>
      </c>
      <c r="W254" s="2">
        <v>4.1296739130434785</v>
      </c>
      <c r="X254" s="2">
        <v>5.8032608695652188</v>
      </c>
      <c r="Y254" s="2">
        <v>0</v>
      </c>
      <c r="Z254" s="2">
        <v>0.17855216881594377</v>
      </c>
      <c r="AA254" s="2">
        <v>0</v>
      </c>
      <c r="AB254" s="2">
        <v>0</v>
      </c>
      <c r="AC254" s="2">
        <v>0</v>
      </c>
      <c r="AD254" s="2">
        <v>0</v>
      </c>
      <c r="AE254" s="2">
        <v>0</v>
      </c>
      <c r="AF254" s="2">
        <v>0</v>
      </c>
      <c r="AG254" s="2">
        <v>0</v>
      </c>
      <c r="AH254" t="s">
        <v>159</v>
      </c>
      <c r="AI254">
        <v>7</v>
      </c>
    </row>
    <row r="255" spans="1:35" x14ac:dyDescent="0.25">
      <c r="A255" t="s">
        <v>1353</v>
      </c>
      <c r="B255" t="s">
        <v>842</v>
      </c>
      <c r="C255" t="s">
        <v>1188</v>
      </c>
      <c r="D255" t="s">
        <v>1234</v>
      </c>
      <c r="E255" s="2">
        <v>46.663043478260867</v>
      </c>
      <c r="F255" s="2">
        <v>16.010869565217391</v>
      </c>
      <c r="G255" s="2">
        <v>5.434782608695652E-3</v>
      </c>
      <c r="H255" s="2">
        <v>0</v>
      </c>
      <c r="I255" s="2">
        <v>0</v>
      </c>
      <c r="J255" s="2">
        <v>0</v>
      </c>
      <c r="K255" s="2">
        <v>0</v>
      </c>
      <c r="L255" s="2">
        <v>1.0071739130434783</v>
      </c>
      <c r="M255" s="2">
        <v>0</v>
      </c>
      <c r="N255" s="2">
        <v>4.0652173913043477</v>
      </c>
      <c r="O255" s="2">
        <v>8.7118565105986492E-2</v>
      </c>
      <c r="P255" s="2">
        <v>5.9728260869565215</v>
      </c>
      <c r="Q255" s="2">
        <v>1.3288043478260869</v>
      </c>
      <c r="R255" s="2">
        <v>0.15647565804798511</v>
      </c>
      <c r="S255" s="2">
        <v>2.5755434782608693</v>
      </c>
      <c r="T255" s="2">
        <v>2.8156521739130436</v>
      </c>
      <c r="U255" s="2">
        <v>0</v>
      </c>
      <c r="V255" s="2">
        <v>0.11553459119496856</v>
      </c>
      <c r="W255" s="2">
        <v>1.2384782608695653</v>
      </c>
      <c r="X255" s="2">
        <v>0.97239130434782584</v>
      </c>
      <c r="Y255" s="2">
        <v>0</v>
      </c>
      <c r="Z255" s="2">
        <v>4.737945492662473E-2</v>
      </c>
      <c r="AA255" s="2">
        <v>0</v>
      </c>
      <c r="AB255" s="2">
        <v>0</v>
      </c>
      <c r="AC255" s="2">
        <v>0</v>
      </c>
      <c r="AD255" s="2">
        <v>0</v>
      </c>
      <c r="AE255" s="2">
        <v>0</v>
      </c>
      <c r="AF255" s="2">
        <v>0</v>
      </c>
      <c r="AG255" s="2">
        <v>0</v>
      </c>
      <c r="AH255" t="s">
        <v>354</v>
      </c>
      <c r="AI255">
        <v>7</v>
      </c>
    </row>
    <row r="256" spans="1:35" x14ac:dyDescent="0.25">
      <c r="A256" t="s">
        <v>1353</v>
      </c>
      <c r="B256" t="s">
        <v>728</v>
      </c>
      <c r="C256" t="s">
        <v>996</v>
      </c>
      <c r="D256" t="s">
        <v>1240</v>
      </c>
      <c r="E256" s="2">
        <v>79.195652173913047</v>
      </c>
      <c r="F256" s="2">
        <v>5.4782608695652177</v>
      </c>
      <c r="G256" s="2">
        <v>0</v>
      </c>
      <c r="H256" s="2">
        <v>0</v>
      </c>
      <c r="I256" s="2">
        <v>0</v>
      </c>
      <c r="J256" s="2">
        <v>0</v>
      </c>
      <c r="K256" s="2">
        <v>0</v>
      </c>
      <c r="L256" s="2">
        <v>4.2445652173913064</v>
      </c>
      <c r="M256" s="2">
        <v>8.1151086956521734</v>
      </c>
      <c r="N256" s="2">
        <v>0</v>
      </c>
      <c r="O256" s="2">
        <v>0.10246911885808399</v>
      </c>
      <c r="P256" s="2">
        <v>0</v>
      </c>
      <c r="Q256" s="2">
        <v>8.1567391304347829</v>
      </c>
      <c r="R256" s="2">
        <v>0.10299478451825418</v>
      </c>
      <c r="S256" s="2">
        <v>4.4532608695652183</v>
      </c>
      <c r="T256" s="2">
        <v>4.6594565217391297</v>
      </c>
      <c r="U256" s="2">
        <v>0</v>
      </c>
      <c r="V256" s="2">
        <v>0.11506587976942079</v>
      </c>
      <c r="W256" s="2">
        <v>4.8626086956521739</v>
      </c>
      <c r="X256" s="2">
        <v>4.931195652173912</v>
      </c>
      <c r="Y256" s="2">
        <v>0</v>
      </c>
      <c r="Z256" s="2">
        <v>0.12366593466922864</v>
      </c>
      <c r="AA256" s="2">
        <v>0</v>
      </c>
      <c r="AB256" s="2">
        <v>0</v>
      </c>
      <c r="AC256" s="2">
        <v>0</v>
      </c>
      <c r="AD256" s="2">
        <v>0</v>
      </c>
      <c r="AE256" s="2">
        <v>0</v>
      </c>
      <c r="AF256" s="2">
        <v>0</v>
      </c>
      <c r="AG256" s="2">
        <v>0</v>
      </c>
      <c r="AH256" t="s">
        <v>238</v>
      </c>
      <c r="AI256">
        <v>7</v>
      </c>
    </row>
    <row r="257" spans="1:35" x14ac:dyDescent="0.25">
      <c r="A257" t="s">
        <v>1353</v>
      </c>
      <c r="B257" t="s">
        <v>670</v>
      </c>
      <c r="C257" t="s">
        <v>996</v>
      </c>
      <c r="D257" t="s">
        <v>1240</v>
      </c>
      <c r="E257" s="2">
        <v>74.206521739130437</v>
      </c>
      <c r="F257" s="2">
        <v>5.3478260869565215</v>
      </c>
      <c r="G257" s="2">
        <v>1.0973913043478261</v>
      </c>
      <c r="H257" s="2">
        <v>0.32608695652173914</v>
      </c>
      <c r="I257" s="2">
        <v>0.39130434782608697</v>
      </c>
      <c r="J257" s="2">
        <v>0</v>
      </c>
      <c r="K257" s="2">
        <v>0</v>
      </c>
      <c r="L257" s="2">
        <v>5.2851086956521725</v>
      </c>
      <c r="M257" s="2">
        <v>5.6521739130434785</v>
      </c>
      <c r="N257" s="2">
        <v>5.7123913043478245</v>
      </c>
      <c r="O257" s="2">
        <v>0.15314779551779695</v>
      </c>
      <c r="P257" s="2">
        <v>5.4871739130434793</v>
      </c>
      <c r="Q257" s="2">
        <v>5.6350000000000007</v>
      </c>
      <c r="R257" s="2">
        <v>0.1498813534495386</v>
      </c>
      <c r="S257" s="2">
        <v>6.8545652173913059</v>
      </c>
      <c r="T257" s="2">
        <v>8.6464130434782636</v>
      </c>
      <c r="U257" s="2">
        <v>0</v>
      </c>
      <c r="V257" s="2">
        <v>0.20888970265123777</v>
      </c>
      <c r="W257" s="2">
        <v>4.318804347826088</v>
      </c>
      <c r="X257" s="2">
        <v>9.4196739130434768</v>
      </c>
      <c r="Y257" s="2">
        <v>0</v>
      </c>
      <c r="Z257" s="2">
        <v>0.18513842097553829</v>
      </c>
      <c r="AA257" s="2">
        <v>0</v>
      </c>
      <c r="AB257" s="2">
        <v>0</v>
      </c>
      <c r="AC257" s="2">
        <v>0</v>
      </c>
      <c r="AD257" s="2">
        <v>0</v>
      </c>
      <c r="AE257" s="2">
        <v>0</v>
      </c>
      <c r="AF257" s="2">
        <v>0</v>
      </c>
      <c r="AG257" s="2">
        <v>0</v>
      </c>
      <c r="AH257" t="s">
        <v>179</v>
      </c>
      <c r="AI257">
        <v>7</v>
      </c>
    </row>
    <row r="258" spans="1:35" x14ac:dyDescent="0.25">
      <c r="A258" t="s">
        <v>1353</v>
      </c>
      <c r="B258" t="s">
        <v>552</v>
      </c>
      <c r="C258" t="s">
        <v>1025</v>
      </c>
      <c r="D258" t="s">
        <v>1304</v>
      </c>
      <c r="E258" s="2">
        <v>57.108695652173914</v>
      </c>
      <c r="F258" s="2">
        <v>8.5430434782608682</v>
      </c>
      <c r="G258" s="2">
        <v>0.39130434782608697</v>
      </c>
      <c r="H258" s="2">
        <v>0.18032608695652175</v>
      </c>
      <c r="I258" s="2">
        <v>0.25</v>
      </c>
      <c r="J258" s="2">
        <v>0</v>
      </c>
      <c r="K258" s="2">
        <v>0</v>
      </c>
      <c r="L258" s="2">
        <v>7.3043478260869571E-2</v>
      </c>
      <c r="M258" s="2">
        <v>0</v>
      </c>
      <c r="N258" s="2">
        <v>6.0413043478260855</v>
      </c>
      <c r="O258" s="2">
        <v>0.10578606775789871</v>
      </c>
      <c r="P258" s="2">
        <v>2.7253260869565215</v>
      </c>
      <c r="Q258" s="2">
        <v>0</v>
      </c>
      <c r="R258" s="2">
        <v>4.7721735820327363E-2</v>
      </c>
      <c r="S258" s="2">
        <v>0.29271739130434782</v>
      </c>
      <c r="T258" s="2">
        <v>2.240326086956522</v>
      </c>
      <c r="U258" s="2">
        <v>0</v>
      </c>
      <c r="V258" s="2">
        <v>4.4354777312523797E-2</v>
      </c>
      <c r="W258" s="2">
        <v>0.19173913043478261</v>
      </c>
      <c r="X258" s="2">
        <v>2.1670652173913036</v>
      </c>
      <c r="Y258" s="2">
        <v>0</v>
      </c>
      <c r="Z258" s="2">
        <v>4.130376855728967E-2</v>
      </c>
      <c r="AA258" s="2">
        <v>0</v>
      </c>
      <c r="AB258" s="2">
        <v>0</v>
      </c>
      <c r="AC258" s="2">
        <v>0</v>
      </c>
      <c r="AD258" s="2">
        <v>0.43478260869565216</v>
      </c>
      <c r="AE258" s="2">
        <v>0</v>
      </c>
      <c r="AF258" s="2">
        <v>0</v>
      </c>
      <c r="AG258" s="2">
        <v>0</v>
      </c>
      <c r="AH258" t="s">
        <v>58</v>
      </c>
      <c r="AI258">
        <v>7</v>
      </c>
    </row>
    <row r="259" spans="1:35" x14ac:dyDescent="0.25">
      <c r="A259" t="s">
        <v>1353</v>
      </c>
      <c r="B259" t="s">
        <v>653</v>
      </c>
      <c r="C259" t="s">
        <v>1084</v>
      </c>
      <c r="D259" t="s">
        <v>1231</v>
      </c>
      <c r="E259" s="2">
        <v>46.076086956521742</v>
      </c>
      <c r="F259" s="2">
        <v>5.7391304347826084</v>
      </c>
      <c r="G259" s="2">
        <v>0</v>
      </c>
      <c r="H259" s="2">
        <v>0.15130434782608695</v>
      </c>
      <c r="I259" s="2">
        <v>0.5</v>
      </c>
      <c r="J259" s="2">
        <v>0</v>
      </c>
      <c r="K259" s="2">
        <v>0</v>
      </c>
      <c r="L259" s="2">
        <v>0.2757608695652175</v>
      </c>
      <c r="M259" s="2">
        <v>0</v>
      </c>
      <c r="N259" s="2">
        <v>3.8276086956521742</v>
      </c>
      <c r="O259" s="2">
        <v>8.3071479122434538E-2</v>
      </c>
      <c r="P259" s="2">
        <v>5.4795652173913041</v>
      </c>
      <c r="Q259" s="2">
        <v>0</v>
      </c>
      <c r="R259" s="2">
        <v>0.11892427459306439</v>
      </c>
      <c r="S259" s="2">
        <v>6.347826086956522E-2</v>
      </c>
      <c r="T259" s="2">
        <v>1.3742391304347825</v>
      </c>
      <c r="U259" s="2">
        <v>0</v>
      </c>
      <c r="V259" s="2">
        <v>3.1203113941967443E-2</v>
      </c>
      <c r="W259" s="2">
        <v>0.1285869565217391</v>
      </c>
      <c r="X259" s="2">
        <v>1.6460869565217391</v>
      </c>
      <c r="Y259" s="2">
        <v>0</v>
      </c>
      <c r="Z259" s="2">
        <v>3.8516159471573476E-2</v>
      </c>
      <c r="AA259" s="2">
        <v>0</v>
      </c>
      <c r="AB259" s="2">
        <v>0</v>
      </c>
      <c r="AC259" s="2">
        <v>0</v>
      </c>
      <c r="AD259" s="2">
        <v>0</v>
      </c>
      <c r="AE259" s="2">
        <v>0</v>
      </c>
      <c r="AF259" s="2">
        <v>0</v>
      </c>
      <c r="AG259" s="2">
        <v>0</v>
      </c>
      <c r="AH259" t="s">
        <v>162</v>
      </c>
      <c r="AI259">
        <v>7</v>
      </c>
    </row>
    <row r="260" spans="1:35" x14ac:dyDescent="0.25">
      <c r="A260" t="s">
        <v>1353</v>
      </c>
      <c r="B260" t="s">
        <v>546</v>
      </c>
      <c r="C260" t="s">
        <v>1091</v>
      </c>
      <c r="D260" t="s">
        <v>1290</v>
      </c>
      <c r="E260" s="2">
        <v>61.652173913043477</v>
      </c>
      <c r="F260" s="2">
        <v>18.5</v>
      </c>
      <c r="G260" s="2">
        <v>7.6086956521739135E-2</v>
      </c>
      <c r="H260" s="2">
        <v>0</v>
      </c>
      <c r="I260" s="2">
        <v>0.19021739130434784</v>
      </c>
      <c r="J260" s="2">
        <v>0</v>
      </c>
      <c r="K260" s="2">
        <v>0</v>
      </c>
      <c r="L260" s="2">
        <v>0</v>
      </c>
      <c r="M260" s="2">
        <v>0.40760869565217389</v>
      </c>
      <c r="N260" s="2">
        <v>3.527173913043478</v>
      </c>
      <c r="O260" s="2">
        <v>6.3822284908321578E-2</v>
      </c>
      <c r="P260" s="2">
        <v>4.8668478260869561</v>
      </c>
      <c r="Q260" s="2">
        <v>4.6929347826086953</v>
      </c>
      <c r="R260" s="2">
        <v>0.15505994358251057</v>
      </c>
      <c r="S260" s="2">
        <v>0</v>
      </c>
      <c r="T260" s="2">
        <v>0</v>
      </c>
      <c r="U260" s="2">
        <v>0</v>
      </c>
      <c r="V260" s="2">
        <v>0</v>
      </c>
      <c r="W260" s="2">
        <v>0</v>
      </c>
      <c r="X260" s="2">
        <v>0</v>
      </c>
      <c r="Y260" s="2">
        <v>0</v>
      </c>
      <c r="Z260" s="2">
        <v>0</v>
      </c>
      <c r="AA260" s="2">
        <v>0</v>
      </c>
      <c r="AB260" s="2">
        <v>0</v>
      </c>
      <c r="AC260" s="2">
        <v>0</v>
      </c>
      <c r="AD260" s="2">
        <v>0</v>
      </c>
      <c r="AE260" s="2">
        <v>0</v>
      </c>
      <c r="AF260" s="2">
        <v>0</v>
      </c>
      <c r="AG260" s="2">
        <v>0</v>
      </c>
      <c r="AH260" t="s">
        <v>52</v>
      </c>
      <c r="AI260">
        <v>7</v>
      </c>
    </row>
    <row r="261" spans="1:35" x14ac:dyDescent="0.25">
      <c r="A261" t="s">
        <v>1353</v>
      </c>
      <c r="B261" t="s">
        <v>737</v>
      </c>
      <c r="C261" t="s">
        <v>1145</v>
      </c>
      <c r="D261" t="s">
        <v>1275</v>
      </c>
      <c r="E261" s="2">
        <v>54.195652173913047</v>
      </c>
      <c r="F261" s="2">
        <v>5.2581521739130439</v>
      </c>
      <c r="G261" s="2">
        <v>1.4970652173913042</v>
      </c>
      <c r="H261" s="2">
        <v>0</v>
      </c>
      <c r="I261" s="2">
        <v>0.29239130434782606</v>
      </c>
      <c r="J261" s="2">
        <v>0</v>
      </c>
      <c r="K261" s="2">
        <v>1.5070652173913042</v>
      </c>
      <c r="L261" s="2">
        <v>3.0040217391304354</v>
      </c>
      <c r="M261" s="2">
        <v>0.39130434782608697</v>
      </c>
      <c r="N261" s="2">
        <v>0</v>
      </c>
      <c r="O261" s="2">
        <v>7.2202166064981952E-3</v>
      </c>
      <c r="P261" s="2">
        <v>0</v>
      </c>
      <c r="Q261" s="2">
        <v>5.5271739130434785</v>
      </c>
      <c r="R261" s="2">
        <v>0.101985559566787</v>
      </c>
      <c r="S261" s="2">
        <v>1.3629347826086955</v>
      </c>
      <c r="T261" s="2">
        <v>6.2121739130434781</v>
      </c>
      <c r="U261" s="2">
        <v>0</v>
      </c>
      <c r="V261" s="2">
        <v>0.13977336542318489</v>
      </c>
      <c r="W261" s="2">
        <v>1.522608695652174</v>
      </c>
      <c r="X261" s="2">
        <v>5.882173913043478</v>
      </c>
      <c r="Y261" s="2">
        <v>0</v>
      </c>
      <c r="Z261" s="2">
        <v>0.13663056558363418</v>
      </c>
      <c r="AA261" s="2">
        <v>0</v>
      </c>
      <c r="AB261" s="2">
        <v>0</v>
      </c>
      <c r="AC261" s="2">
        <v>0</v>
      </c>
      <c r="AD261" s="2">
        <v>0</v>
      </c>
      <c r="AE261" s="2">
        <v>0</v>
      </c>
      <c r="AF261" s="2">
        <v>0</v>
      </c>
      <c r="AG261" s="2">
        <v>0</v>
      </c>
      <c r="AH261" t="s">
        <v>247</v>
      </c>
      <c r="AI261">
        <v>7</v>
      </c>
    </row>
    <row r="262" spans="1:35" x14ac:dyDescent="0.25">
      <c r="A262" t="s">
        <v>1353</v>
      </c>
      <c r="B262" t="s">
        <v>516</v>
      </c>
      <c r="C262" t="s">
        <v>1060</v>
      </c>
      <c r="D262" t="s">
        <v>1290</v>
      </c>
      <c r="E262" s="2">
        <v>127.57608695652173</v>
      </c>
      <c r="F262" s="2">
        <v>5.0434782608695654</v>
      </c>
      <c r="G262" s="2">
        <v>0</v>
      </c>
      <c r="H262" s="2">
        <v>0.60869565217391308</v>
      </c>
      <c r="I262" s="2">
        <v>2.7934782608695654</v>
      </c>
      <c r="J262" s="2">
        <v>0</v>
      </c>
      <c r="K262" s="2">
        <v>0</v>
      </c>
      <c r="L262" s="2">
        <v>6.4994565217391322</v>
      </c>
      <c r="M262" s="2">
        <v>10.434782608695652</v>
      </c>
      <c r="N262" s="2">
        <v>0</v>
      </c>
      <c r="O262" s="2">
        <v>8.1792621623924353E-2</v>
      </c>
      <c r="P262" s="2">
        <v>5.4013043478260867</v>
      </c>
      <c r="Q262" s="2">
        <v>5.8539130434782605</v>
      </c>
      <c r="R262" s="2">
        <v>8.8223566499105385E-2</v>
      </c>
      <c r="S262" s="2">
        <v>7.322608695652173</v>
      </c>
      <c r="T262" s="2">
        <v>10.134130434782604</v>
      </c>
      <c r="U262" s="2">
        <v>0</v>
      </c>
      <c r="V262" s="2">
        <v>0.13683394393797388</v>
      </c>
      <c r="W262" s="2">
        <v>13.31402173913043</v>
      </c>
      <c r="X262" s="2">
        <v>11.02652173913043</v>
      </c>
      <c r="Y262" s="2">
        <v>0</v>
      </c>
      <c r="Z262" s="2">
        <v>0.19079236602198171</v>
      </c>
      <c r="AA262" s="2">
        <v>0</v>
      </c>
      <c r="AB262" s="2">
        <v>0</v>
      </c>
      <c r="AC262" s="2">
        <v>0</v>
      </c>
      <c r="AD262" s="2">
        <v>0</v>
      </c>
      <c r="AE262" s="2">
        <v>0</v>
      </c>
      <c r="AF262" s="2">
        <v>0</v>
      </c>
      <c r="AG262" s="2">
        <v>0.1918478260869565</v>
      </c>
      <c r="AH262" t="s">
        <v>22</v>
      </c>
      <c r="AI262">
        <v>7</v>
      </c>
    </row>
    <row r="263" spans="1:35" x14ac:dyDescent="0.25">
      <c r="A263" t="s">
        <v>1353</v>
      </c>
      <c r="B263" t="s">
        <v>509</v>
      </c>
      <c r="C263" t="s">
        <v>989</v>
      </c>
      <c r="D263" t="s">
        <v>1290</v>
      </c>
      <c r="E263" s="2">
        <v>69.826086956521735</v>
      </c>
      <c r="F263" s="2">
        <v>3.8260869565217392</v>
      </c>
      <c r="G263" s="2">
        <v>0</v>
      </c>
      <c r="H263" s="2">
        <v>0</v>
      </c>
      <c r="I263" s="2">
        <v>0</v>
      </c>
      <c r="J263" s="2">
        <v>0</v>
      </c>
      <c r="K263" s="2">
        <v>0</v>
      </c>
      <c r="L263" s="2">
        <v>4.5486956521739135</v>
      </c>
      <c r="M263" s="2">
        <v>5.2684782608695651</v>
      </c>
      <c r="N263" s="2">
        <v>0.80434782608695654</v>
      </c>
      <c r="O263" s="2">
        <v>8.6970734744707345E-2</v>
      </c>
      <c r="P263" s="2">
        <v>5.8967391304347823</v>
      </c>
      <c r="Q263" s="2">
        <v>3.875</v>
      </c>
      <c r="R263" s="2">
        <v>0.13994396014943961</v>
      </c>
      <c r="S263" s="2">
        <v>1.3454347826086954</v>
      </c>
      <c r="T263" s="2">
        <v>3.0568478260869574</v>
      </c>
      <c r="U263" s="2">
        <v>0</v>
      </c>
      <c r="V263" s="2">
        <v>6.3046388542963891E-2</v>
      </c>
      <c r="W263" s="2">
        <v>1.1791304347826088</v>
      </c>
      <c r="X263" s="2">
        <v>2.8560869565217395</v>
      </c>
      <c r="Y263" s="2">
        <v>4.8532608695652177</v>
      </c>
      <c r="Z263" s="2">
        <v>0.12729452054794521</v>
      </c>
      <c r="AA263" s="2">
        <v>0</v>
      </c>
      <c r="AB263" s="2">
        <v>0</v>
      </c>
      <c r="AC263" s="2">
        <v>0</v>
      </c>
      <c r="AD263" s="2">
        <v>0</v>
      </c>
      <c r="AE263" s="2">
        <v>0</v>
      </c>
      <c r="AF263" s="2">
        <v>0</v>
      </c>
      <c r="AG263" s="2">
        <v>0</v>
      </c>
      <c r="AH263" t="s">
        <v>15</v>
      </c>
      <c r="AI263">
        <v>7</v>
      </c>
    </row>
    <row r="264" spans="1:35" x14ac:dyDescent="0.25">
      <c r="A264" t="s">
        <v>1353</v>
      </c>
      <c r="B264" t="s">
        <v>595</v>
      </c>
      <c r="C264" t="s">
        <v>970</v>
      </c>
      <c r="D264" t="s">
        <v>1308</v>
      </c>
      <c r="E264" s="2">
        <v>48.826086956521742</v>
      </c>
      <c r="F264" s="2">
        <v>10.058804347826088</v>
      </c>
      <c r="G264" s="2">
        <v>5.434782608695652E-2</v>
      </c>
      <c r="H264" s="2">
        <v>0.21467391304347827</v>
      </c>
      <c r="I264" s="2">
        <v>0.27173913043478259</v>
      </c>
      <c r="J264" s="2">
        <v>0</v>
      </c>
      <c r="K264" s="2">
        <v>0</v>
      </c>
      <c r="L264" s="2">
        <v>1.3040217391304352</v>
      </c>
      <c r="M264" s="2">
        <v>0</v>
      </c>
      <c r="N264" s="2">
        <v>5.0868478260869558</v>
      </c>
      <c r="O264" s="2">
        <v>0.10418299198575243</v>
      </c>
      <c r="P264" s="2">
        <v>5.5605434782608691</v>
      </c>
      <c r="Q264" s="2">
        <v>0</v>
      </c>
      <c r="R264" s="2">
        <v>0.11388468388245769</v>
      </c>
      <c r="S264" s="2">
        <v>0.80119565217391309</v>
      </c>
      <c r="T264" s="2">
        <v>5.5907608695652184</v>
      </c>
      <c r="U264" s="2">
        <v>0</v>
      </c>
      <c r="V264" s="2">
        <v>0.13091273374888693</v>
      </c>
      <c r="W264" s="2">
        <v>4.9374999999999991</v>
      </c>
      <c r="X264" s="2">
        <v>0.67467391304347835</v>
      </c>
      <c r="Y264" s="2">
        <v>0</v>
      </c>
      <c r="Z264" s="2">
        <v>0.1149421193232413</v>
      </c>
      <c r="AA264" s="2">
        <v>0</v>
      </c>
      <c r="AB264" s="2">
        <v>0</v>
      </c>
      <c r="AC264" s="2">
        <v>0</v>
      </c>
      <c r="AD264" s="2">
        <v>0</v>
      </c>
      <c r="AE264" s="2">
        <v>0</v>
      </c>
      <c r="AF264" s="2">
        <v>0</v>
      </c>
      <c r="AG264" s="2">
        <v>0</v>
      </c>
      <c r="AH264" t="s">
        <v>102</v>
      </c>
      <c r="AI264">
        <v>7</v>
      </c>
    </row>
    <row r="265" spans="1:35" x14ac:dyDescent="0.25">
      <c r="A265" t="s">
        <v>1353</v>
      </c>
      <c r="B265" t="s">
        <v>496</v>
      </c>
      <c r="C265" t="s">
        <v>1035</v>
      </c>
      <c r="D265" t="s">
        <v>1290</v>
      </c>
      <c r="E265" s="2">
        <v>112.53260869565217</v>
      </c>
      <c r="F265" s="2">
        <v>3.9130434782608696</v>
      </c>
      <c r="G265" s="2">
        <v>0</v>
      </c>
      <c r="H265" s="2">
        <v>0</v>
      </c>
      <c r="I265" s="2">
        <v>0</v>
      </c>
      <c r="J265" s="2">
        <v>0</v>
      </c>
      <c r="K265" s="2">
        <v>0</v>
      </c>
      <c r="L265" s="2">
        <v>4.6651086956521741</v>
      </c>
      <c r="M265" s="2">
        <v>0</v>
      </c>
      <c r="N265" s="2">
        <v>0</v>
      </c>
      <c r="O265" s="2">
        <v>0</v>
      </c>
      <c r="P265" s="2">
        <v>0</v>
      </c>
      <c r="Q265" s="2">
        <v>0</v>
      </c>
      <c r="R265" s="2">
        <v>0</v>
      </c>
      <c r="S265" s="2">
        <v>5.2241304347826096</v>
      </c>
      <c r="T265" s="2">
        <v>10.232608695652177</v>
      </c>
      <c r="U265" s="2">
        <v>0</v>
      </c>
      <c r="V265" s="2">
        <v>0.13735342412827203</v>
      </c>
      <c r="W265" s="2">
        <v>3.4313043478260883</v>
      </c>
      <c r="X265" s="2">
        <v>10.748043478260868</v>
      </c>
      <c r="Y265" s="2">
        <v>0</v>
      </c>
      <c r="Z265" s="2">
        <v>0.12600212498792621</v>
      </c>
      <c r="AA265" s="2">
        <v>0</v>
      </c>
      <c r="AB265" s="2">
        <v>0</v>
      </c>
      <c r="AC265" s="2">
        <v>0</v>
      </c>
      <c r="AD265" s="2">
        <v>0</v>
      </c>
      <c r="AE265" s="2">
        <v>0</v>
      </c>
      <c r="AF265" s="2">
        <v>0</v>
      </c>
      <c r="AG265" s="2">
        <v>0</v>
      </c>
      <c r="AH265" t="s">
        <v>2</v>
      </c>
      <c r="AI265">
        <v>7</v>
      </c>
    </row>
    <row r="266" spans="1:35" x14ac:dyDescent="0.25">
      <c r="A266" t="s">
        <v>1353</v>
      </c>
      <c r="B266" t="s">
        <v>626</v>
      </c>
      <c r="C266" t="s">
        <v>1038</v>
      </c>
      <c r="D266" t="s">
        <v>1232</v>
      </c>
      <c r="E266" s="2">
        <v>45.347826086956523</v>
      </c>
      <c r="F266" s="2">
        <v>5.7391304347826084</v>
      </c>
      <c r="G266" s="2">
        <v>0.2608695652173913</v>
      </c>
      <c r="H266" s="2">
        <v>0.10597826086956522</v>
      </c>
      <c r="I266" s="2">
        <v>0.17119565217391305</v>
      </c>
      <c r="J266" s="2">
        <v>0</v>
      </c>
      <c r="K266" s="2">
        <v>0</v>
      </c>
      <c r="L266" s="2">
        <v>2.6663043478260873</v>
      </c>
      <c r="M266" s="2">
        <v>0</v>
      </c>
      <c r="N266" s="2">
        <v>5.3070652173913047</v>
      </c>
      <c r="O266" s="2">
        <v>0.11703020134228188</v>
      </c>
      <c r="P266" s="2">
        <v>5.8668478260869561</v>
      </c>
      <c r="Q266" s="2">
        <v>0</v>
      </c>
      <c r="R266" s="2">
        <v>0.1293744007670182</v>
      </c>
      <c r="S266" s="2">
        <v>0.95467391304347826</v>
      </c>
      <c r="T266" s="2">
        <v>2.0263043478260867</v>
      </c>
      <c r="U266" s="2">
        <v>0</v>
      </c>
      <c r="V266" s="2">
        <v>6.5735858101629907E-2</v>
      </c>
      <c r="W266" s="2">
        <v>0.58076086956521744</v>
      </c>
      <c r="X266" s="2">
        <v>4.8220652173913052</v>
      </c>
      <c r="Y266" s="2">
        <v>0</v>
      </c>
      <c r="Z266" s="2">
        <v>0.11914189837008632</v>
      </c>
      <c r="AA266" s="2">
        <v>0</v>
      </c>
      <c r="AB266" s="2">
        <v>0</v>
      </c>
      <c r="AC266" s="2">
        <v>0</v>
      </c>
      <c r="AD266" s="2">
        <v>0</v>
      </c>
      <c r="AE266" s="2">
        <v>0</v>
      </c>
      <c r="AF266" s="2">
        <v>0</v>
      </c>
      <c r="AG266" s="2">
        <v>0</v>
      </c>
      <c r="AH266" t="s">
        <v>135</v>
      </c>
      <c r="AI266">
        <v>7</v>
      </c>
    </row>
    <row r="267" spans="1:35" x14ac:dyDescent="0.25">
      <c r="A267" t="s">
        <v>1353</v>
      </c>
      <c r="B267" t="s">
        <v>955</v>
      </c>
      <c r="C267" t="s">
        <v>1155</v>
      </c>
      <c r="D267" t="s">
        <v>1286</v>
      </c>
      <c r="E267" s="2">
        <v>55.076086956521742</v>
      </c>
      <c r="F267" s="2">
        <v>9.0434782608695645</v>
      </c>
      <c r="G267" s="2">
        <v>0</v>
      </c>
      <c r="H267" s="2">
        <v>0</v>
      </c>
      <c r="I267" s="2">
        <v>0</v>
      </c>
      <c r="J267" s="2">
        <v>0</v>
      </c>
      <c r="K267" s="2">
        <v>0</v>
      </c>
      <c r="L267" s="2">
        <v>4.0143478260869569</v>
      </c>
      <c r="M267" s="2">
        <v>0</v>
      </c>
      <c r="N267" s="2">
        <v>6.1491304347826086</v>
      </c>
      <c r="O267" s="2">
        <v>0.11164791790013814</v>
      </c>
      <c r="P267" s="2">
        <v>0</v>
      </c>
      <c r="Q267" s="2">
        <v>8.7023913043478238</v>
      </c>
      <c r="R267" s="2">
        <v>0.15800671008486278</v>
      </c>
      <c r="S267" s="2">
        <v>2.2272826086956523</v>
      </c>
      <c r="T267" s="2">
        <v>5.0168478260869565</v>
      </c>
      <c r="U267" s="2">
        <v>0</v>
      </c>
      <c r="V267" s="2">
        <v>0.13152950463785276</v>
      </c>
      <c r="W267" s="2">
        <v>6.2127173913043485</v>
      </c>
      <c r="X267" s="2">
        <v>0.16673913043478261</v>
      </c>
      <c r="Y267" s="2">
        <v>0</v>
      </c>
      <c r="Z267" s="2">
        <v>0.11582987961318335</v>
      </c>
      <c r="AA267" s="2">
        <v>0</v>
      </c>
      <c r="AB267" s="2">
        <v>0</v>
      </c>
      <c r="AC267" s="2">
        <v>0</v>
      </c>
      <c r="AD267" s="2">
        <v>0</v>
      </c>
      <c r="AE267" s="2">
        <v>0</v>
      </c>
      <c r="AF267" s="2">
        <v>0</v>
      </c>
      <c r="AG267" s="2">
        <v>0</v>
      </c>
      <c r="AH267" t="s">
        <v>470</v>
      </c>
      <c r="AI267">
        <v>7</v>
      </c>
    </row>
    <row r="268" spans="1:35" x14ac:dyDescent="0.25">
      <c r="A268" t="s">
        <v>1353</v>
      </c>
      <c r="B268" t="s">
        <v>950</v>
      </c>
      <c r="C268" t="s">
        <v>1042</v>
      </c>
      <c r="D268" t="s">
        <v>1225</v>
      </c>
      <c r="E268" s="2">
        <v>53.510869565217391</v>
      </c>
      <c r="F268" s="2">
        <v>5.9130434782608692</v>
      </c>
      <c r="G268" s="2">
        <v>0.25815217391304346</v>
      </c>
      <c r="H268" s="2">
        <v>0.16032608695652173</v>
      </c>
      <c r="I268" s="2">
        <v>1.1358695652173914</v>
      </c>
      <c r="J268" s="2">
        <v>0</v>
      </c>
      <c r="K268" s="2">
        <v>0</v>
      </c>
      <c r="L268" s="2">
        <v>7.836413043478264</v>
      </c>
      <c r="M268" s="2">
        <v>5.4782608695652177</v>
      </c>
      <c r="N268" s="2">
        <v>5.5652173913043477</v>
      </c>
      <c r="O268" s="2">
        <v>0.20637822465976033</v>
      </c>
      <c r="P268" s="2">
        <v>5.7391304347826084</v>
      </c>
      <c r="Q268" s="2">
        <v>1.2173913043478262</v>
      </c>
      <c r="R268" s="2">
        <v>0.13000203128173876</v>
      </c>
      <c r="S268" s="2">
        <v>6.9709782608695647</v>
      </c>
      <c r="T268" s="2">
        <v>10.013043478260869</v>
      </c>
      <c r="U268" s="2">
        <v>0</v>
      </c>
      <c r="V268" s="2">
        <v>0.31739386552914889</v>
      </c>
      <c r="W268" s="2">
        <v>6.3189130434782612</v>
      </c>
      <c r="X268" s="2">
        <v>10.325760869565217</v>
      </c>
      <c r="Y268" s="2">
        <v>0</v>
      </c>
      <c r="Z268" s="2">
        <v>0.31105220394068656</v>
      </c>
      <c r="AA268" s="2">
        <v>0</v>
      </c>
      <c r="AB268" s="2">
        <v>0</v>
      </c>
      <c r="AC268" s="2">
        <v>0</v>
      </c>
      <c r="AD268" s="2">
        <v>0</v>
      </c>
      <c r="AE268" s="2">
        <v>0</v>
      </c>
      <c r="AF268" s="2">
        <v>0</v>
      </c>
      <c r="AG268" s="2">
        <v>0</v>
      </c>
      <c r="AH268" t="s">
        <v>464</v>
      </c>
      <c r="AI268">
        <v>7</v>
      </c>
    </row>
    <row r="269" spans="1:35" x14ac:dyDescent="0.25">
      <c r="A269" t="s">
        <v>1353</v>
      </c>
      <c r="B269" t="s">
        <v>652</v>
      </c>
      <c r="C269" t="s">
        <v>1029</v>
      </c>
      <c r="D269" t="s">
        <v>1316</v>
      </c>
      <c r="E269" s="2">
        <v>64.565217391304344</v>
      </c>
      <c r="F269" s="2">
        <v>10.754782608695654</v>
      </c>
      <c r="G269" s="2">
        <v>0.17391304347826086</v>
      </c>
      <c r="H269" s="2">
        <v>0.23641304347826092</v>
      </c>
      <c r="I269" s="2">
        <v>0.2391304347826087</v>
      </c>
      <c r="J269" s="2">
        <v>0</v>
      </c>
      <c r="K269" s="2">
        <v>0</v>
      </c>
      <c r="L269" s="2">
        <v>5.0252173913043467</v>
      </c>
      <c r="M269" s="2">
        <v>0</v>
      </c>
      <c r="N269" s="2">
        <v>5.8688043478260852</v>
      </c>
      <c r="O269" s="2">
        <v>9.0897306397306379E-2</v>
      </c>
      <c r="P269" s="2">
        <v>5.1854347826086951</v>
      </c>
      <c r="Q269" s="2">
        <v>1.2059782608695655</v>
      </c>
      <c r="R269" s="2">
        <v>9.8991582491582505E-2</v>
      </c>
      <c r="S269" s="2">
        <v>5.0845652173913027</v>
      </c>
      <c r="T269" s="2">
        <v>1.7097826086956527</v>
      </c>
      <c r="U269" s="2">
        <v>0</v>
      </c>
      <c r="V269" s="2">
        <v>0.10523232323232322</v>
      </c>
      <c r="W269" s="2">
        <v>4.9028260869565221</v>
      </c>
      <c r="X269" s="2">
        <v>5.1692391304347822</v>
      </c>
      <c r="Y269" s="2">
        <v>0</v>
      </c>
      <c r="Z269" s="2">
        <v>0.15599831649831652</v>
      </c>
      <c r="AA269" s="2">
        <v>0</v>
      </c>
      <c r="AB269" s="2">
        <v>0</v>
      </c>
      <c r="AC269" s="2">
        <v>0</v>
      </c>
      <c r="AD269" s="2">
        <v>0</v>
      </c>
      <c r="AE269" s="2">
        <v>0</v>
      </c>
      <c r="AF269" s="2">
        <v>0</v>
      </c>
      <c r="AG269" s="2">
        <v>0</v>
      </c>
      <c r="AH269" t="s">
        <v>161</v>
      </c>
      <c r="AI269">
        <v>7</v>
      </c>
    </row>
    <row r="270" spans="1:35" x14ac:dyDescent="0.25">
      <c r="A270" t="s">
        <v>1353</v>
      </c>
      <c r="B270" t="s">
        <v>932</v>
      </c>
      <c r="C270" t="s">
        <v>1061</v>
      </c>
      <c r="D270" t="s">
        <v>1290</v>
      </c>
      <c r="E270" s="2">
        <v>50.891304347826086</v>
      </c>
      <c r="F270" s="2">
        <v>5.0434782608695654</v>
      </c>
      <c r="G270" s="2">
        <v>0.31521739130434784</v>
      </c>
      <c r="H270" s="2">
        <v>0.33630434782608704</v>
      </c>
      <c r="I270" s="2">
        <v>0.46467391304347827</v>
      </c>
      <c r="J270" s="2">
        <v>0</v>
      </c>
      <c r="K270" s="2">
        <v>0</v>
      </c>
      <c r="L270" s="2">
        <v>0</v>
      </c>
      <c r="M270" s="2">
        <v>4.4701086956521738</v>
      </c>
      <c r="N270" s="2">
        <v>0</v>
      </c>
      <c r="O270" s="2">
        <v>8.7836394703118326E-2</v>
      </c>
      <c r="P270" s="2">
        <v>4.8695652173913047</v>
      </c>
      <c r="Q270" s="2">
        <v>19.529891304347824</v>
      </c>
      <c r="R270" s="2">
        <v>0.47944254592054675</v>
      </c>
      <c r="S270" s="2">
        <v>4.5901086956521739</v>
      </c>
      <c r="T270" s="2">
        <v>6.4477173913043488</v>
      </c>
      <c r="U270" s="2">
        <v>0</v>
      </c>
      <c r="V270" s="2">
        <v>0.2168902178556173</v>
      </c>
      <c r="W270" s="2">
        <v>4.2445652173913047</v>
      </c>
      <c r="X270" s="2">
        <v>0.77695652173913032</v>
      </c>
      <c r="Y270" s="2">
        <v>0</v>
      </c>
      <c r="Z270" s="2">
        <v>9.8671507902605732E-2</v>
      </c>
      <c r="AA270" s="2">
        <v>0</v>
      </c>
      <c r="AB270" s="2">
        <v>0</v>
      </c>
      <c r="AC270" s="2">
        <v>0</v>
      </c>
      <c r="AD270" s="2">
        <v>0</v>
      </c>
      <c r="AE270" s="2">
        <v>0</v>
      </c>
      <c r="AF270" s="2">
        <v>0</v>
      </c>
      <c r="AG270" s="2">
        <v>0</v>
      </c>
      <c r="AH270" t="s">
        <v>446</v>
      </c>
      <c r="AI270">
        <v>7</v>
      </c>
    </row>
    <row r="271" spans="1:35" x14ac:dyDescent="0.25">
      <c r="A271" t="s">
        <v>1353</v>
      </c>
      <c r="B271" t="s">
        <v>777</v>
      </c>
      <c r="C271" t="s">
        <v>1024</v>
      </c>
      <c r="D271" t="s">
        <v>1274</v>
      </c>
      <c r="E271" s="2">
        <v>25</v>
      </c>
      <c r="F271" s="2">
        <v>5.5652173913043477</v>
      </c>
      <c r="G271" s="2">
        <v>3.2608695652173912E-2</v>
      </c>
      <c r="H271" s="2">
        <v>4.5978260869565225E-2</v>
      </c>
      <c r="I271" s="2">
        <v>0.25</v>
      </c>
      <c r="J271" s="2">
        <v>0</v>
      </c>
      <c r="K271" s="2">
        <v>0</v>
      </c>
      <c r="L271" s="2">
        <v>0</v>
      </c>
      <c r="M271" s="2">
        <v>0</v>
      </c>
      <c r="N271" s="2">
        <v>3.2802173913043475</v>
      </c>
      <c r="O271" s="2">
        <v>0.13120869565217391</v>
      </c>
      <c r="P271" s="2">
        <v>5.5004347826086946</v>
      </c>
      <c r="Q271" s="2">
        <v>0</v>
      </c>
      <c r="R271" s="2">
        <v>0.22001739130434778</v>
      </c>
      <c r="S271" s="2">
        <v>0.11619565217391303</v>
      </c>
      <c r="T271" s="2">
        <v>2.8880434782608702</v>
      </c>
      <c r="U271" s="2">
        <v>0</v>
      </c>
      <c r="V271" s="2">
        <v>0.12016956521739132</v>
      </c>
      <c r="W271" s="2">
        <v>0.23195652173913039</v>
      </c>
      <c r="X271" s="2">
        <v>4.4144565217391323</v>
      </c>
      <c r="Y271" s="2">
        <v>0</v>
      </c>
      <c r="Z271" s="2">
        <v>0.1858565217391305</v>
      </c>
      <c r="AA271" s="2">
        <v>0</v>
      </c>
      <c r="AB271" s="2">
        <v>0</v>
      </c>
      <c r="AC271" s="2">
        <v>0</v>
      </c>
      <c r="AD271" s="2">
        <v>0</v>
      </c>
      <c r="AE271" s="2">
        <v>0</v>
      </c>
      <c r="AF271" s="2">
        <v>0</v>
      </c>
      <c r="AG271" s="2">
        <v>0</v>
      </c>
      <c r="AH271" t="s">
        <v>288</v>
      </c>
      <c r="AI271">
        <v>7</v>
      </c>
    </row>
    <row r="272" spans="1:35" x14ac:dyDescent="0.25">
      <c r="A272" t="s">
        <v>1353</v>
      </c>
      <c r="B272" t="s">
        <v>601</v>
      </c>
      <c r="C272" t="s">
        <v>1110</v>
      </c>
      <c r="D272" t="s">
        <v>1269</v>
      </c>
      <c r="E272" s="2">
        <v>91.5</v>
      </c>
      <c r="F272" s="2">
        <v>5.5652173913043477</v>
      </c>
      <c r="G272" s="2">
        <v>0.52173913043478259</v>
      </c>
      <c r="H272" s="2">
        <v>0</v>
      </c>
      <c r="I272" s="2">
        <v>0</v>
      </c>
      <c r="J272" s="2">
        <v>0</v>
      </c>
      <c r="K272" s="2">
        <v>0</v>
      </c>
      <c r="L272" s="2">
        <v>5.8640217391304335</v>
      </c>
      <c r="M272" s="2">
        <v>0</v>
      </c>
      <c r="N272" s="2">
        <v>4.8371739130434781</v>
      </c>
      <c r="O272" s="2">
        <v>5.2865288667141838E-2</v>
      </c>
      <c r="P272" s="2">
        <v>4.5722826086956507</v>
      </c>
      <c r="Q272" s="2">
        <v>4.6509782608695653</v>
      </c>
      <c r="R272" s="2">
        <v>0.1008006652411499</v>
      </c>
      <c r="S272" s="2">
        <v>5.6235869565217396</v>
      </c>
      <c r="T272" s="2">
        <v>0</v>
      </c>
      <c r="U272" s="2">
        <v>1.0621739130434784</v>
      </c>
      <c r="V272" s="2">
        <v>7.306842480399145E-2</v>
      </c>
      <c r="W272" s="2">
        <v>5.2553260869565213</v>
      </c>
      <c r="X272" s="2">
        <v>0</v>
      </c>
      <c r="Y272" s="2">
        <v>4.8375000000000004</v>
      </c>
      <c r="Z272" s="2">
        <v>0.11030411023996198</v>
      </c>
      <c r="AA272" s="2">
        <v>0</v>
      </c>
      <c r="AB272" s="2">
        <v>0</v>
      </c>
      <c r="AC272" s="2">
        <v>0</v>
      </c>
      <c r="AD272" s="2">
        <v>0</v>
      </c>
      <c r="AE272" s="2">
        <v>0</v>
      </c>
      <c r="AF272" s="2">
        <v>0</v>
      </c>
      <c r="AG272" s="2">
        <v>0</v>
      </c>
      <c r="AH272" t="s">
        <v>109</v>
      </c>
      <c r="AI272">
        <v>7</v>
      </c>
    </row>
    <row r="273" spans="1:35" x14ac:dyDescent="0.25">
      <c r="A273" t="s">
        <v>1353</v>
      </c>
      <c r="B273" t="s">
        <v>730</v>
      </c>
      <c r="C273" t="s">
        <v>975</v>
      </c>
      <c r="D273" t="s">
        <v>1305</v>
      </c>
      <c r="E273" s="2">
        <v>76.304347826086953</v>
      </c>
      <c r="F273" s="2">
        <v>5.358695652173914</v>
      </c>
      <c r="G273" s="2">
        <v>9.7826086956521743E-2</v>
      </c>
      <c r="H273" s="2">
        <v>0.34782608695652173</v>
      </c>
      <c r="I273" s="2">
        <v>0</v>
      </c>
      <c r="J273" s="2">
        <v>0</v>
      </c>
      <c r="K273" s="2">
        <v>0</v>
      </c>
      <c r="L273" s="2">
        <v>2.2056521739130441</v>
      </c>
      <c r="M273" s="2">
        <v>0</v>
      </c>
      <c r="N273" s="2">
        <v>4.3260869565217392</v>
      </c>
      <c r="O273" s="2">
        <v>5.66951566951567E-2</v>
      </c>
      <c r="P273" s="2">
        <v>5.5586956521739124</v>
      </c>
      <c r="Q273" s="2">
        <v>2.8097826086956532</v>
      </c>
      <c r="R273" s="2">
        <v>0.10967236467236469</v>
      </c>
      <c r="S273" s="2">
        <v>1.6489130434782611</v>
      </c>
      <c r="T273" s="2">
        <v>6.8839130434782616</v>
      </c>
      <c r="U273" s="2">
        <v>0</v>
      </c>
      <c r="V273" s="2">
        <v>0.11182621082621083</v>
      </c>
      <c r="W273" s="2">
        <v>0.83478260869565213</v>
      </c>
      <c r="X273" s="2">
        <v>4.0980434782608688</v>
      </c>
      <c r="Y273" s="2">
        <v>0</v>
      </c>
      <c r="Z273" s="2">
        <v>6.4646723646723636E-2</v>
      </c>
      <c r="AA273" s="2">
        <v>0</v>
      </c>
      <c r="AB273" s="2">
        <v>0</v>
      </c>
      <c r="AC273" s="2">
        <v>0</v>
      </c>
      <c r="AD273" s="2">
        <v>0</v>
      </c>
      <c r="AE273" s="2">
        <v>0</v>
      </c>
      <c r="AF273" s="2">
        <v>0</v>
      </c>
      <c r="AG273" s="2">
        <v>0</v>
      </c>
      <c r="AH273" t="s">
        <v>240</v>
      </c>
      <c r="AI273">
        <v>7</v>
      </c>
    </row>
    <row r="274" spans="1:35" x14ac:dyDescent="0.25">
      <c r="A274" t="s">
        <v>1353</v>
      </c>
      <c r="B274" t="s">
        <v>558</v>
      </c>
      <c r="C274" t="s">
        <v>1096</v>
      </c>
      <c r="D274" t="s">
        <v>1253</v>
      </c>
      <c r="E274" s="2">
        <v>61</v>
      </c>
      <c r="F274" s="2">
        <v>5.8293478260869565</v>
      </c>
      <c r="G274" s="2">
        <v>3.2608695652173912E-2</v>
      </c>
      <c r="H274" s="2">
        <v>0.28804347826086957</v>
      </c>
      <c r="I274" s="2">
        <v>0</v>
      </c>
      <c r="J274" s="2">
        <v>0</v>
      </c>
      <c r="K274" s="2">
        <v>0</v>
      </c>
      <c r="L274" s="2">
        <v>1.4183695652173911</v>
      </c>
      <c r="M274" s="2">
        <v>0.1108695652173913</v>
      </c>
      <c r="N274" s="2">
        <v>4.8749999999999991</v>
      </c>
      <c r="O274" s="2">
        <v>8.1735566642908042E-2</v>
      </c>
      <c r="P274" s="2">
        <v>3.8836956521739125</v>
      </c>
      <c r="Q274" s="2">
        <v>10.554347826086957</v>
      </c>
      <c r="R274" s="2">
        <v>0.23668923734853883</v>
      </c>
      <c r="S274" s="2">
        <v>3.0264130434782603</v>
      </c>
      <c r="T274" s="2">
        <v>3.6513043478260871</v>
      </c>
      <c r="U274" s="2">
        <v>0</v>
      </c>
      <c r="V274" s="2">
        <v>0.10947077690662865</v>
      </c>
      <c r="W274" s="2">
        <v>1.4914130434782606</v>
      </c>
      <c r="X274" s="2">
        <v>5.9658695652173916</v>
      </c>
      <c r="Y274" s="2">
        <v>0</v>
      </c>
      <c r="Z274" s="2">
        <v>0.12225053456878118</v>
      </c>
      <c r="AA274" s="2">
        <v>0</v>
      </c>
      <c r="AB274" s="2">
        <v>0</v>
      </c>
      <c r="AC274" s="2">
        <v>0</v>
      </c>
      <c r="AD274" s="2">
        <v>0</v>
      </c>
      <c r="AE274" s="2">
        <v>0</v>
      </c>
      <c r="AF274" s="2">
        <v>0</v>
      </c>
      <c r="AG274" s="2">
        <v>0</v>
      </c>
      <c r="AH274" t="s">
        <v>64</v>
      </c>
      <c r="AI274">
        <v>7</v>
      </c>
    </row>
    <row r="275" spans="1:35" x14ac:dyDescent="0.25">
      <c r="A275" t="s">
        <v>1353</v>
      </c>
      <c r="B275" t="s">
        <v>682</v>
      </c>
      <c r="C275" t="s">
        <v>1039</v>
      </c>
      <c r="D275" t="s">
        <v>1287</v>
      </c>
      <c r="E275" s="2">
        <v>40.673913043478258</v>
      </c>
      <c r="F275" s="2">
        <v>5.2434782608695665</v>
      </c>
      <c r="G275" s="2">
        <v>2.1739130434782608E-2</v>
      </c>
      <c r="H275" s="2">
        <v>0.22826086956521738</v>
      </c>
      <c r="I275" s="2">
        <v>0</v>
      </c>
      <c r="J275" s="2">
        <v>0</v>
      </c>
      <c r="K275" s="2">
        <v>0</v>
      </c>
      <c r="L275" s="2">
        <v>0.52956521739130447</v>
      </c>
      <c r="M275" s="2">
        <v>0</v>
      </c>
      <c r="N275" s="2">
        <v>4.7304347826086977</v>
      </c>
      <c r="O275" s="2">
        <v>0.11630144307856767</v>
      </c>
      <c r="P275" s="2">
        <v>6.4461956521739134</v>
      </c>
      <c r="Q275" s="2">
        <v>0</v>
      </c>
      <c r="R275" s="2">
        <v>0.15848476750400858</v>
      </c>
      <c r="S275" s="2">
        <v>0.3439130434782609</v>
      </c>
      <c r="T275" s="2">
        <v>2.0852173913043477</v>
      </c>
      <c r="U275" s="2">
        <v>0</v>
      </c>
      <c r="V275" s="2">
        <v>5.9722073757349017E-2</v>
      </c>
      <c r="W275" s="2">
        <v>1.3259782608695649</v>
      </c>
      <c r="X275" s="2">
        <v>0.65402173913043493</v>
      </c>
      <c r="Y275" s="2">
        <v>0</v>
      </c>
      <c r="Z275" s="2">
        <v>4.8679850347407808E-2</v>
      </c>
      <c r="AA275" s="2">
        <v>0</v>
      </c>
      <c r="AB275" s="2">
        <v>0</v>
      </c>
      <c r="AC275" s="2">
        <v>0</v>
      </c>
      <c r="AD275" s="2">
        <v>0</v>
      </c>
      <c r="AE275" s="2">
        <v>0</v>
      </c>
      <c r="AF275" s="2">
        <v>0</v>
      </c>
      <c r="AG275" s="2">
        <v>0</v>
      </c>
      <c r="AH275" t="s">
        <v>191</v>
      </c>
      <c r="AI275">
        <v>7</v>
      </c>
    </row>
    <row r="276" spans="1:35" x14ac:dyDescent="0.25">
      <c r="A276" t="s">
        <v>1353</v>
      </c>
      <c r="B276" t="s">
        <v>723</v>
      </c>
      <c r="C276" t="s">
        <v>1016</v>
      </c>
      <c r="D276" t="s">
        <v>1238</v>
      </c>
      <c r="E276" s="2">
        <v>44.097826086956523</v>
      </c>
      <c r="F276" s="2">
        <v>16.595108695652176</v>
      </c>
      <c r="G276" s="2">
        <v>0</v>
      </c>
      <c r="H276" s="2">
        <v>0</v>
      </c>
      <c r="I276" s="2">
        <v>5.2663043478260869</v>
      </c>
      <c r="J276" s="2">
        <v>0</v>
      </c>
      <c r="K276" s="2">
        <v>0</v>
      </c>
      <c r="L276" s="2">
        <v>0.79358695652173905</v>
      </c>
      <c r="M276" s="2">
        <v>5.0271739130434785</v>
      </c>
      <c r="N276" s="2">
        <v>0</v>
      </c>
      <c r="O276" s="2">
        <v>0.11400049297510476</v>
      </c>
      <c r="P276" s="2">
        <v>5.0543478260869561</v>
      </c>
      <c r="Q276" s="2">
        <v>3.9673913043478262</v>
      </c>
      <c r="R276" s="2">
        <v>0.204584668474242</v>
      </c>
      <c r="S276" s="2">
        <v>1.2296739130434782</v>
      </c>
      <c r="T276" s="2">
        <v>2.8852173913043484</v>
      </c>
      <c r="U276" s="2">
        <v>0</v>
      </c>
      <c r="V276" s="2">
        <v>9.3312792703968472E-2</v>
      </c>
      <c r="W276" s="2">
        <v>1.1111956521739135</v>
      </c>
      <c r="X276" s="2">
        <v>1.5236956521739131</v>
      </c>
      <c r="Y276" s="2">
        <v>0</v>
      </c>
      <c r="Z276" s="2">
        <v>5.9751047572097621E-2</v>
      </c>
      <c r="AA276" s="2">
        <v>0</v>
      </c>
      <c r="AB276" s="2">
        <v>0</v>
      </c>
      <c r="AC276" s="2">
        <v>0</v>
      </c>
      <c r="AD276" s="2">
        <v>0</v>
      </c>
      <c r="AE276" s="2">
        <v>0</v>
      </c>
      <c r="AF276" s="2">
        <v>0</v>
      </c>
      <c r="AG276" s="2">
        <v>0</v>
      </c>
      <c r="AH276" t="s">
        <v>233</v>
      </c>
      <c r="AI276">
        <v>7</v>
      </c>
    </row>
    <row r="277" spans="1:35" x14ac:dyDescent="0.25">
      <c r="A277" t="s">
        <v>1353</v>
      </c>
      <c r="B277" t="s">
        <v>794</v>
      </c>
      <c r="C277" t="s">
        <v>1174</v>
      </c>
      <c r="D277" t="s">
        <v>1247</v>
      </c>
      <c r="E277" s="2">
        <v>46.673913043478258</v>
      </c>
      <c r="F277" s="2">
        <v>4.5217391304347823</v>
      </c>
      <c r="G277" s="2">
        <v>3.2608695652173912E-2</v>
      </c>
      <c r="H277" s="2">
        <v>0.14130434782608695</v>
      </c>
      <c r="I277" s="2">
        <v>0.62771739130434778</v>
      </c>
      <c r="J277" s="2">
        <v>0</v>
      </c>
      <c r="K277" s="2">
        <v>0</v>
      </c>
      <c r="L277" s="2">
        <v>8.3877173913043475</v>
      </c>
      <c r="M277" s="2">
        <v>5.3913043478260869</v>
      </c>
      <c r="N277" s="2">
        <v>0</v>
      </c>
      <c r="O277" s="2">
        <v>0.11551001397298556</v>
      </c>
      <c r="P277" s="2">
        <v>0</v>
      </c>
      <c r="Q277" s="2">
        <v>5.4120652173913051</v>
      </c>
      <c r="R277" s="2">
        <v>0.11595482068001865</v>
      </c>
      <c r="S277" s="2">
        <v>4.5056521739130426</v>
      </c>
      <c r="T277" s="2">
        <v>5.4541304347826101</v>
      </c>
      <c r="U277" s="2">
        <v>0</v>
      </c>
      <c r="V277" s="2">
        <v>0.21339077782952959</v>
      </c>
      <c r="W277" s="2">
        <v>6.0429347826086941</v>
      </c>
      <c r="X277" s="2">
        <v>4.5059782608695631</v>
      </c>
      <c r="Y277" s="2">
        <v>2.7308695652173918</v>
      </c>
      <c r="Z277" s="2">
        <v>0.28452258965999067</v>
      </c>
      <c r="AA277" s="2">
        <v>0</v>
      </c>
      <c r="AB277" s="2">
        <v>0</v>
      </c>
      <c r="AC277" s="2">
        <v>0</v>
      </c>
      <c r="AD277" s="2">
        <v>0</v>
      </c>
      <c r="AE277" s="2">
        <v>0</v>
      </c>
      <c r="AF277" s="2">
        <v>0</v>
      </c>
      <c r="AG277" s="2">
        <v>0</v>
      </c>
      <c r="AH277" t="s">
        <v>305</v>
      </c>
      <c r="AI277">
        <v>7</v>
      </c>
    </row>
    <row r="278" spans="1:35" x14ac:dyDescent="0.25">
      <c r="A278" t="s">
        <v>1353</v>
      </c>
      <c r="B278" t="s">
        <v>547</v>
      </c>
      <c r="C278" t="s">
        <v>1036</v>
      </c>
      <c r="D278" t="s">
        <v>1272</v>
      </c>
      <c r="E278" s="2">
        <v>95.358695652173907</v>
      </c>
      <c r="F278" s="2">
        <v>0</v>
      </c>
      <c r="G278" s="2">
        <v>0.63043478260869568</v>
      </c>
      <c r="H278" s="2">
        <v>0.47826086956521741</v>
      </c>
      <c r="I278" s="2">
        <v>0.39945652173913043</v>
      </c>
      <c r="J278" s="2">
        <v>0</v>
      </c>
      <c r="K278" s="2">
        <v>0</v>
      </c>
      <c r="L278" s="2">
        <v>0.51326086956521744</v>
      </c>
      <c r="M278" s="2">
        <v>0</v>
      </c>
      <c r="N278" s="2">
        <v>0</v>
      </c>
      <c r="O278" s="2">
        <v>0</v>
      </c>
      <c r="P278" s="2">
        <v>0</v>
      </c>
      <c r="Q278" s="2">
        <v>0</v>
      </c>
      <c r="R278" s="2">
        <v>0</v>
      </c>
      <c r="S278" s="2">
        <v>0.54141304347826102</v>
      </c>
      <c r="T278" s="2">
        <v>1.9722826086956524</v>
      </c>
      <c r="U278" s="2">
        <v>0</v>
      </c>
      <c r="V278" s="2">
        <v>2.6360424028268555E-2</v>
      </c>
      <c r="W278" s="2">
        <v>0.94826086956521738</v>
      </c>
      <c r="X278" s="2">
        <v>3.6636956521739132</v>
      </c>
      <c r="Y278" s="2">
        <v>0</v>
      </c>
      <c r="Z278" s="2">
        <v>4.8364299555454238E-2</v>
      </c>
      <c r="AA278" s="2">
        <v>0</v>
      </c>
      <c r="AB278" s="2">
        <v>0</v>
      </c>
      <c r="AC278" s="2">
        <v>0</v>
      </c>
      <c r="AD278" s="2">
        <v>0</v>
      </c>
      <c r="AE278" s="2">
        <v>0</v>
      </c>
      <c r="AF278" s="2">
        <v>0</v>
      </c>
      <c r="AG278" s="2">
        <v>0.13043478260869565</v>
      </c>
      <c r="AH278" t="s">
        <v>53</v>
      </c>
      <c r="AI278">
        <v>7</v>
      </c>
    </row>
    <row r="279" spans="1:35" x14ac:dyDescent="0.25">
      <c r="A279" t="s">
        <v>1353</v>
      </c>
      <c r="B279" t="s">
        <v>824</v>
      </c>
      <c r="C279" t="s">
        <v>972</v>
      </c>
      <c r="D279" t="s">
        <v>1243</v>
      </c>
      <c r="E279" s="2">
        <v>54.086956521739133</v>
      </c>
      <c r="F279" s="2">
        <v>4.9619565217391308</v>
      </c>
      <c r="G279" s="2">
        <v>0.11413043478260869</v>
      </c>
      <c r="H279" s="2">
        <v>0.21195652173913043</v>
      </c>
      <c r="I279" s="2">
        <v>0.19021739130434784</v>
      </c>
      <c r="J279" s="2">
        <v>0</v>
      </c>
      <c r="K279" s="2">
        <v>0</v>
      </c>
      <c r="L279" s="2">
        <v>0.33347826086956517</v>
      </c>
      <c r="M279" s="2">
        <v>0</v>
      </c>
      <c r="N279" s="2">
        <v>0</v>
      </c>
      <c r="O279" s="2">
        <v>0</v>
      </c>
      <c r="P279" s="2">
        <v>4.9429347826086953</v>
      </c>
      <c r="Q279" s="2">
        <v>14.847717391304348</v>
      </c>
      <c r="R279" s="2">
        <v>0.36590434083601286</v>
      </c>
      <c r="S279" s="2">
        <v>0</v>
      </c>
      <c r="T279" s="2">
        <v>1.6118478260869566</v>
      </c>
      <c r="U279" s="2">
        <v>0</v>
      </c>
      <c r="V279" s="2">
        <v>2.9801045016077173E-2</v>
      </c>
      <c r="W279" s="2">
        <v>0.71423913043478249</v>
      </c>
      <c r="X279" s="2">
        <v>0.60163043478260869</v>
      </c>
      <c r="Y279" s="2">
        <v>0</v>
      </c>
      <c r="Z279" s="2">
        <v>2.4328778135048232E-2</v>
      </c>
      <c r="AA279" s="2">
        <v>0</v>
      </c>
      <c r="AB279" s="2">
        <v>0</v>
      </c>
      <c r="AC279" s="2">
        <v>0</v>
      </c>
      <c r="AD279" s="2">
        <v>0</v>
      </c>
      <c r="AE279" s="2">
        <v>0</v>
      </c>
      <c r="AF279" s="2">
        <v>0</v>
      </c>
      <c r="AG279" s="2">
        <v>0</v>
      </c>
      <c r="AH279" t="s">
        <v>335</v>
      </c>
      <c r="AI279">
        <v>7</v>
      </c>
    </row>
    <row r="280" spans="1:35" x14ac:dyDescent="0.25">
      <c r="A280" t="s">
        <v>1353</v>
      </c>
      <c r="B280" t="s">
        <v>717</v>
      </c>
      <c r="C280" t="s">
        <v>1132</v>
      </c>
      <c r="D280" t="s">
        <v>1252</v>
      </c>
      <c r="E280" s="2">
        <v>4.1521739130434785</v>
      </c>
      <c r="F280" s="2">
        <v>6.3629347826086953</v>
      </c>
      <c r="G280" s="2">
        <v>0</v>
      </c>
      <c r="H280" s="2">
        <v>1.4565217391304347E-2</v>
      </c>
      <c r="I280" s="2">
        <v>0.25</v>
      </c>
      <c r="J280" s="2">
        <v>0</v>
      </c>
      <c r="K280" s="2">
        <v>1.0869565217391304E-2</v>
      </c>
      <c r="L280" s="2">
        <v>9.4347826086956521E-2</v>
      </c>
      <c r="M280" s="2">
        <v>0</v>
      </c>
      <c r="N280" s="2">
        <v>0.60282608695652184</v>
      </c>
      <c r="O280" s="2">
        <v>0.14518324607329844</v>
      </c>
      <c r="P280" s="2">
        <v>0</v>
      </c>
      <c r="Q280" s="2">
        <v>0</v>
      </c>
      <c r="R280" s="2">
        <v>0</v>
      </c>
      <c r="S280" s="2">
        <v>6.8478260869565211E-2</v>
      </c>
      <c r="T280" s="2">
        <v>3.4456521739130434E-2</v>
      </c>
      <c r="U280" s="2">
        <v>0</v>
      </c>
      <c r="V280" s="2">
        <v>2.4790575916230365E-2</v>
      </c>
      <c r="W280" s="2">
        <v>4.9456521739130434E-2</v>
      </c>
      <c r="X280" s="2">
        <v>0.59847826086956524</v>
      </c>
      <c r="Y280" s="2">
        <v>0</v>
      </c>
      <c r="Z280" s="2">
        <v>0.15604712041884816</v>
      </c>
      <c r="AA280" s="2">
        <v>0</v>
      </c>
      <c r="AB280" s="2">
        <v>0</v>
      </c>
      <c r="AC280" s="2">
        <v>0</v>
      </c>
      <c r="AD280" s="2">
        <v>0</v>
      </c>
      <c r="AE280" s="2">
        <v>0</v>
      </c>
      <c r="AF280" s="2">
        <v>0</v>
      </c>
      <c r="AG280" s="2">
        <v>0</v>
      </c>
      <c r="AH280" t="s">
        <v>227</v>
      </c>
      <c r="AI280">
        <v>7</v>
      </c>
    </row>
    <row r="281" spans="1:35" x14ac:dyDescent="0.25">
      <c r="A281" t="s">
        <v>1353</v>
      </c>
      <c r="B281" t="s">
        <v>781</v>
      </c>
      <c r="C281" t="s">
        <v>1120</v>
      </c>
      <c r="D281" t="s">
        <v>1314</v>
      </c>
      <c r="E281" s="2">
        <v>22.880434782608695</v>
      </c>
      <c r="F281" s="2">
        <v>10.562934782608691</v>
      </c>
      <c r="G281" s="2">
        <v>0</v>
      </c>
      <c r="H281" s="2">
        <v>7.6956521739130437E-2</v>
      </c>
      <c r="I281" s="2">
        <v>0.2391304347826087</v>
      </c>
      <c r="J281" s="2">
        <v>0</v>
      </c>
      <c r="K281" s="2">
        <v>0</v>
      </c>
      <c r="L281" s="2">
        <v>0.38597826086956533</v>
      </c>
      <c r="M281" s="2">
        <v>0</v>
      </c>
      <c r="N281" s="2">
        <v>0</v>
      </c>
      <c r="O281" s="2">
        <v>0</v>
      </c>
      <c r="P281" s="2">
        <v>3.9859782608695649</v>
      </c>
      <c r="Q281" s="2">
        <v>0</v>
      </c>
      <c r="R281" s="2">
        <v>0.17420902612826603</v>
      </c>
      <c r="S281" s="2">
        <v>3.0390217391304351</v>
      </c>
      <c r="T281" s="2">
        <v>0.14847826086956523</v>
      </c>
      <c r="U281" s="2">
        <v>0</v>
      </c>
      <c r="V281" s="2">
        <v>0.13931116389548695</v>
      </c>
      <c r="W281" s="2">
        <v>0.21380434782608698</v>
      </c>
      <c r="X281" s="2">
        <v>3.0067391304347835</v>
      </c>
      <c r="Y281" s="2">
        <v>0</v>
      </c>
      <c r="Z281" s="2">
        <v>0.14075534441805229</v>
      </c>
      <c r="AA281" s="2">
        <v>0</v>
      </c>
      <c r="AB281" s="2">
        <v>0</v>
      </c>
      <c r="AC281" s="2">
        <v>0</v>
      </c>
      <c r="AD281" s="2">
        <v>0</v>
      </c>
      <c r="AE281" s="2">
        <v>0</v>
      </c>
      <c r="AF281" s="2">
        <v>0</v>
      </c>
      <c r="AG281" s="2">
        <v>0</v>
      </c>
      <c r="AH281" t="s">
        <v>292</v>
      </c>
      <c r="AI281">
        <v>7</v>
      </c>
    </row>
    <row r="282" spans="1:35" x14ac:dyDescent="0.25">
      <c r="A282" t="s">
        <v>1353</v>
      </c>
      <c r="B282" t="s">
        <v>736</v>
      </c>
      <c r="C282" t="s">
        <v>1153</v>
      </c>
      <c r="D282" t="s">
        <v>1229</v>
      </c>
      <c r="E282" s="2">
        <v>55.717391304347828</v>
      </c>
      <c r="F282" s="2">
        <v>13.241739130434782</v>
      </c>
      <c r="G282" s="2">
        <v>0.13043478260869565</v>
      </c>
      <c r="H282" s="2">
        <v>6.5217391304347824E-2</v>
      </c>
      <c r="I282" s="2">
        <v>0.2608695652173913</v>
      </c>
      <c r="J282" s="2">
        <v>0</v>
      </c>
      <c r="K282" s="2">
        <v>0</v>
      </c>
      <c r="L282" s="2">
        <v>1.9974999999999994</v>
      </c>
      <c r="M282" s="2">
        <v>7.8927173913043465</v>
      </c>
      <c r="N282" s="2">
        <v>0</v>
      </c>
      <c r="O282" s="2">
        <v>0.14165626219274285</v>
      </c>
      <c r="P282" s="2">
        <v>13.251413043478268</v>
      </c>
      <c r="Q282" s="2">
        <v>0</v>
      </c>
      <c r="R282" s="2">
        <v>0.23783261802575117</v>
      </c>
      <c r="S282" s="2">
        <v>0.96652173913043482</v>
      </c>
      <c r="T282" s="2">
        <v>2.4821739130434786</v>
      </c>
      <c r="U282" s="2">
        <v>0</v>
      </c>
      <c r="V282" s="2">
        <v>6.1896215372610225E-2</v>
      </c>
      <c r="W282" s="2">
        <v>0.97684782608695675</v>
      </c>
      <c r="X282" s="2">
        <v>1.588913043478261</v>
      </c>
      <c r="Y282" s="2">
        <v>0</v>
      </c>
      <c r="Z282" s="2">
        <v>4.6049551307062037E-2</v>
      </c>
      <c r="AA282" s="2">
        <v>0</v>
      </c>
      <c r="AB282" s="2">
        <v>0</v>
      </c>
      <c r="AC282" s="2">
        <v>0</v>
      </c>
      <c r="AD282" s="2">
        <v>0</v>
      </c>
      <c r="AE282" s="2">
        <v>0</v>
      </c>
      <c r="AF282" s="2">
        <v>0</v>
      </c>
      <c r="AG282" s="2">
        <v>0</v>
      </c>
      <c r="AH282" t="s">
        <v>246</v>
      </c>
      <c r="AI282">
        <v>7</v>
      </c>
    </row>
    <row r="283" spans="1:35" x14ac:dyDescent="0.25">
      <c r="A283" t="s">
        <v>1353</v>
      </c>
      <c r="B283" t="s">
        <v>746</v>
      </c>
      <c r="C283" t="s">
        <v>985</v>
      </c>
      <c r="D283" t="s">
        <v>1235</v>
      </c>
      <c r="E283" s="2">
        <v>72</v>
      </c>
      <c r="F283" s="2">
        <v>5.3451086956521738</v>
      </c>
      <c r="G283" s="2">
        <v>0</v>
      </c>
      <c r="H283" s="2">
        <v>0</v>
      </c>
      <c r="I283" s="2">
        <v>0</v>
      </c>
      <c r="J283" s="2">
        <v>0</v>
      </c>
      <c r="K283" s="2">
        <v>0</v>
      </c>
      <c r="L283" s="2">
        <v>4.7045652173913064</v>
      </c>
      <c r="M283" s="2">
        <v>0</v>
      </c>
      <c r="N283" s="2">
        <v>0</v>
      </c>
      <c r="O283" s="2">
        <v>0</v>
      </c>
      <c r="P283" s="2">
        <v>5.5923913043478262</v>
      </c>
      <c r="Q283" s="2">
        <v>11.673913043478262</v>
      </c>
      <c r="R283" s="2">
        <v>0.23980978260869565</v>
      </c>
      <c r="S283" s="2">
        <v>4.0878260869565208</v>
      </c>
      <c r="T283" s="2">
        <v>4.0110869565217397</v>
      </c>
      <c r="U283" s="2">
        <v>0</v>
      </c>
      <c r="V283" s="2">
        <v>0.11248490338164251</v>
      </c>
      <c r="W283" s="2">
        <v>3.0446739130434777</v>
      </c>
      <c r="X283" s="2">
        <v>8.3932608695652142</v>
      </c>
      <c r="Y283" s="2">
        <v>3.9636956521739135</v>
      </c>
      <c r="Z283" s="2">
        <v>0.21391153381642511</v>
      </c>
      <c r="AA283" s="2">
        <v>0</v>
      </c>
      <c r="AB283" s="2">
        <v>0</v>
      </c>
      <c r="AC283" s="2">
        <v>0</v>
      </c>
      <c r="AD283" s="2">
        <v>0</v>
      </c>
      <c r="AE283" s="2">
        <v>0</v>
      </c>
      <c r="AF283" s="2">
        <v>0</v>
      </c>
      <c r="AG283" s="2">
        <v>0</v>
      </c>
      <c r="AH283" t="s">
        <v>256</v>
      </c>
      <c r="AI283">
        <v>7</v>
      </c>
    </row>
    <row r="284" spans="1:35" x14ac:dyDescent="0.25">
      <c r="A284" t="s">
        <v>1353</v>
      </c>
      <c r="B284" t="s">
        <v>739</v>
      </c>
      <c r="C284" t="s">
        <v>1038</v>
      </c>
      <c r="D284" t="s">
        <v>1232</v>
      </c>
      <c r="E284" s="2">
        <v>86.239130434782609</v>
      </c>
      <c r="F284" s="2">
        <v>44.972826086956523</v>
      </c>
      <c r="G284" s="2">
        <v>0</v>
      </c>
      <c r="H284" s="2">
        <v>0</v>
      </c>
      <c r="I284" s="2">
        <v>7.3369565217391311E-2</v>
      </c>
      <c r="J284" s="2">
        <v>0</v>
      </c>
      <c r="K284" s="2">
        <v>0</v>
      </c>
      <c r="L284" s="2">
        <v>4.5032608695652172</v>
      </c>
      <c r="M284" s="2">
        <v>0</v>
      </c>
      <c r="N284" s="2">
        <v>15.532608695652174</v>
      </c>
      <c r="O284" s="2">
        <v>0.18011091504915552</v>
      </c>
      <c r="P284" s="2">
        <v>0.49456521739130432</v>
      </c>
      <c r="Q284" s="2">
        <v>2.7336956521739131</v>
      </c>
      <c r="R284" s="2">
        <v>3.7433829089992439E-2</v>
      </c>
      <c r="S284" s="2">
        <v>6.3405434782608667</v>
      </c>
      <c r="T284" s="2">
        <v>9.0843478260869546</v>
      </c>
      <c r="U284" s="2">
        <v>0</v>
      </c>
      <c r="V284" s="2">
        <v>0.17886186034786986</v>
      </c>
      <c r="W284" s="2">
        <v>5.0391304347826091</v>
      </c>
      <c r="X284" s="2">
        <v>14.366086956521736</v>
      </c>
      <c r="Y284" s="2">
        <v>0</v>
      </c>
      <c r="Z284" s="2">
        <v>0.22501638517771611</v>
      </c>
      <c r="AA284" s="2">
        <v>0</v>
      </c>
      <c r="AB284" s="2">
        <v>0</v>
      </c>
      <c r="AC284" s="2">
        <v>0</v>
      </c>
      <c r="AD284" s="2">
        <v>0</v>
      </c>
      <c r="AE284" s="2">
        <v>0</v>
      </c>
      <c r="AF284" s="2">
        <v>0</v>
      </c>
      <c r="AG284" s="2">
        <v>0</v>
      </c>
      <c r="AH284" t="s">
        <v>249</v>
      </c>
      <c r="AI284">
        <v>7</v>
      </c>
    </row>
    <row r="285" spans="1:35" x14ac:dyDescent="0.25">
      <c r="A285" t="s">
        <v>1353</v>
      </c>
      <c r="B285" t="s">
        <v>827</v>
      </c>
      <c r="C285" t="s">
        <v>977</v>
      </c>
      <c r="D285" t="s">
        <v>1293</v>
      </c>
      <c r="E285" s="2">
        <v>34.565217391304351</v>
      </c>
      <c r="F285" s="2">
        <v>9.8379347826086949</v>
      </c>
      <c r="G285" s="2">
        <v>0</v>
      </c>
      <c r="H285" s="2">
        <v>6.8804347826086951E-2</v>
      </c>
      <c r="I285" s="2">
        <v>0.27173913043478259</v>
      </c>
      <c r="J285" s="2">
        <v>0</v>
      </c>
      <c r="K285" s="2">
        <v>0</v>
      </c>
      <c r="L285" s="2">
        <v>1.574239130434782</v>
      </c>
      <c r="M285" s="2">
        <v>0</v>
      </c>
      <c r="N285" s="2">
        <v>4.9084782608695665</v>
      </c>
      <c r="O285" s="2">
        <v>0.14200628930817613</v>
      </c>
      <c r="P285" s="2">
        <v>0</v>
      </c>
      <c r="Q285" s="2">
        <v>0</v>
      </c>
      <c r="R285" s="2">
        <v>0</v>
      </c>
      <c r="S285" s="2">
        <v>3.7269565217391305</v>
      </c>
      <c r="T285" s="2">
        <v>9.8913043478260881E-2</v>
      </c>
      <c r="U285" s="2">
        <v>0</v>
      </c>
      <c r="V285" s="2">
        <v>0.11068553459119497</v>
      </c>
      <c r="W285" s="2">
        <v>1.1608695652173913</v>
      </c>
      <c r="X285" s="2">
        <v>2.1423913043478264</v>
      </c>
      <c r="Y285" s="2">
        <v>0</v>
      </c>
      <c r="Z285" s="2">
        <v>9.5566037735849069E-2</v>
      </c>
      <c r="AA285" s="2">
        <v>0</v>
      </c>
      <c r="AB285" s="2">
        <v>0</v>
      </c>
      <c r="AC285" s="2">
        <v>0</v>
      </c>
      <c r="AD285" s="2">
        <v>0</v>
      </c>
      <c r="AE285" s="2">
        <v>0</v>
      </c>
      <c r="AF285" s="2">
        <v>0</v>
      </c>
      <c r="AG285" s="2">
        <v>0</v>
      </c>
      <c r="AH285" t="s">
        <v>338</v>
      </c>
      <c r="AI285">
        <v>7</v>
      </c>
    </row>
    <row r="286" spans="1:35" x14ac:dyDescent="0.25">
      <c r="A286" t="s">
        <v>1353</v>
      </c>
      <c r="B286" t="s">
        <v>501</v>
      </c>
      <c r="C286" t="s">
        <v>1039</v>
      </c>
      <c r="D286" t="s">
        <v>1287</v>
      </c>
      <c r="E286" s="2">
        <v>53.239130434782609</v>
      </c>
      <c r="F286" s="2">
        <v>4.8695652173913047</v>
      </c>
      <c r="G286" s="2">
        <v>2.1739130434782608E-2</v>
      </c>
      <c r="H286" s="2">
        <v>9.7826086956521743E-2</v>
      </c>
      <c r="I286" s="2">
        <v>3.0407608695652173</v>
      </c>
      <c r="J286" s="2">
        <v>0</v>
      </c>
      <c r="K286" s="2">
        <v>0</v>
      </c>
      <c r="L286" s="2">
        <v>1.2209782608695654</v>
      </c>
      <c r="M286" s="2">
        <v>0</v>
      </c>
      <c r="N286" s="2">
        <v>4.1603260869565215</v>
      </c>
      <c r="O286" s="2">
        <v>7.8144140465496115E-2</v>
      </c>
      <c r="P286" s="2">
        <v>4.6358695652173916</v>
      </c>
      <c r="Q286" s="2">
        <v>2.5027173913043477</v>
      </c>
      <c r="R286" s="2">
        <v>0.13408534095549204</v>
      </c>
      <c r="S286" s="2">
        <v>0.98815217391304333</v>
      </c>
      <c r="T286" s="2">
        <v>3.2185869565217398</v>
      </c>
      <c r="U286" s="2">
        <v>0</v>
      </c>
      <c r="V286" s="2">
        <v>7.9015924867292781E-2</v>
      </c>
      <c r="W286" s="2">
        <v>1.4456521739130435</v>
      </c>
      <c r="X286" s="2">
        <v>2.9069565217391311</v>
      </c>
      <c r="Y286" s="2">
        <v>0</v>
      </c>
      <c r="Z286" s="2">
        <v>8.175581870151083E-2</v>
      </c>
      <c r="AA286" s="2">
        <v>0</v>
      </c>
      <c r="AB286" s="2">
        <v>0</v>
      </c>
      <c r="AC286" s="2">
        <v>0</v>
      </c>
      <c r="AD286" s="2">
        <v>31.296195652173914</v>
      </c>
      <c r="AE286" s="2">
        <v>0</v>
      </c>
      <c r="AF286" s="2">
        <v>0</v>
      </c>
      <c r="AG286" s="2">
        <v>0</v>
      </c>
      <c r="AH286" t="s">
        <v>7</v>
      </c>
      <c r="AI286">
        <v>7</v>
      </c>
    </row>
    <row r="287" spans="1:35" x14ac:dyDescent="0.25">
      <c r="A287" t="s">
        <v>1353</v>
      </c>
      <c r="B287" t="s">
        <v>899</v>
      </c>
      <c r="C287" t="s">
        <v>1015</v>
      </c>
      <c r="D287" t="s">
        <v>1265</v>
      </c>
      <c r="E287" s="2">
        <v>44.391304347826086</v>
      </c>
      <c r="F287" s="2">
        <v>11</v>
      </c>
      <c r="G287" s="2">
        <v>0</v>
      </c>
      <c r="H287" s="2">
        <v>0.16304347826086957</v>
      </c>
      <c r="I287" s="2">
        <v>0.24728260869565216</v>
      </c>
      <c r="J287" s="2">
        <v>0</v>
      </c>
      <c r="K287" s="2">
        <v>0</v>
      </c>
      <c r="L287" s="2">
        <v>0.24239130434782605</v>
      </c>
      <c r="M287" s="2">
        <v>0</v>
      </c>
      <c r="N287" s="2">
        <v>5.4782608695652177</v>
      </c>
      <c r="O287" s="2">
        <v>0.12340842311459355</v>
      </c>
      <c r="P287" s="2">
        <v>0</v>
      </c>
      <c r="Q287" s="2">
        <v>5.1304347826086953</v>
      </c>
      <c r="R287" s="2">
        <v>0.11557296767874632</v>
      </c>
      <c r="S287" s="2">
        <v>0.43130434782608695</v>
      </c>
      <c r="T287" s="2">
        <v>2.4146739130434782</v>
      </c>
      <c r="U287" s="2">
        <v>0</v>
      </c>
      <c r="V287" s="2">
        <v>6.411116552399608E-2</v>
      </c>
      <c r="W287" s="2">
        <v>0.49217391304347829</v>
      </c>
      <c r="X287" s="2">
        <v>1.648804347826087</v>
      </c>
      <c r="Y287" s="2">
        <v>0</v>
      </c>
      <c r="Z287" s="2">
        <v>4.8229676787463267E-2</v>
      </c>
      <c r="AA287" s="2">
        <v>0</v>
      </c>
      <c r="AB287" s="2">
        <v>0</v>
      </c>
      <c r="AC287" s="2">
        <v>0</v>
      </c>
      <c r="AD287" s="2">
        <v>0</v>
      </c>
      <c r="AE287" s="2">
        <v>0</v>
      </c>
      <c r="AF287" s="2">
        <v>0</v>
      </c>
      <c r="AG287" s="2">
        <v>0</v>
      </c>
      <c r="AH287" t="s">
        <v>413</v>
      </c>
      <c r="AI287">
        <v>7</v>
      </c>
    </row>
    <row r="288" spans="1:35" x14ac:dyDescent="0.25">
      <c r="A288" t="s">
        <v>1353</v>
      </c>
      <c r="B288" t="s">
        <v>877</v>
      </c>
      <c r="C288" t="s">
        <v>1074</v>
      </c>
      <c r="D288" t="s">
        <v>1286</v>
      </c>
      <c r="E288" s="2">
        <v>68.271739130434781</v>
      </c>
      <c r="F288" s="2">
        <v>5.2173913043478262</v>
      </c>
      <c r="G288" s="2">
        <v>3.2608695652173912E-2</v>
      </c>
      <c r="H288" s="2">
        <v>1.076086956521739</v>
      </c>
      <c r="I288" s="2">
        <v>0.78260869565217395</v>
      </c>
      <c r="J288" s="2">
        <v>0</v>
      </c>
      <c r="K288" s="2">
        <v>0</v>
      </c>
      <c r="L288" s="2">
        <v>6.6556521739130412</v>
      </c>
      <c r="M288" s="2">
        <v>0</v>
      </c>
      <c r="N288" s="2">
        <v>12.135869565217391</v>
      </c>
      <c r="O288" s="2">
        <v>0.17775831873905429</v>
      </c>
      <c r="P288" s="2">
        <v>5.4782608695652177</v>
      </c>
      <c r="Q288" s="2">
        <v>22.279891304347824</v>
      </c>
      <c r="R288" s="2">
        <v>0.40658334660085976</v>
      </c>
      <c r="S288" s="2">
        <v>5.5894565217391321</v>
      </c>
      <c r="T288" s="2">
        <v>8.0504347826086988</v>
      </c>
      <c r="U288" s="2">
        <v>0</v>
      </c>
      <c r="V288" s="2">
        <v>0.19978825027861813</v>
      </c>
      <c r="W288" s="2">
        <v>4.4535869565217396</v>
      </c>
      <c r="X288" s="2">
        <v>6.2384782608695684</v>
      </c>
      <c r="Y288" s="2">
        <v>0</v>
      </c>
      <c r="Z288" s="2">
        <v>0.15661041235472065</v>
      </c>
      <c r="AA288" s="2">
        <v>0</v>
      </c>
      <c r="AB288" s="2">
        <v>0</v>
      </c>
      <c r="AC288" s="2">
        <v>0</v>
      </c>
      <c r="AD288" s="2">
        <v>85.774456521739125</v>
      </c>
      <c r="AE288" s="2">
        <v>2.9320652173913042</v>
      </c>
      <c r="AF288" s="2">
        <v>0</v>
      </c>
      <c r="AG288" s="2">
        <v>0</v>
      </c>
      <c r="AH288" t="s">
        <v>391</v>
      </c>
      <c r="AI288">
        <v>7</v>
      </c>
    </row>
    <row r="289" spans="1:35" x14ac:dyDescent="0.25">
      <c r="A289" t="s">
        <v>1353</v>
      </c>
      <c r="B289" t="s">
        <v>655</v>
      </c>
      <c r="C289" t="s">
        <v>1020</v>
      </c>
      <c r="D289" t="s">
        <v>1227</v>
      </c>
      <c r="E289" s="2">
        <v>36.771739130434781</v>
      </c>
      <c r="F289" s="2">
        <v>18.497282608695652</v>
      </c>
      <c r="G289" s="2">
        <v>0.22826086956521738</v>
      </c>
      <c r="H289" s="2">
        <v>0.38043478260869568</v>
      </c>
      <c r="I289" s="2">
        <v>6.2744565217391308</v>
      </c>
      <c r="J289" s="2">
        <v>0</v>
      </c>
      <c r="K289" s="2">
        <v>0</v>
      </c>
      <c r="L289" s="2">
        <v>0.4408695652173914</v>
      </c>
      <c r="M289" s="2">
        <v>0</v>
      </c>
      <c r="N289" s="2">
        <v>5.1521739130434785</v>
      </c>
      <c r="O289" s="2">
        <v>0.1401123263375702</v>
      </c>
      <c r="P289" s="2">
        <v>1.8913043478260869</v>
      </c>
      <c r="Q289" s="2">
        <v>4.5570652173913047</v>
      </c>
      <c r="R289" s="2">
        <v>0.17536210464085134</v>
      </c>
      <c r="S289" s="2">
        <v>0.94902173913043464</v>
      </c>
      <c r="T289" s="2">
        <v>2.6548913043478266</v>
      </c>
      <c r="U289" s="2">
        <v>0</v>
      </c>
      <c r="V289" s="2">
        <v>9.8007685486254825E-2</v>
      </c>
      <c r="W289" s="2">
        <v>0.72239130434782617</v>
      </c>
      <c r="X289" s="2">
        <v>3.3420652173913057</v>
      </c>
      <c r="Y289" s="2">
        <v>0</v>
      </c>
      <c r="Z289" s="2">
        <v>0.11053207212533259</v>
      </c>
      <c r="AA289" s="2">
        <v>0</v>
      </c>
      <c r="AB289" s="2">
        <v>0</v>
      </c>
      <c r="AC289" s="2">
        <v>0</v>
      </c>
      <c r="AD289" s="2">
        <v>0</v>
      </c>
      <c r="AE289" s="2">
        <v>0</v>
      </c>
      <c r="AF289" s="2">
        <v>0</v>
      </c>
      <c r="AG289" s="2">
        <v>0</v>
      </c>
      <c r="AH289" t="s">
        <v>164</v>
      </c>
      <c r="AI289">
        <v>7</v>
      </c>
    </row>
    <row r="290" spans="1:35" x14ac:dyDescent="0.25">
      <c r="A290" t="s">
        <v>1353</v>
      </c>
      <c r="B290" t="s">
        <v>968</v>
      </c>
      <c r="C290" t="s">
        <v>1042</v>
      </c>
      <c r="D290" t="s">
        <v>1232</v>
      </c>
      <c r="E290" s="2">
        <v>57.793478260869563</v>
      </c>
      <c r="F290" s="2">
        <v>11.474239130434782</v>
      </c>
      <c r="G290" s="2">
        <v>0</v>
      </c>
      <c r="H290" s="2">
        <v>0</v>
      </c>
      <c r="I290" s="2">
        <v>0</v>
      </c>
      <c r="J290" s="2">
        <v>0</v>
      </c>
      <c r="K290" s="2">
        <v>0</v>
      </c>
      <c r="L290" s="2">
        <v>0</v>
      </c>
      <c r="M290" s="2">
        <v>4.6996739130434779</v>
      </c>
      <c r="N290" s="2">
        <v>0</v>
      </c>
      <c r="O290" s="2">
        <v>8.1318412638706039E-2</v>
      </c>
      <c r="P290" s="2">
        <v>0</v>
      </c>
      <c r="Q290" s="2">
        <v>0</v>
      </c>
      <c r="R290" s="2">
        <v>0</v>
      </c>
      <c r="S290" s="2">
        <v>0</v>
      </c>
      <c r="T290" s="2">
        <v>0</v>
      </c>
      <c r="U290" s="2">
        <v>0</v>
      </c>
      <c r="V290" s="2">
        <v>0</v>
      </c>
      <c r="W290" s="2">
        <v>0</v>
      </c>
      <c r="X290" s="2">
        <v>0</v>
      </c>
      <c r="Y290" s="2">
        <v>0</v>
      </c>
      <c r="Z290" s="2">
        <v>0</v>
      </c>
      <c r="AA290" s="2">
        <v>0</v>
      </c>
      <c r="AB290" s="2">
        <v>0</v>
      </c>
      <c r="AC290" s="2">
        <v>0</v>
      </c>
      <c r="AD290" s="2">
        <v>0</v>
      </c>
      <c r="AE290" s="2">
        <v>0</v>
      </c>
      <c r="AF290" s="2">
        <v>0</v>
      </c>
      <c r="AG290" s="2">
        <v>0</v>
      </c>
      <c r="AH290" t="s">
        <v>483</v>
      </c>
      <c r="AI290">
        <v>7</v>
      </c>
    </row>
    <row r="291" spans="1:35" x14ac:dyDescent="0.25">
      <c r="A291" t="s">
        <v>1353</v>
      </c>
      <c r="B291" t="s">
        <v>727</v>
      </c>
      <c r="C291" t="s">
        <v>1039</v>
      </c>
      <c r="D291" t="s">
        <v>1287</v>
      </c>
      <c r="E291" s="2">
        <v>56.021739130434781</v>
      </c>
      <c r="F291" s="2">
        <v>0</v>
      </c>
      <c r="G291" s="2">
        <v>0.63043478260869568</v>
      </c>
      <c r="H291" s="2">
        <v>0.27173913043478259</v>
      </c>
      <c r="I291" s="2">
        <v>0.35326086956521741</v>
      </c>
      <c r="J291" s="2">
        <v>0</v>
      </c>
      <c r="K291" s="2">
        <v>0</v>
      </c>
      <c r="L291" s="2">
        <v>0</v>
      </c>
      <c r="M291" s="2">
        <v>0</v>
      </c>
      <c r="N291" s="2">
        <v>0</v>
      </c>
      <c r="O291" s="2">
        <v>0</v>
      </c>
      <c r="P291" s="2">
        <v>0</v>
      </c>
      <c r="Q291" s="2">
        <v>0</v>
      </c>
      <c r="R291" s="2">
        <v>0</v>
      </c>
      <c r="S291" s="2">
        <v>0.55402173913043484</v>
      </c>
      <c r="T291" s="2">
        <v>4.4919565217391293</v>
      </c>
      <c r="U291" s="2">
        <v>0</v>
      </c>
      <c r="V291" s="2">
        <v>9.007178890182381E-2</v>
      </c>
      <c r="W291" s="2">
        <v>0.73608695652173928</v>
      </c>
      <c r="X291" s="2">
        <v>3.1459782608695654</v>
      </c>
      <c r="Y291" s="2">
        <v>0</v>
      </c>
      <c r="Z291" s="2">
        <v>6.9295692665890585E-2</v>
      </c>
      <c r="AA291" s="2">
        <v>0</v>
      </c>
      <c r="AB291" s="2">
        <v>0</v>
      </c>
      <c r="AC291" s="2">
        <v>0</v>
      </c>
      <c r="AD291" s="2">
        <v>0</v>
      </c>
      <c r="AE291" s="2">
        <v>0</v>
      </c>
      <c r="AF291" s="2">
        <v>0</v>
      </c>
      <c r="AG291" s="2">
        <v>0.13043478260869565</v>
      </c>
      <c r="AH291" t="s">
        <v>237</v>
      </c>
      <c r="AI291">
        <v>7</v>
      </c>
    </row>
    <row r="292" spans="1:35" x14ac:dyDescent="0.25">
      <c r="A292" t="s">
        <v>1353</v>
      </c>
      <c r="B292" t="s">
        <v>772</v>
      </c>
      <c r="C292" t="s">
        <v>1061</v>
      </c>
      <c r="D292" t="s">
        <v>1290</v>
      </c>
      <c r="E292" s="2">
        <v>91.630434782608702</v>
      </c>
      <c r="F292" s="2">
        <v>8.9565217391304355</v>
      </c>
      <c r="G292" s="2">
        <v>0.28260869565217389</v>
      </c>
      <c r="H292" s="2">
        <v>0.71065217391304358</v>
      </c>
      <c r="I292" s="2">
        <v>1.1304347826086956</v>
      </c>
      <c r="J292" s="2">
        <v>0</v>
      </c>
      <c r="K292" s="2">
        <v>0</v>
      </c>
      <c r="L292" s="2">
        <v>5.068369565217389</v>
      </c>
      <c r="M292" s="2">
        <v>11.277173913043478</v>
      </c>
      <c r="N292" s="2">
        <v>0</v>
      </c>
      <c r="O292" s="2">
        <v>0.12307236061684459</v>
      </c>
      <c r="P292" s="2">
        <v>15.097826086956522</v>
      </c>
      <c r="Q292" s="2">
        <v>3.9510869565217392</v>
      </c>
      <c r="R292" s="2">
        <v>0.20788849347568208</v>
      </c>
      <c r="S292" s="2">
        <v>4.9490217391304343</v>
      </c>
      <c r="T292" s="2">
        <v>5.901630434782609</v>
      </c>
      <c r="U292" s="2">
        <v>0</v>
      </c>
      <c r="V292" s="2">
        <v>0.11841755634638197</v>
      </c>
      <c r="W292" s="2">
        <v>3.2698913043478259</v>
      </c>
      <c r="X292" s="2">
        <v>7.1997826086956538</v>
      </c>
      <c r="Y292" s="2">
        <v>0</v>
      </c>
      <c r="Z292" s="2">
        <v>0.11425978647686832</v>
      </c>
      <c r="AA292" s="2">
        <v>0</v>
      </c>
      <c r="AB292" s="2">
        <v>0</v>
      </c>
      <c r="AC292" s="2">
        <v>0</v>
      </c>
      <c r="AD292" s="2">
        <v>0</v>
      </c>
      <c r="AE292" s="2">
        <v>0</v>
      </c>
      <c r="AF292" s="2">
        <v>0</v>
      </c>
      <c r="AG292" s="2">
        <v>0</v>
      </c>
      <c r="AH292" t="s">
        <v>283</v>
      </c>
      <c r="AI292">
        <v>7</v>
      </c>
    </row>
    <row r="293" spans="1:35" x14ac:dyDescent="0.25">
      <c r="A293" t="s">
        <v>1353</v>
      </c>
      <c r="B293" t="s">
        <v>890</v>
      </c>
      <c r="C293" t="s">
        <v>996</v>
      </c>
      <c r="D293" t="s">
        <v>1240</v>
      </c>
      <c r="E293" s="2">
        <v>83.304347826086953</v>
      </c>
      <c r="F293" s="2">
        <v>10.236413043478262</v>
      </c>
      <c r="G293" s="2">
        <v>0</v>
      </c>
      <c r="H293" s="2">
        <v>0.71847826086956512</v>
      </c>
      <c r="I293" s="2">
        <v>1.1413043478260869</v>
      </c>
      <c r="J293" s="2">
        <v>0</v>
      </c>
      <c r="K293" s="2">
        <v>0</v>
      </c>
      <c r="L293" s="2">
        <v>12.539239130434787</v>
      </c>
      <c r="M293" s="2">
        <v>5.3451086956521738</v>
      </c>
      <c r="N293" s="2">
        <v>5.8858695652173916</v>
      </c>
      <c r="O293" s="2">
        <v>0.13481863256784971</v>
      </c>
      <c r="P293" s="2">
        <v>3.7119565217391304</v>
      </c>
      <c r="Q293" s="2">
        <v>0</v>
      </c>
      <c r="R293" s="2">
        <v>4.4558977035490603E-2</v>
      </c>
      <c r="S293" s="2">
        <v>3.3813043478260867</v>
      </c>
      <c r="T293" s="2">
        <v>19.80467391304348</v>
      </c>
      <c r="U293" s="2">
        <v>0</v>
      </c>
      <c r="V293" s="2">
        <v>0.27832854906054283</v>
      </c>
      <c r="W293" s="2">
        <v>8.4291304347826035</v>
      </c>
      <c r="X293" s="2">
        <v>13.813478260869568</v>
      </c>
      <c r="Y293" s="2">
        <v>2.3045652173913052</v>
      </c>
      <c r="Z293" s="2">
        <v>0.29466858037578292</v>
      </c>
      <c r="AA293" s="2">
        <v>0</v>
      </c>
      <c r="AB293" s="2">
        <v>0</v>
      </c>
      <c r="AC293" s="2">
        <v>0</v>
      </c>
      <c r="AD293" s="2">
        <v>9.7228260869565215</v>
      </c>
      <c r="AE293" s="2">
        <v>0</v>
      </c>
      <c r="AF293" s="2">
        <v>0</v>
      </c>
      <c r="AG293" s="2">
        <v>0</v>
      </c>
      <c r="AH293" t="s">
        <v>404</v>
      </c>
      <c r="AI293">
        <v>7</v>
      </c>
    </row>
    <row r="294" spans="1:35" x14ac:dyDescent="0.25">
      <c r="A294" t="s">
        <v>1353</v>
      </c>
      <c r="B294" t="s">
        <v>923</v>
      </c>
      <c r="C294" t="s">
        <v>1023</v>
      </c>
      <c r="D294" t="s">
        <v>1242</v>
      </c>
      <c r="E294" s="2">
        <v>76.402173913043484</v>
      </c>
      <c r="F294" s="2">
        <v>22.078804347826086</v>
      </c>
      <c r="G294" s="2">
        <v>0</v>
      </c>
      <c r="H294" s="2">
        <v>0</v>
      </c>
      <c r="I294" s="2">
        <v>1.0869565217391304</v>
      </c>
      <c r="J294" s="2">
        <v>0</v>
      </c>
      <c r="K294" s="2">
        <v>0</v>
      </c>
      <c r="L294" s="2">
        <v>10.731304347826088</v>
      </c>
      <c r="M294" s="2">
        <v>6.0652173913043477</v>
      </c>
      <c r="N294" s="2">
        <v>0</v>
      </c>
      <c r="O294" s="2">
        <v>7.9385403329065296E-2</v>
      </c>
      <c r="P294" s="2">
        <v>9.804347826086957</v>
      </c>
      <c r="Q294" s="2">
        <v>0</v>
      </c>
      <c r="R294" s="2">
        <v>0.12832550860719874</v>
      </c>
      <c r="S294" s="2">
        <v>4.4161956521739123</v>
      </c>
      <c r="T294" s="2">
        <v>8.2851086956521733</v>
      </c>
      <c r="U294" s="2">
        <v>0</v>
      </c>
      <c r="V294" s="2">
        <v>0.16624270877792</v>
      </c>
      <c r="W294" s="2">
        <v>3.8796739130434776</v>
      </c>
      <c r="X294" s="2">
        <v>12.357499999999998</v>
      </c>
      <c r="Y294" s="2">
        <v>4.5723913043478266</v>
      </c>
      <c r="Z294" s="2">
        <v>0.27236875800256077</v>
      </c>
      <c r="AA294" s="2">
        <v>0</v>
      </c>
      <c r="AB294" s="2">
        <v>0</v>
      </c>
      <c r="AC294" s="2">
        <v>0</v>
      </c>
      <c r="AD294" s="2">
        <v>40.576086956521742</v>
      </c>
      <c r="AE294" s="2">
        <v>0</v>
      </c>
      <c r="AF294" s="2">
        <v>0</v>
      </c>
      <c r="AG294" s="2">
        <v>0</v>
      </c>
      <c r="AH294" t="s">
        <v>437</v>
      </c>
      <c r="AI294">
        <v>7</v>
      </c>
    </row>
    <row r="295" spans="1:35" x14ac:dyDescent="0.25">
      <c r="A295" t="s">
        <v>1353</v>
      </c>
      <c r="B295" t="s">
        <v>633</v>
      </c>
      <c r="C295" t="s">
        <v>1000</v>
      </c>
      <c r="D295" t="s">
        <v>1218</v>
      </c>
      <c r="E295" s="2">
        <v>75.434782608695656</v>
      </c>
      <c r="F295" s="2">
        <v>15.741086956521727</v>
      </c>
      <c r="G295" s="2">
        <v>0</v>
      </c>
      <c r="H295" s="2">
        <v>0</v>
      </c>
      <c r="I295" s="2">
        <v>0</v>
      </c>
      <c r="J295" s="2">
        <v>0</v>
      </c>
      <c r="K295" s="2">
        <v>0</v>
      </c>
      <c r="L295" s="2">
        <v>0.61630434782608712</v>
      </c>
      <c r="M295" s="2">
        <v>0</v>
      </c>
      <c r="N295" s="2">
        <v>0.75923913043478253</v>
      </c>
      <c r="O295" s="2">
        <v>1.0064841498559076E-2</v>
      </c>
      <c r="P295" s="2">
        <v>3.2016304347826083</v>
      </c>
      <c r="Q295" s="2">
        <v>3.492065217391306</v>
      </c>
      <c r="R295" s="2">
        <v>8.8734870317002904E-2</v>
      </c>
      <c r="S295" s="2">
        <v>0.54586956521739138</v>
      </c>
      <c r="T295" s="2">
        <v>2.0489130434782608</v>
      </c>
      <c r="U295" s="2">
        <v>0</v>
      </c>
      <c r="V295" s="2">
        <v>3.4397694524495676E-2</v>
      </c>
      <c r="W295" s="2">
        <v>0.71228260869565219</v>
      </c>
      <c r="X295" s="2">
        <v>4.3402173913043445</v>
      </c>
      <c r="Y295" s="2">
        <v>0</v>
      </c>
      <c r="Z295" s="2">
        <v>6.6978386167146922E-2</v>
      </c>
      <c r="AA295" s="2">
        <v>0</v>
      </c>
      <c r="AB295" s="2">
        <v>0</v>
      </c>
      <c r="AC295" s="2">
        <v>0</v>
      </c>
      <c r="AD295" s="2">
        <v>76.824347826086964</v>
      </c>
      <c r="AE295" s="2">
        <v>0</v>
      </c>
      <c r="AF295" s="2">
        <v>0</v>
      </c>
      <c r="AG295" s="2">
        <v>0</v>
      </c>
      <c r="AH295" t="s">
        <v>142</v>
      </c>
      <c r="AI295">
        <v>7</v>
      </c>
    </row>
    <row r="296" spans="1:35" x14ac:dyDescent="0.25">
      <c r="A296" t="s">
        <v>1353</v>
      </c>
      <c r="B296" t="s">
        <v>688</v>
      </c>
      <c r="C296" t="s">
        <v>1139</v>
      </c>
      <c r="D296" t="s">
        <v>1247</v>
      </c>
      <c r="E296" s="2">
        <v>18.25</v>
      </c>
      <c r="F296" s="2">
        <v>6.7917391304347818</v>
      </c>
      <c r="G296" s="2">
        <v>2.9891304347826088E-2</v>
      </c>
      <c r="H296" s="2">
        <v>5.6195652173913042E-2</v>
      </c>
      <c r="I296" s="2">
        <v>0.19565217391304349</v>
      </c>
      <c r="J296" s="2">
        <v>0</v>
      </c>
      <c r="K296" s="2">
        <v>2.9891304347826088E-2</v>
      </c>
      <c r="L296" s="2">
        <v>0</v>
      </c>
      <c r="M296" s="2">
        <v>0</v>
      </c>
      <c r="N296" s="2">
        <v>1.8717391304347821</v>
      </c>
      <c r="O296" s="2">
        <v>0.10256104824300176</v>
      </c>
      <c r="P296" s="2">
        <v>0</v>
      </c>
      <c r="Q296" s="2">
        <v>8.5869565217391308E-2</v>
      </c>
      <c r="R296" s="2">
        <v>4.7051816557474686E-3</v>
      </c>
      <c r="S296" s="2">
        <v>2.3152173913043483E-2</v>
      </c>
      <c r="T296" s="2">
        <v>0.21369565217391304</v>
      </c>
      <c r="U296" s="2">
        <v>0</v>
      </c>
      <c r="V296" s="2">
        <v>1.2977963073257891E-2</v>
      </c>
      <c r="W296" s="2">
        <v>0.44043478260869562</v>
      </c>
      <c r="X296" s="2">
        <v>0.71836956521739137</v>
      </c>
      <c r="Y296" s="2">
        <v>0</v>
      </c>
      <c r="Z296" s="2">
        <v>6.349612864800476E-2</v>
      </c>
      <c r="AA296" s="2">
        <v>0</v>
      </c>
      <c r="AB296" s="2">
        <v>0</v>
      </c>
      <c r="AC296" s="2">
        <v>0</v>
      </c>
      <c r="AD296" s="2">
        <v>0</v>
      </c>
      <c r="AE296" s="2">
        <v>0</v>
      </c>
      <c r="AF296" s="2">
        <v>0</v>
      </c>
      <c r="AG296" s="2">
        <v>0</v>
      </c>
      <c r="AH296" t="s">
        <v>197</v>
      </c>
      <c r="AI296">
        <v>7</v>
      </c>
    </row>
    <row r="297" spans="1:35" x14ac:dyDescent="0.25">
      <c r="A297" t="s">
        <v>1353</v>
      </c>
      <c r="B297" t="s">
        <v>542</v>
      </c>
      <c r="C297" t="s">
        <v>1087</v>
      </c>
      <c r="D297" t="s">
        <v>1299</v>
      </c>
      <c r="E297" s="2">
        <v>58.021739130434781</v>
      </c>
      <c r="F297" s="2">
        <v>9.4717391304347842</v>
      </c>
      <c r="G297" s="2">
        <v>8.4239130434782608E-2</v>
      </c>
      <c r="H297" s="2">
        <v>0.19467391304347825</v>
      </c>
      <c r="I297" s="2">
        <v>0.37771739130434784</v>
      </c>
      <c r="J297" s="2">
        <v>0</v>
      </c>
      <c r="K297" s="2">
        <v>0.24184782608695651</v>
      </c>
      <c r="L297" s="2">
        <v>3.7571739130434785</v>
      </c>
      <c r="M297" s="2">
        <v>0</v>
      </c>
      <c r="N297" s="2">
        <v>4.8081521739130437</v>
      </c>
      <c r="O297" s="2">
        <v>8.286811539902586E-2</v>
      </c>
      <c r="P297" s="2">
        <v>4.9327173913043483</v>
      </c>
      <c r="Q297" s="2">
        <v>0</v>
      </c>
      <c r="R297" s="2">
        <v>8.5014986886474339E-2</v>
      </c>
      <c r="S297" s="2">
        <v>1.8286956521739128</v>
      </c>
      <c r="T297" s="2">
        <v>5.4516304347826079</v>
      </c>
      <c r="U297" s="2">
        <v>0</v>
      </c>
      <c r="V297" s="2">
        <v>0.12547583364556011</v>
      </c>
      <c r="W297" s="2">
        <v>0.93619565217391298</v>
      </c>
      <c r="X297" s="2">
        <v>8.5351086956521787</v>
      </c>
      <c r="Y297" s="2">
        <v>0</v>
      </c>
      <c r="Z297" s="2">
        <v>0.16323716747845643</v>
      </c>
      <c r="AA297" s="2">
        <v>0</v>
      </c>
      <c r="AB297" s="2">
        <v>0</v>
      </c>
      <c r="AC297" s="2">
        <v>0</v>
      </c>
      <c r="AD297" s="2">
        <v>0</v>
      </c>
      <c r="AE297" s="2">
        <v>0</v>
      </c>
      <c r="AF297" s="2">
        <v>0</v>
      </c>
      <c r="AG297" s="2">
        <v>0</v>
      </c>
      <c r="AH297" t="s">
        <v>48</v>
      </c>
      <c r="AI297">
        <v>7</v>
      </c>
    </row>
    <row r="298" spans="1:35" x14ac:dyDescent="0.25">
      <c r="A298" t="s">
        <v>1353</v>
      </c>
      <c r="B298" t="s">
        <v>567</v>
      </c>
      <c r="C298" t="s">
        <v>1042</v>
      </c>
      <c r="D298" t="s">
        <v>1225</v>
      </c>
      <c r="E298" s="2">
        <v>121.52173913043478</v>
      </c>
      <c r="F298" s="2">
        <v>10.841195652173912</v>
      </c>
      <c r="G298" s="2">
        <v>0</v>
      </c>
      <c r="H298" s="2">
        <v>0.46010869565217388</v>
      </c>
      <c r="I298" s="2">
        <v>0</v>
      </c>
      <c r="J298" s="2">
        <v>0</v>
      </c>
      <c r="K298" s="2">
        <v>0</v>
      </c>
      <c r="L298" s="2">
        <v>2.5189130434782605</v>
      </c>
      <c r="M298" s="2">
        <v>0</v>
      </c>
      <c r="N298" s="2">
        <v>13.40228260869565</v>
      </c>
      <c r="O298" s="2">
        <v>0.11028711985688729</v>
      </c>
      <c r="P298" s="2">
        <v>5.2555434782608694</v>
      </c>
      <c r="Q298" s="2">
        <v>20.956304347826091</v>
      </c>
      <c r="R298" s="2">
        <v>0.21569677996422185</v>
      </c>
      <c r="S298" s="2">
        <v>5.2616304347826102</v>
      </c>
      <c r="T298" s="2">
        <v>4.6691304347826099</v>
      </c>
      <c r="U298" s="2">
        <v>0</v>
      </c>
      <c r="V298" s="2">
        <v>8.1720035778175326E-2</v>
      </c>
      <c r="W298" s="2">
        <v>1.4932608695652179</v>
      </c>
      <c r="X298" s="2">
        <v>11.009673913043475</v>
      </c>
      <c r="Y298" s="2">
        <v>0</v>
      </c>
      <c r="Z298" s="2">
        <v>0.10288640429338101</v>
      </c>
      <c r="AA298" s="2">
        <v>0</v>
      </c>
      <c r="AB298" s="2">
        <v>0</v>
      </c>
      <c r="AC298" s="2">
        <v>0</v>
      </c>
      <c r="AD298" s="2">
        <v>0</v>
      </c>
      <c r="AE298" s="2">
        <v>0</v>
      </c>
      <c r="AF298" s="2">
        <v>0</v>
      </c>
      <c r="AG298" s="2">
        <v>0</v>
      </c>
      <c r="AH298" t="s">
        <v>73</v>
      </c>
      <c r="AI298">
        <v>7</v>
      </c>
    </row>
    <row r="299" spans="1:35" x14ac:dyDescent="0.25">
      <c r="A299" t="s">
        <v>1353</v>
      </c>
      <c r="B299" t="s">
        <v>515</v>
      </c>
      <c r="C299" t="s">
        <v>1078</v>
      </c>
      <c r="D299" t="s">
        <v>1295</v>
      </c>
      <c r="E299" s="2">
        <v>62.467391304347828</v>
      </c>
      <c r="F299" s="2">
        <v>5.5652173913043477</v>
      </c>
      <c r="G299" s="2">
        <v>3.2608695652173912E-2</v>
      </c>
      <c r="H299" s="2">
        <v>3.2608695652173912E-2</v>
      </c>
      <c r="I299" s="2">
        <v>1.361413043478261</v>
      </c>
      <c r="J299" s="2">
        <v>0</v>
      </c>
      <c r="K299" s="2">
        <v>0</v>
      </c>
      <c r="L299" s="2">
        <v>4.7364130434782608</v>
      </c>
      <c r="M299" s="2">
        <v>4.8695652173913047</v>
      </c>
      <c r="N299" s="2">
        <v>4.9565217391304346</v>
      </c>
      <c r="O299" s="2">
        <v>0.15729946058813293</v>
      </c>
      <c r="P299" s="2">
        <v>5.2309782608695654</v>
      </c>
      <c r="Q299" s="2">
        <v>7.1086956521739131</v>
      </c>
      <c r="R299" s="2">
        <v>0.19753784583260831</v>
      </c>
      <c r="S299" s="2">
        <v>11.225543478260869</v>
      </c>
      <c r="T299" s="2">
        <v>5.1820652173913047</v>
      </c>
      <c r="U299" s="2">
        <v>0</v>
      </c>
      <c r="V299" s="2">
        <v>0.2626587784931268</v>
      </c>
      <c r="W299" s="2">
        <v>6.0461956521739131</v>
      </c>
      <c r="X299" s="2">
        <v>5.4130434782608692</v>
      </c>
      <c r="Y299" s="2">
        <v>0</v>
      </c>
      <c r="Z299" s="2">
        <v>0.18344353575778666</v>
      </c>
      <c r="AA299" s="2">
        <v>0</v>
      </c>
      <c r="AB299" s="2">
        <v>0</v>
      </c>
      <c r="AC299" s="2">
        <v>0</v>
      </c>
      <c r="AD299" s="2">
        <v>0</v>
      </c>
      <c r="AE299" s="2">
        <v>0</v>
      </c>
      <c r="AF299" s="2">
        <v>0</v>
      </c>
      <c r="AG299" s="2">
        <v>2.1739130434782608E-2</v>
      </c>
      <c r="AH299" t="s">
        <v>21</v>
      </c>
      <c r="AI299">
        <v>7</v>
      </c>
    </row>
    <row r="300" spans="1:35" x14ac:dyDescent="0.25">
      <c r="A300" t="s">
        <v>1353</v>
      </c>
      <c r="B300" t="s">
        <v>529</v>
      </c>
      <c r="C300" t="s">
        <v>1082</v>
      </c>
      <c r="D300" t="s">
        <v>1253</v>
      </c>
      <c r="E300" s="2">
        <v>86.554347826086953</v>
      </c>
      <c r="F300" s="2">
        <v>5.2173913043478262</v>
      </c>
      <c r="G300" s="2">
        <v>6.5217391304347824E-2</v>
      </c>
      <c r="H300" s="2">
        <v>0</v>
      </c>
      <c r="I300" s="2">
        <v>2.3152173913043477</v>
      </c>
      <c r="J300" s="2">
        <v>0</v>
      </c>
      <c r="K300" s="2">
        <v>0</v>
      </c>
      <c r="L300" s="2">
        <v>1.6032608695652173</v>
      </c>
      <c r="M300" s="2">
        <v>13.315217391304348</v>
      </c>
      <c r="N300" s="2">
        <v>0</v>
      </c>
      <c r="O300" s="2">
        <v>0.15383649378374983</v>
      </c>
      <c r="P300" s="2">
        <v>3.125</v>
      </c>
      <c r="Q300" s="2">
        <v>2.152173913043478</v>
      </c>
      <c r="R300" s="2">
        <v>6.0969483862865756E-2</v>
      </c>
      <c r="S300" s="2">
        <v>4.8967391304347823</v>
      </c>
      <c r="T300" s="2">
        <v>0.83967391304347827</v>
      </c>
      <c r="U300" s="2">
        <v>0</v>
      </c>
      <c r="V300" s="2">
        <v>6.6275273138264479E-2</v>
      </c>
      <c r="W300" s="2">
        <v>2.2907608695652173</v>
      </c>
      <c r="X300" s="2">
        <v>5.0652173913043477</v>
      </c>
      <c r="Y300" s="2">
        <v>0</v>
      </c>
      <c r="Z300" s="2">
        <v>8.4986814014818529E-2</v>
      </c>
      <c r="AA300" s="2">
        <v>0</v>
      </c>
      <c r="AB300" s="2">
        <v>0</v>
      </c>
      <c r="AC300" s="2">
        <v>0</v>
      </c>
      <c r="AD300" s="2">
        <v>0</v>
      </c>
      <c r="AE300" s="2">
        <v>0</v>
      </c>
      <c r="AF300" s="2">
        <v>0</v>
      </c>
      <c r="AG300" s="2">
        <v>0</v>
      </c>
      <c r="AH300" t="s">
        <v>35</v>
      </c>
      <c r="AI300">
        <v>7</v>
      </c>
    </row>
    <row r="301" spans="1:35" x14ac:dyDescent="0.25">
      <c r="A301" t="s">
        <v>1353</v>
      </c>
      <c r="B301" t="s">
        <v>524</v>
      </c>
      <c r="C301" t="s">
        <v>1079</v>
      </c>
      <c r="D301" t="s">
        <v>1296</v>
      </c>
      <c r="E301" s="2">
        <v>84.032608695652172</v>
      </c>
      <c r="F301" s="2">
        <v>5</v>
      </c>
      <c r="G301" s="2">
        <v>0.18206521739130435</v>
      </c>
      <c r="H301" s="2">
        <v>0.29891304347826086</v>
      </c>
      <c r="I301" s="2">
        <v>1.8206521739130435</v>
      </c>
      <c r="J301" s="2">
        <v>0</v>
      </c>
      <c r="K301" s="2">
        <v>0</v>
      </c>
      <c r="L301" s="2">
        <v>3.8206521739130435</v>
      </c>
      <c r="M301" s="2">
        <v>4.2146739130434785</v>
      </c>
      <c r="N301" s="2">
        <v>4.5869565217391308</v>
      </c>
      <c r="O301" s="2">
        <v>0.10474065450782565</v>
      </c>
      <c r="P301" s="2">
        <v>4.7173913043478262</v>
      </c>
      <c r="Q301" s="2">
        <v>2.7391304347826089</v>
      </c>
      <c r="R301" s="2">
        <v>8.8733669641702248E-2</v>
      </c>
      <c r="S301" s="2">
        <v>5.0027173913043477</v>
      </c>
      <c r="T301" s="2">
        <v>0</v>
      </c>
      <c r="U301" s="2">
        <v>0</v>
      </c>
      <c r="V301" s="2">
        <v>5.9533048764713492E-2</v>
      </c>
      <c r="W301" s="2">
        <v>9.1541304347826085</v>
      </c>
      <c r="X301" s="2">
        <v>0.10597826086956522</v>
      </c>
      <c r="Y301" s="2">
        <v>0</v>
      </c>
      <c r="Z301" s="2">
        <v>0.11019661104643641</v>
      </c>
      <c r="AA301" s="2">
        <v>0</v>
      </c>
      <c r="AB301" s="2">
        <v>0</v>
      </c>
      <c r="AC301" s="2">
        <v>0</v>
      </c>
      <c r="AD301" s="2">
        <v>0</v>
      </c>
      <c r="AE301" s="2">
        <v>0</v>
      </c>
      <c r="AF301" s="2">
        <v>0</v>
      </c>
      <c r="AG301" s="2">
        <v>0</v>
      </c>
      <c r="AH301" t="s">
        <v>30</v>
      </c>
      <c r="AI301">
        <v>7</v>
      </c>
    </row>
    <row r="302" spans="1:35" x14ac:dyDescent="0.25">
      <c r="A302" t="s">
        <v>1353</v>
      </c>
      <c r="B302" t="s">
        <v>571</v>
      </c>
      <c r="C302" t="s">
        <v>1099</v>
      </c>
      <c r="D302" t="s">
        <v>1290</v>
      </c>
      <c r="E302" s="2">
        <v>176.31521739130434</v>
      </c>
      <c r="F302" s="2">
        <v>5.4782608695652177</v>
      </c>
      <c r="G302" s="2">
        <v>9.7826086956521743E-2</v>
      </c>
      <c r="H302" s="2">
        <v>0.95652173913043481</v>
      </c>
      <c r="I302" s="2">
        <v>5.6521739130434785</v>
      </c>
      <c r="J302" s="2">
        <v>0</v>
      </c>
      <c r="K302" s="2">
        <v>0.18478260869565216</v>
      </c>
      <c r="L302" s="2">
        <v>4.1304347826086953</v>
      </c>
      <c r="M302" s="2">
        <v>24.024456521739129</v>
      </c>
      <c r="N302" s="2">
        <v>5.6521739130434785</v>
      </c>
      <c r="O302" s="2">
        <v>0.16831576351642932</v>
      </c>
      <c r="P302" s="2">
        <v>5.1304347826086953</v>
      </c>
      <c r="Q302" s="2">
        <v>12.307065217391305</v>
      </c>
      <c r="R302" s="2">
        <v>9.8899574625485487E-2</v>
      </c>
      <c r="S302" s="2">
        <v>8.7228260869565215</v>
      </c>
      <c r="T302" s="2">
        <v>7.6992391304347816</v>
      </c>
      <c r="U302" s="2">
        <v>1.358695652173913E-2</v>
      </c>
      <c r="V302" s="2">
        <v>9.3217434190247195E-2</v>
      </c>
      <c r="W302" s="2">
        <v>12.233695652173912</v>
      </c>
      <c r="X302" s="2">
        <v>7.0923913043478262</v>
      </c>
      <c r="Y302" s="2">
        <v>0</v>
      </c>
      <c r="Z302" s="2">
        <v>0.10961099808889711</v>
      </c>
      <c r="AA302" s="2">
        <v>0</v>
      </c>
      <c r="AB302" s="2">
        <v>0</v>
      </c>
      <c r="AC302" s="2">
        <v>0</v>
      </c>
      <c r="AD302" s="2">
        <v>0</v>
      </c>
      <c r="AE302" s="2">
        <v>0</v>
      </c>
      <c r="AF302" s="2">
        <v>0</v>
      </c>
      <c r="AG302" s="2">
        <v>0.3641304347826087</v>
      </c>
      <c r="AH302" t="s">
        <v>77</v>
      </c>
      <c r="AI302">
        <v>7</v>
      </c>
    </row>
    <row r="303" spans="1:35" x14ac:dyDescent="0.25">
      <c r="A303" t="s">
        <v>1353</v>
      </c>
      <c r="B303" t="s">
        <v>522</v>
      </c>
      <c r="C303" t="s">
        <v>1074</v>
      </c>
      <c r="D303" t="s">
        <v>1286</v>
      </c>
      <c r="E303" s="2">
        <v>74.706521739130437</v>
      </c>
      <c r="F303" s="2">
        <v>4.9565217391304346</v>
      </c>
      <c r="G303" s="2">
        <v>0.2608695652173913</v>
      </c>
      <c r="H303" s="2">
        <v>0.3858695652173913</v>
      </c>
      <c r="I303" s="2">
        <v>5.6086956521739131</v>
      </c>
      <c r="J303" s="2">
        <v>0</v>
      </c>
      <c r="K303" s="2">
        <v>0</v>
      </c>
      <c r="L303" s="2">
        <v>2.6847826086956523</v>
      </c>
      <c r="M303" s="2">
        <v>13.307065217391305</v>
      </c>
      <c r="N303" s="2">
        <v>0</v>
      </c>
      <c r="O303" s="2">
        <v>0.17812454532227556</v>
      </c>
      <c r="P303" s="2">
        <v>10.173913043478262</v>
      </c>
      <c r="Q303" s="2">
        <v>6.5652173913043477</v>
      </c>
      <c r="R303" s="2">
        <v>0.22406518259857414</v>
      </c>
      <c r="S303" s="2">
        <v>5.2989130434782608</v>
      </c>
      <c r="T303" s="2">
        <v>0.25271739130434784</v>
      </c>
      <c r="U303" s="2">
        <v>2.4076086956521738</v>
      </c>
      <c r="V303" s="2">
        <v>0.10654008438818564</v>
      </c>
      <c r="W303" s="2">
        <v>0.53804347826086951</v>
      </c>
      <c r="X303" s="2">
        <v>4.3043478260869561</v>
      </c>
      <c r="Y303" s="2">
        <v>0.89402173913043481</v>
      </c>
      <c r="Z303" s="2">
        <v>7.6785974101556798E-2</v>
      </c>
      <c r="AA303" s="2">
        <v>0</v>
      </c>
      <c r="AB303" s="2">
        <v>0</v>
      </c>
      <c r="AC303" s="2">
        <v>0</v>
      </c>
      <c r="AD303" s="2">
        <v>0</v>
      </c>
      <c r="AE303" s="2">
        <v>0</v>
      </c>
      <c r="AF303" s="2">
        <v>0</v>
      </c>
      <c r="AG303" s="2">
        <v>0</v>
      </c>
      <c r="AH303" t="s">
        <v>28</v>
      </c>
      <c r="AI303">
        <v>7</v>
      </c>
    </row>
    <row r="304" spans="1:35" x14ac:dyDescent="0.25">
      <c r="A304" t="s">
        <v>1353</v>
      </c>
      <c r="B304" t="s">
        <v>512</v>
      </c>
      <c r="C304" t="s">
        <v>1077</v>
      </c>
      <c r="D304" t="s">
        <v>1294</v>
      </c>
      <c r="E304" s="2">
        <v>58.228260869565219</v>
      </c>
      <c r="F304" s="2">
        <v>5.3043478260869561</v>
      </c>
      <c r="G304" s="2">
        <v>0</v>
      </c>
      <c r="H304" s="2">
        <v>0.16847826086956522</v>
      </c>
      <c r="I304" s="2">
        <v>0.29619565217391303</v>
      </c>
      <c r="J304" s="2">
        <v>0</v>
      </c>
      <c r="K304" s="2">
        <v>0</v>
      </c>
      <c r="L304" s="2">
        <v>0.34510869565217389</v>
      </c>
      <c r="M304" s="2">
        <v>5.2201086956521738</v>
      </c>
      <c r="N304" s="2">
        <v>5.3668478260869561</v>
      </c>
      <c r="O304" s="2">
        <v>0.1818181818181818</v>
      </c>
      <c r="P304" s="2">
        <v>5.5788043478260869</v>
      </c>
      <c r="Q304" s="2">
        <v>3.4184782608695654</v>
      </c>
      <c r="R304" s="2">
        <v>0.15451745379876797</v>
      </c>
      <c r="S304" s="2">
        <v>0.62771739130434778</v>
      </c>
      <c r="T304" s="2">
        <v>0</v>
      </c>
      <c r="U304" s="2">
        <v>4.8668478260869561</v>
      </c>
      <c r="V304" s="2">
        <v>9.4362516333768895E-2</v>
      </c>
      <c r="W304" s="2">
        <v>3.097826086956522</v>
      </c>
      <c r="X304" s="2">
        <v>0.21739130434782608</v>
      </c>
      <c r="Y304" s="2">
        <v>0</v>
      </c>
      <c r="Z304" s="2">
        <v>5.6934851596042564E-2</v>
      </c>
      <c r="AA304" s="2">
        <v>0</v>
      </c>
      <c r="AB304" s="2">
        <v>0</v>
      </c>
      <c r="AC304" s="2">
        <v>0</v>
      </c>
      <c r="AD304" s="2">
        <v>0</v>
      </c>
      <c r="AE304" s="2">
        <v>0</v>
      </c>
      <c r="AF304" s="2">
        <v>0</v>
      </c>
      <c r="AG304" s="2">
        <v>7.6086956521739135E-2</v>
      </c>
      <c r="AH304" t="s">
        <v>18</v>
      </c>
      <c r="AI304">
        <v>7</v>
      </c>
    </row>
    <row r="305" spans="1:35" x14ac:dyDescent="0.25">
      <c r="A305" t="s">
        <v>1353</v>
      </c>
      <c r="B305" t="s">
        <v>812</v>
      </c>
      <c r="C305" t="s">
        <v>1180</v>
      </c>
      <c r="D305" t="s">
        <v>1264</v>
      </c>
      <c r="E305" s="2">
        <v>67.184782608695656</v>
      </c>
      <c r="F305" s="2">
        <v>0</v>
      </c>
      <c r="G305" s="2">
        <v>0.33152173913043476</v>
      </c>
      <c r="H305" s="2">
        <v>0.35869565217391303</v>
      </c>
      <c r="I305" s="2">
        <v>0.36684782608695654</v>
      </c>
      <c r="J305" s="2">
        <v>0</v>
      </c>
      <c r="K305" s="2">
        <v>0</v>
      </c>
      <c r="L305" s="2">
        <v>0.29108695652173916</v>
      </c>
      <c r="M305" s="2">
        <v>0</v>
      </c>
      <c r="N305" s="2">
        <v>0</v>
      </c>
      <c r="O305" s="2">
        <v>0</v>
      </c>
      <c r="P305" s="2">
        <v>0</v>
      </c>
      <c r="Q305" s="2">
        <v>0</v>
      </c>
      <c r="R305" s="2">
        <v>0</v>
      </c>
      <c r="S305" s="2">
        <v>1.9782608695652169</v>
      </c>
      <c r="T305" s="2">
        <v>0.12880434782608696</v>
      </c>
      <c r="U305" s="2">
        <v>0</v>
      </c>
      <c r="V305" s="2">
        <v>3.1362239119883499E-2</v>
      </c>
      <c r="W305" s="2">
        <v>0.87065217391304339</v>
      </c>
      <c r="X305" s="2">
        <v>5.3734782608695664</v>
      </c>
      <c r="Y305" s="2">
        <v>0</v>
      </c>
      <c r="Z305" s="2">
        <v>9.2939653777705883E-2</v>
      </c>
      <c r="AA305" s="2">
        <v>0</v>
      </c>
      <c r="AB305" s="2">
        <v>0</v>
      </c>
      <c r="AC305" s="2">
        <v>0</v>
      </c>
      <c r="AD305" s="2">
        <v>0</v>
      </c>
      <c r="AE305" s="2">
        <v>0</v>
      </c>
      <c r="AF305" s="2">
        <v>0</v>
      </c>
      <c r="AG305" s="2">
        <v>0.13043478260869565</v>
      </c>
      <c r="AH305" t="s">
        <v>323</v>
      </c>
      <c r="AI305">
        <v>7</v>
      </c>
    </row>
    <row r="306" spans="1:35" x14ac:dyDescent="0.25">
      <c r="A306" t="s">
        <v>1353</v>
      </c>
      <c r="B306" t="s">
        <v>574</v>
      </c>
      <c r="C306" t="s">
        <v>1102</v>
      </c>
      <c r="D306" t="s">
        <v>1263</v>
      </c>
      <c r="E306" s="2">
        <v>51.967391304347828</v>
      </c>
      <c r="F306" s="2">
        <v>10.707608695652173</v>
      </c>
      <c r="G306" s="2">
        <v>0.95380434782608692</v>
      </c>
      <c r="H306" s="2">
        <v>0.17478260869565215</v>
      </c>
      <c r="I306" s="2">
        <v>0.2608695652173913</v>
      </c>
      <c r="J306" s="2">
        <v>0</v>
      </c>
      <c r="K306" s="2">
        <v>0.43478260869565216</v>
      </c>
      <c r="L306" s="2">
        <v>1.1978260869565216</v>
      </c>
      <c r="M306" s="2">
        <v>0</v>
      </c>
      <c r="N306" s="2">
        <v>5.1830434782608714</v>
      </c>
      <c r="O306" s="2">
        <v>9.9736456808199148E-2</v>
      </c>
      <c r="P306" s="2">
        <v>4.9543478260869565</v>
      </c>
      <c r="Q306" s="2">
        <v>0</v>
      </c>
      <c r="R306" s="2">
        <v>9.5335703827651108E-2</v>
      </c>
      <c r="S306" s="2">
        <v>0.96097826086956517</v>
      </c>
      <c r="T306" s="2">
        <v>3.3801086956521735</v>
      </c>
      <c r="U306" s="2">
        <v>0</v>
      </c>
      <c r="V306" s="2">
        <v>8.3534825350345107E-2</v>
      </c>
      <c r="W306" s="2">
        <v>0.5117391304347827</v>
      </c>
      <c r="X306" s="2">
        <v>3.9754347826086947</v>
      </c>
      <c r="Y306" s="2">
        <v>0</v>
      </c>
      <c r="Z306" s="2">
        <v>8.6345952729554476E-2</v>
      </c>
      <c r="AA306" s="2">
        <v>0</v>
      </c>
      <c r="AB306" s="2">
        <v>0</v>
      </c>
      <c r="AC306" s="2">
        <v>0</v>
      </c>
      <c r="AD306" s="2">
        <v>0</v>
      </c>
      <c r="AE306" s="2">
        <v>0</v>
      </c>
      <c r="AF306" s="2">
        <v>0</v>
      </c>
      <c r="AG306" s="2">
        <v>0</v>
      </c>
      <c r="AH306" t="s">
        <v>81</v>
      </c>
      <c r="AI306">
        <v>7</v>
      </c>
    </row>
    <row r="307" spans="1:35" x14ac:dyDescent="0.25">
      <c r="A307" t="s">
        <v>1353</v>
      </c>
      <c r="B307" t="s">
        <v>919</v>
      </c>
      <c r="C307" t="s">
        <v>970</v>
      </c>
      <c r="D307" t="s">
        <v>1308</v>
      </c>
      <c r="E307" s="2">
        <v>29.163043478260871</v>
      </c>
      <c r="F307" s="2">
        <v>5.5652173913043477</v>
      </c>
      <c r="G307" s="2">
        <v>1.0869565217391304E-2</v>
      </c>
      <c r="H307" s="2">
        <v>0.26902173913043476</v>
      </c>
      <c r="I307" s="2">
        <v>0.13315217391304349</v>
      </c>
      <c r="J307" s="2">
        <v>0</v>
      </c>
      <c r="K307" s="2">
        <v>0</v>
      </c>
      <c r="L307" s="2">
        <v>0.36336956521739128</v>
      </c>
      <c r="M307" s="2">
        <v>0</v>
      </c>
      <c r="N307" s="2">
        <v>5.0695652173913031</v>
      </c>
      <c r="O307" s="2">
        <v>0.17383525903838981</v>
      </c>
      <c r="P307" s="2">
        <v>5.5893478260869554</v>
      </c>
      <c r="Q307" s="2">
        <v>0</v>
      </c>
      <c r="R307" s="2">
        <v>0.19165859112933278</v>
      </c>
      <c r="S307" s="2">
        <v>0.21913043478260874</v>
      </c>
      <c r="T307" s="2">
        <v>0.77434782608695651</v>
      </c>
      <c r="U307" s="2">
        <v>0</v>
      </c>
      <c r="V307" s="2">
        <v>3.4066343645173316E-2</v>
      </c>
      <c r="W307" s="2">
        <v>0.29586956521739133</v>
      </c>
      <c r="X307" s="2">
        <v>3.0575000000000001</v>
      </c>
      <c r="Y307" s="2">
        <v>0</v>
      </c>
      <c r="Z307" s="2">
        <v>0.11498695490122997</v>
      </c>
      <c r="AA307" s="2">
        <v>0</v>
      </c>
      <c r="AB307" s="2">
        <v>0</v>
      </c>
      <c r="AC307" s="2">
        <v>0</v>
      </c>
      <c r="AD307" s="2">
        <v>0</v>
      </c>
      <c r="AE307" s="2">
        <v>0</v>
      </c>
      <c r="AF307" s="2">
        <v>0</v>
      </c>
      <c r="AG307" s="2">
        <v>0</v>
      </c>
      <c r="AH307" t="s">
        <v>433</v>
      </c>
      <c r="AI307">
        <v>7</v>
      </c>
    </row>
    <row r="308" spans="1:35" x14ac:dyDescent="0.25">
      <c r="A308" t="s">
        <v>1353</v>
      </c>
      <c r="B308" t="s">
        <v>738</v>
      </c>
      <c r="C308" t="s">
        <v>1061</v>
      </c>
      <c r="D308" t="s">
        <v>1290</v>
      </c>
      <c r="E308" s="2">
        <v>45.597826086956523</v>
      </c>
      <c r="F308" s="2">
        <v>5.4782608695652177</v>
      </c>
      <c r="G308" s="2">
        <v>0</v>
      </c>
      <c r="H308" s="2">
        <v>0</v>
      </c>
      <c r="I308" s="2">
        <v>0</v>
      </c>
      <c r="J308" s="2">
        <v>0</v>
      </c>
      <c r="K308" s="2">
        <v>0</v>
      </c>
      <c r="L308" s="2">
        <v>0</v>
      </c>
      <c r="M308" s="2">
        <v>0</v>
      </c>
      <c r="N308" s="2">
        <v>2.0121739130434779</v>
      </c>
      <c r="O308" s="2">
        <v>4.4128724672228836E-2</v>
      </c>
      <c r="P308" s="2">
        <v>8.0715217391304357</v>
      </c>
      <c r="Q308" s="2">
        <v>14.528695652173917</v>
      </c>
      <c r="R308" s="2">
        <v>0.49564243146603115</v>
      </c>
      <c r="S308" s="2">
        <v>0.37804347826086948</v>
      </c>
      <c r="T308" s="2">
        <v>5.4136956521739137</v>
      </c>
      <c r="U308" s="2">
        <v>0</v>
      </c>
      <c r="V308" s="2">
        <v>0.12701787842669846</v>
      </c>
      <c r="W308" s="2">
        <v>1.3178260869565215</v>
      </c>
      <c r="X308" s="2">
        <v>2.5785869565217383</v>
      </c>
      <c r="Y308" s="2">
        <v>0</v>
      </c>
      <c r="Z308" s="2">
        <v>8.5451728247914166E-2</v>
      </c>
      <c r="AA308" s="2">
        <v>0</v>
      </c>
      <c r="AB308" s="2">
        <v>0</v>
      </c>
      <c r="AC308" s="2">
        <v>0</v>
      </c>
      <c r="AD308" s="2">
        <v>0</v>
      </c>
      <c r="AE308" s="2">
        <v>0</v>
      </c>
      <c r="AF308" s="2">
        <v>0</v>
      </c>
      <c r="AG308" s="2">
        <v>0</v>
      </c>
      <c r="AH308" t="s">
        <v>248</v>
      </c>
      <c r="AI308">
        <v>7</v>
      </c>
    </row>
    <row r="309" spans="1:35" x14ac:dyDescent="0.25">
      <c r="A309" t="s">
        <v>1353</v>
      </c>
      <c r="B309" t="s">
        <v>948</v>
      </c>
      <c r="C309" t="s">
        <v>1032</v>
      </c>
      <c r="D309" t="s">
        <v>1225</v>
      </c>
      <c r="E309" s="2">
        <v>50.891304347826086</v>
      </c>
      <c r="F309" s="2">
        <v>26.589673913043477</v>
      </c>
      <c r="G309" s="2">
        <v>0.36684782608695654</v>
      </c>
      <c r="H309" s="2">
        <v>0</v>
      </c>
      <c r="I309" s="2">
        <v>0</v>
      </c>
      <c r="J309" s="2">
        <v>0</v>
      </c>
      <c r="K309" s="2">
        <v>0</v>
      </c>
      <c r="L309" s="2">
        <v>0</v>
      </c>
      <c r="M309" s="2">
        <v>5.1304347826086953</v>
      </c>
      <c r="N309" s="2">
        <v>7.0733695652173916</v>
      </c>
      <c r="O309" s="2">
        <v>0.2398013669372063</v>
      </c>
      <c r="P309" s="2">
        <v>7.1576086956521738</v>
      </c>
      <c r="Q309" s="2">
        <v>5.5516304347826084</v>
      </c>
      <c r="R309" s="2">
        <v>0.24973302007689019</v>
      </c>
      <c r="S309" s="2">
        <v>0</v>
      </c>
      <c r="T309" s="2">
        <v>0</v>
      </c>
      <c r="U309" s="2">
        <v>0</v>
      </c>
      <c r="V309" s="2">
        <v>0</v>
      </c>
      <c r="W309" s="2">
        <v>0</v>
      </c>
      <c r="X309" s="2">
        <v>0</v>
      </c>
      <c r="Y309" s="2">
        <v>0</v>
      </c>
      <c r="Z309" s="2">
        <v>0</v>
      </c>
      <c r="AA309" s="2">
        <v>0</v>
      </c>
      <c r="AB309" s="2">
        <v>0</v>
      </c>
      <c r="AC309" s="2">
        <v>0</v>
      </c>
      <c r="AD309" s="2">
        <v>0</v>
      </c>
      <c r="AE309" s="2">
        <v>0</v>
      </c>
      <c r="AF309" s="2">
        <v>0</v>
      </c>
      <c r="AG309" s="2">
        <v>0</v>
      </c>
      <c r="AH309" t="s">
        <v>462</v>
      </c>
      <c r="AI309">
        <v>7</v>
      </c>
    </row>
    <row r="310" spans="1:35" x14ac:dyDescent="0.25">
      <c r="A310" t="s">
        <v>1353</v>
      </c>
      <c r="B310" t="s">
        <v>579</v>
      </c>
      <c r="C310" t="s">
        <v>1105</v>
      </c>
      <c r="D310" t="s">
        <v>1226</v>
      </c>
      <c r="E310" s="2">
        <v>163.90217391304347</v>
      </c>
      <c r="F310" s="2">
        <v>0</v>
      </c>
      <c r="G310" s="2">
        <v>0.53260869565217395</v>
      </c>
      <c r="H310" s="2">
        <v>0.64130434782608692</v>
      </c>
      <c r="I310" s="2">
        <v>0.84510869565217395</v>
      </c>
      <c r="J310" s="2">
        <v>0</v>
      </c>
      <c r="K310" s="2">
        <v>0</v>
      </c>
      <c r="L310" s="2">
        <v>1.2814130434782607</v>
      </c>
      <c r="M310" s="2">
        <v>0</v>
      </c>
      <c r="N310" s="2">
        <v>0</v>
      </c>
      <c r="O310" s="2">
        <v>0</v>
      </c>
      <c r="P310" s="2">
        <v>0</v>
      </c>
      <c r="Q310" s="2">
        <v>0</v>
      </c>
      <c r="R310" s="2">
        <v>0</v>
      </c>
      <c r="S310" s="2">
        <v>2.3817391304347821</v>
      </c>
      <c r="T310" s="2">
        <v>6.6661956521739105</v>
      </c>
      <c r="U310" s="2">
        <v>0</v>
      </c>
      <c r="V310" s="2">
        <v>5.5203262815836575E-2</v>
      </c>
      <c r="W310" s="2">
        <v>2.6379347826086952</v>
      </c>
      <c r="X310" s="2">
        <v>6.5272826086956508</v>
      </c>
      <c r="Y310" s="2">
        <v>0</v>
      </c>
      <c r="Z310" s="2">
        <v>5.5918827508455456E-2</v>
      </c>
      <c r="AA310" s="2">
        <v>0</v>
      </c>
      <c r="AB310" s="2">
        <v>0</v>
      </c>
      <c r="AC310" s="2">
        <v>0</v>
      </c>
      <c r="AD310" s="2">
        <v>0</v>
      </c>
      <c r="AE310" s="2">
        <v>0</v>
      </c>
      <c r="AF310" s="2">
        <v>0</v>
      </c>
      <c r="AG310" s="2">
        <v>0.13043478260869565</v>
      </c>
      <c r="AH310" t="s">
        <v>86</v>
      </c>
      <c r="AI310">
        <v>7</v>
      </c>
    </row>
    <row r="311" spans="1:35" x14ac:dyDescent="0.25">
      <c r="A311" t="s">
        <v>1353</v>
      </c>
      <c r="B311" t="s">
        <v>951</v>
      </c>
      <c r="C311" t="s">
        <v>1042</v>
      </c>
      <c r="D311" t="s">
        <v>1225</v>
      </c>
      <c r="E311" s="2">
        <v>87.576086956521735</v>
      </c>
      <c r="F311" s="2">
        <v>47.5625</v>
      </c>
      <c r="G311" s="2">
        <v>0.34782608695652173</v>
      </c>
      <c r="H311" s="2">
        <v>0</v>
      </c>
      <c r="I311" s="2">
        <v>0</v>
      </c>
      <c r="J311" s="2">
        <v>0</v>
      </c>
      <c r="K311" s="2">
        <v>0</v>
      </c>
      <c r="L311" s="2">
        <v>0</v>
      </c>
      <c r="M311" s="2">
        <v>5.5</v>
      </c>
      <c r="N311" s="2">
        <v>9.6739130434782616</v>
      </c>
      <c r="O311" s="2">
        <v>0.17326548343055731</v>
      </c>
      <c r="P311" s="2">
        <v>0</v>
      </c>
      <c r="Q311" s="2">
        <v>5.9211956521739131</v>
      </c>
      <c r="R311" s="2">
        <v>6.7612014397418402E-2</v>
      </c>
      <c r="S311" s="2">
        <v>0</v>
      </c>
      <c r="T311" s="2">
        <v>0</v>
      </c>
      <c r="U311" s="2">
        <v>0</v>
      </c>
      <c r="V311" s="2">
        <v>0</v>
      </c>
      <c r="W311" s="2">
        <v>0</v>
      </c>
      <c r="X311" s="2">
        <v>0</v>
      </c>
      <c r="Y311" s="2">
        <v>0</v>
      </c>
      <c r="Z311" s="2">
        <v>0</v>
      </c>
      <c r="AA311" s="2">
        <v>0</v>
      </c>
      <c r="AB311" s="2">
        <v>0</v>
      </c>
      <c r="AC311" s="2">
        <v>0</v>
      </c>
      <c r="AD311" s="2">
        <v>0</v>
      </c>
      <c r="AE311" s="2">
        <v>0</v>
      </c>
      <c r="AF311" s="2">
        <v>0</v>
      </c>
      <c r="AG311" s="2">
        <v>0</v>
      </c>
      <c r="AH311" t="s">
        <v>465</v>
      </c>
      <c r="AI311">
        <v>7</v>
      </c>
    </row>
    <row r="312" spans="1:35" x14ac:dyDescent="0.25">
      <c r="A312" t="s">
        <v>1353</v>
      </c>
      <c r="B312" t="s">
        <v>704</v>
      </c>
      <c r="C312" t="s">
        <v>1061</v>
      </c>
      <c r="D312" t="s">
        <v>1307</v>
      </c>
      <c r="E312" s="2">
        <v>201.86956521739131</v>
      </c>
      <c r="F312" s="2">
        <v>9.2173913043478262</v>
      </c>
      <c r="G312" s="2">
        <v>0</v>
      </c>
      <c r="H312" s="2">
        <v>0</v>
      </c>
      <c r="I312" s="2">
        <v>0</v>
      </c>
      <c r="J312" s="2">
        <v>0</v>
      </c>
      <c r="K312" s="2">
        <v>0</v>
      </c>
      <c r="L312" s="2">
        <v>0.50467391304347831</v>
      </c>
      <c r="M312" s="2">
        <v>0</v>
      </c>
      <c r="N312" s="2">
        <v>32.744565217391305</v>
      </c>
      <c r="O312" s="2">
        <v>0.16220654749084643</v>
      </c>
      <c r="P312" s="2">
        <v>0</v>
      </c>
      <c r="Q312" s="2">
        <v>28.817934782608695</v>
      </c>
      <c r="R312" s="2">
        <v>0.14275522291621795</v>
      </c>
      <c r="S312" s="2">
        <v>2.2806521739130439</v>
      </c>
      <c r="T312" s="2">
        <v>0.1859782608695652</v>
      </c>
      <c r="U312" s="2">
        <v>0</v>
      </c>
      <c r="V312" s="2">
        <v>1.2218931725177688E-2</v>
      </c>
      <c r="W312" s="2">
        <v>4.836195652173914</v>
      </c>
      <c r="X312" s="2">
        <v>0</v>
      </c>
      <c r="Y312" s="2">
        <v>0</v>
      </c>
      <c r="Z312" s="2">
        <v>2.395703209132027E-2</v>
      </c>
      <c r="AA312" s="2">
        <v>133.94293478260869</v>
      </c>
      <c r="AB312" s="2">
        <v>0</v>
      </c>
      <c r="AC312" s="2">
        <v>0</v>
      </c>
      <c r="AD312" s="2">
        <v>0</v>
      </c>
      <c r="AE312" s="2">
        <v>0</v>
      </c>
      <c r="AF312" s="2">
        <v>0</v>
      </c>
      <c r="AG312" s="2">
        <v>0</v>
      </c>
      <c r="AH312" t="s">
        <v>213</v>
      </c>
      <c r="AI312">
        <v>7</v>
      </c>
    </row>
    <row r="313" spans="1:35" x14ac:dyDescent="0.25">
      <c r="A313" t="s">
        <v>1353</v>
      </c>
      <c r="B313" t="s">
        <v>612</v>
      </c>
      <c r="C313" t="s">
        <v>1118</v>
      </c>
      <c r="D313" t="s">
        <v>1251</v>
      </c>
      <c r="E313" s="2">
        <v>82.717391304347828</v>
      </c>
      <c r="F313" s="2">
        <v>25.603369565217388</v>
      </c>
      <c r="G313" s="2">
        <v>0.20652173913043478</v>
      </c>
      <c r="H313" s="2">
        <v>0.35956521739130431</v>
      </c>
      <c r="I313" s="2">
        <v>0.25</v>
      </c>
      <c r="J313" s="2">
        <v>0</v>
      </c>
      <c r="K313" s="2">
        <v>0</v>
      </c>
      <c r="L313" s="2">
        <v>7.5846739130434777</v>
      </c>
      <c r="M313" s="2">
        <v>5.0721739130434775</v>
      </c>
      <c r="N313" s="2">
        <v>0</v>
      </c>
      <c r="O313" s="2">
        <v>6.1319316688567667E-2</v>
      </c>
      <c r="P313" s="2">
        <v>4.8332608695652173</v>
      </c>
      <c r="Q313" s="2">
        <v>0</v>
      </c>
      <c r="R313" s="2">
        <v>5.8431011826544019E-2</v>
      </c>
      <c r="S313" s="2">
        <v>1.6343478260869564</v>
      </c>
      <c r="T313" s="2">
        <v>10.610326086956523</v>
      </c>
      <c r="U313" s="2">
        <v>0</v>
      </c>
      <c r="V313" s="2">
        <v>0.14803022339027597</v>
      </c>
      <c r="W313" s="2">
        <v>0.99510869565217408</v>
      </c>
      <c r="X313" s="2">
        <v>11.775652173913043</v>
      </c>
      <c r="Y313" s="2">
        <v>0</v>
      </c>
      <c r="Z313" s="2">
        <v>0.15439027595269381</v>
      </c>
      <c r="AA313" s="2">
        <v>0</v>
      </c>
      <c r="AB313" s="2">
        <v>0</v>
      </c>
      <c r="AC313" s="2">
        <v>0</v>
      </c>
      <c r="AD313" s="2">
        <v>0</v>
      </c>
      <c r="AE313" s="2">
        <v>0</v>
      </c>
      <c r="AF313" s="2">
        <v>0</v>
      </c>
      <c r="AG313" s="2">
        <v>0</v>
      </c>
      <c r="AH313" t="s">
        <v>121</v>
      </c>
      <c r="AI313">
        <v>7</v>
      </c>
    </row>
    <row r="314" spans="1:35" x14ac:dyDescent="0.25">
      <c r="A314" t="s">
        <v>1353</v>
      </c>
      <c r="B314" t="s">
        <v>822</v>
      </c>
      <c r="C314" t="s">
        <v>1054</v>
      </c>
      <c r="D314" t="s">
        <v>1232</v>
      </c>
      <c r="E314" s="2">
        <v>54.826086956521742</v>
      </c>
      <c r="F314" s="2">
        <v>11.070434782608697</v>
      </c>
      <c r="G314" s="2">
        <v>0</v>
      </c>
      <c r="H314" s="2">
        <v>0.11956521739130435</v>
      </c>
      <c r="I314" s="2">
        <v>0.28260869565217389</v>
      </c>
      <c r="J314" s="2">
        <v>0</v>
      </c>
      <c r="K314" s="2">
        <v>0</v>
      </c>
      <c r="L314" s="2">
        <v>4.1883695652173909</v>
      </c>
      <c r="M314" s="2">
        <v>0</v>
      </c>
      <c r="N314" s="2">
        <v>7.7944565217391304</v>
      </c>
      <c r="O314" s="2">
        <v>0.14216693100713718</v>
      </c>
      <c r="P314" s="2">
        <v>1.5895652173913044</v>
      </c>
      <c r="Q314" s="2">
        <v>0</v>
      </c>
      <c r="R314" s="2">
        <v>2.8992862807295797E-2</v>
      </c>
      <c r="S314" s="2">
        <v>0.80336956521739145</v>
      </c>
      <c r="T314" s="2">
        <v>3.0008695652173905</v>
      </c>
      <c r="U314" s="2">
        <v>0</v>
      </c>
      <c r="V314" s="2">
        <v>6.93873909595559E-2</v>
      </c>
      <c r="W314" s="2">
        <v>2.7570652173913048</v>
      </c>
      <c r="X314" s="2">
        <v>0</v>
      </c>
      <c r="Y314" s="2">
        <v>0</v>
      </c>
      <c r="Z314" s="2">
        <v>5.0287470261697075E-2</v>
      </c>
      <c r="AA314" s="2">
        <v>0</v>
      </c>
      <c r="AB314" s="2">
        <v>0</v>
      </c>
      <c r="AC314" s="2">
        <v>0</v>
      </c>
      <c r="AD314" s="2">
        <v>0</v>
      </c>
      <c r="AE314" s="2">
        <v>0</v>
      </c>
      <c r="AF314" s="2">
        <v>0</v>
      </c>
      <c r="AG314" s="2">
        <v>0</v>
      </c>
      <c r="AH314" t="s">
        <v>333</v>
      </c>
      <c r="AI314">
        <v>7</v>
      </c>
    </row>
    <row r="315" spans="1:35" x14ac:dyDescent="0.25">
      <c r="A315" t="s">
        <v>1353</v>
      </c>
      <c r="B315" t="s">
        <v>803</v>
      </c>
      <c r="C315" t="s">
        <v>1177</v>
      </c>
      <c r="D315" t="s">
        <v>1290</v>
      </c>
      <c r="E315" s="2">
        <v>55.402173913043477</v>
      </c>
      <c r="F315" s="2">
        <v>5.7391304347826084</v>
      </c>
      <c r="G315" s="2">
        <v>0.81521739130434778</v>
      </c>
      <c r="H315" s="2">
        <v>0.19565217391304349</v>
      </c>
      <c r="I315" s="2">
        <v>0.19565217391304349</v>
      </c>
      <c r="J315" s="2">
        <v>0</v>
      </c>
      <c r="K315" s="2">
        <v>0.32608695652173914</v>
      </c>
      <c r="L315" s="2">
        <v>0.29902173913043478</v>
      </c>
      <c r="M315" s="2">
        <v>0</v>
      </c>
      <c r="N315" s="2">
        <v>5.2092391304347823</v>
      </c>
      <c r="O315" s="2">
        <v>9.4025897586815774E-2</v>
      </c>
      <c r="P315" s="2">
        <v>0</v>
      </c>
      <c r="Q315" s="2">
        <v>4.9836956521739131</v>
      </c>
      <c r="R315" s="2">
        <v>8.9954875416911911E-2</v>
      </c>
      <c r="S315" s="2">
        <v>0.64913043478260857</v>
      </c>
      <c r="T315" s="2">
        <v>1.3703260869565215</v>
      </c>
      <c r="U315" s="2">
        <v>0</v>
      </c>
      <c r="V315" s="2">
        <v>3.6450853443201876E-2</v>
      </c>
      <c r="W315" s="2">
        <v>0.38108695652173913</v>
      </c>
      <c r="X315" s="2">
        <v>1.3807608695652176</v>
      </c>
      <c r="Y315" s="2">
        <v>0</v>
      </c>
      <c r="Z315" s="2">
        <v>3.1801059446733379E-2</v>
      </c>
      <c r="AA315" s="2">
        <v>0</v>
      </c>
      <c r="AB315" s="2">
        <v>0</v>
      </c>
      <c r="AC315" s="2">
        <v>0</v>
      </c>
      <c r="AD315" s="2">
        <v>0</v>
      </c>
      <c r="AE315" s="2">
        <v>0</v>
      </c>
      <c r="AF315" s="2">
        <v>0</v>
      </c>
      <c r="AG315" s="2">
        <v>0.55434782608695654</v>
      </c>
      <c r="AH315" t="s">
        <v>314</v>
      </c>
      <c r="AI315">
        <v>7</v>
      </c>
    </row>
    <row r="316" spans="1:35" x14ac:dyDescent="0.25">
      <c r="A316" t="s">
        <v>1353</v>
      </c>
      <c r="B316" t="s">
        <v>640</v>
      </c>
      <c r="C316" t="s">
        <v>1061</v>
      </c>
      <c r="D316" t="s">
        <v>1307</v>
      </c>
      <c r="E316" s="2">
        <v>83.260869565217391</v>
      </c>
      <c r="F316" s="2">
        <v>3.3913043478260869</v>
      </c>
      <c r="G316" s="2">
        <v>0</v>
      </c>
      <c r="H316" s="2">
        <v>0</v>
      </c>
      <c r="I316" s="2">
        <v>0.43478260869565216</v>
      </c>
      <c r="J316" s="2">
        <v>0</v>
      </c>
      <c r="K316" s="2">
        <v>0</v>
      </c>
      <c r="L316" s="2">
        <v>3.7764130434782617</v>
      </c>
      <c r="M316" s="2">
        <v>5.1682608695652164</v>
      </c>
      <c r="N316" s="2">
        <v>0</v>
      </c>
      <c r="O316" s="2">
        <v>6.2073107049608341E-2</v>
      </c>
      <c r="P316" s="2">
        <v>5.0434782608695663</v>
      </c>
      <c r="Q316" s="2">
        <v>0</v>
      </c>
      <c r="R316" s="2">
        <v>6.0574412532637088E-2</v>
      </c>
      <c r="S316" s="2">
        <v>4.9685869565217384</v>
      </c>
      <c r="T316" s="2">
        <v>5.9411956521739135</v>
      </c>
      <c r="U316" s="2">
        <v>0</v>
      </c>
      <c r="V316" s="2">
        <v>0.13103133159268929</v>
      </c>
      <c r="W316" s="2">
        <v>5.1893478260869577</v>
      </c>
      <c r="X316" s="2">
        <v>5.971195652173912</v>
      </c>
      <c r="Y316" s="2">
        <v>0</v>
      </c>
      <c r="Z316" s="2">
        <v>0.1340430809399478</v>
      </c>
      <c r="AA316" s="2">
        <v>0</v>
      </c>
      <c r="AB316" s="2">
        <v>0</v>
      </c>
      <c r="AC316" s="2">
        <v>0</v>
      </c>
      <c r="AD316" s="2">
        <v>0</v>
      </c>
      <c r="AE316" s="2">
        <v>0</v>
      </c>
      <c r="AF316" s="2">
        <v>0</v>
      </c>
      <c r="AG316" s="2">
        <v>0</v>
      </c>
      <c r="AH316" t="s">
        <v>149</v>
      </c>
      <c r="AI316">
        <v>7</v>
      </c>
    </row>
    <row r="317" spans="1:35" x14ac:dyDescent="0.25">
      <c r="A317" t="s">
        <v>1353</v>
      </c>
      <c r="B317" t="s">
        <v>725</v>
      </c>
      <c r="C317" t="s">
        <v>1084</v>
      </c>
      <c r="D317" t="s">
        <v>1231</v>
      </c>
      <c r="E317" s="2">
        <v>64.152173913043484</v>
      </c>
      <c r="F317" s="2">
        <v>5.6521739130434785</v>
      </c>
      <c r="G317" s="2">
        <v>0.30434782608695654</v>
      </c>
      <c r="H317" s="2">
        <v>0</v>
      </c>
      <c r="I317" s="2">
        <v>0</v>
      </c>
      <c r="J317" s="2">
        <v>0</v>
      </c>
      <c r="K317" s="2">
        <v>0</v>
      </c>
      <c r="L317" s="2">
        <v>0</v>
      </c>
      <c r="M317" s="2">
        <v>0</v>
      </c>
      <c r="N317" s="2">
        <v>0</v>
      </c>
      <c r="O317" s="2">
        <v>0</v>
      </c>
      <c r="P317" s="2">
        <v>0</v>
      </c>
      <c r="Q317" s="2">
        <v>0</v>
      </c>
      <c r="R317" s="2">
        <v>0</v>
      </c>
      <c r="S317" s="2">
        <v>0</v>
      </c>
      <c r="T317" s="2">
        <v>0</v>
      </c>
      <c r="U317" s="2">
        <v>0</v>
      </c>
      <c r="V317" s="2">
        <v>0</v>
      </c>
      <c r="W317" s="2">
        <v>0</v>
      </c>
      <c r="X317" s="2">
        <v>0</v>
      </c>
      <c r="Y317" s="2">
        <v>0</v>
      </c>
      <c r="Z317" s="2">
        <v>0</v>
      </c>
      <c r="AA317" s="2">
        <v>0</v>
      </c>
      <c r="AB317" s="2">
        <v>0</v>
      </c>
      <c r="AC317" s="2">
        <v>0</v>
      </c>
      <c r="AD317" s="2">
        <v>0</v>
      </c>
      <c r="AE317" s="2">
        <v>0</v>
      </c>
      <c r="AF317" s="2">
        <v>0</v>
      </c>
      <c r="AG317" s="2">
        <v>0.3793478260869565</v>
      </c>
      <c r="AH317" t="s">
        <v>235</v>
      </c>
      <c r="AI317">
        <v>7</v>
      </c>
    </row>
    <row r="318" spans="1:35" x14ac:dyDescent="0.25">
      <c r="A318" t="s">
        <v>1353</v>
      </c>
      <c r="B318" t="s">
        <v>843</v>
      </c>
      <c r="C318" t="s">
        <v>1180</v>
      </c>
      <c r="D318" t="s">
        <v>1264</v>
      </c>
      <c r="E318" s="2">
        <v>54.565217391304351</v>
      </c>
      <c r="F318" s="2">
        <v>5.5652173913043477</v>
      </c>
      <c r="G318" s="2">
        <v>0.2608695652173913</v>
      </c>
      <c r="H318" s="2">
        <v>0.2608695652173913</v>
      </c>
      <c r="I318" s="2">
        <v>0.2608695652173913</v>
      </c>
      <c r="J318" s="2">
        <v>0</v>
      </c>
      <c r="K318" s="2">
        <v>0</v>
      </c>
      <c r="L318" s="2">
        <v>2.0564130434782606</v>
      </c>
      <c r="M318" s="2">
        <v>5.0084782608695653</v>
      </c>
      <c r="N318" s="2">
        <v>0</v>
      </c>
      <c r="O318" s="2">
        <v>9.1788844621513946E-2</v>
      </c>
      <c r="P318" s="2">
        <v>0</v>
      </c>
      <c r="Q318" s="2">
        <v>10.002500000000001</v>
      </c>
      <c r="R318" s="2">
        <v>0.18331274900398409</v>
      </c>
      <c r="S318" s="2">
        <v>0.33347826086956522</v>
      </c>
      <c r="T318" s="2">
        <v>2.6161956521739129</v>
      </c>
      <c r="U318" s="2">
        <v>0</v>
      </c>
      <c r="V318" s="2">
        <v>5.4057768924302779E-2</v>
      </c>
      <c r="W318" s="2">
        <v>0.63717391304347815</v>
      </c>
      <c r="X318" s="2">
        <v>4.8629347826086953</v>
      </c>
      <c r="Y318" s="2">
        <v>0.93086956521739128</v>
      </c>
      <c r="Z318" s="2">
        <v>0.11785856573705178</v>
      </c>
      <c r="AA318" s="2">
        <v>0</v>
      </c>
      <c r="AB318" s="2">
        <v>0</v>
      </c>
      <c r="AC318" s="2">
        <v>0</v>
      </c>
      <c r="AD318" s="2">
        <v>0</v>
      </c>
      <c r="AE318" s="2">
        <v>0</v>
      </c>
      <c r="AF318" s="2">
        <v>0</v>
      </c>
      <c r="AG318" s="2">
        <v>0</v>
      </c>
      <c r="AH318" t="s">
        <v>355</v>
      </c>
      <c r="AI318">
        <v>7</v>
      </c>
    </row>
    <row r="319" spans="1:35" x14ac:dyDescent="0.25">
      <c r="A319" t="s">
        <v>1353</v>
      </c>
      <c r="B319" t="s">
        <v>829</v>
      </c>
      <c r="C319" t="s">
        <v>1184</v>
      </c>
      <c r="D319" t="s">
        <v>1290</v>
      </c>
      <c r="E319" s="2">
        <v>68.347826086956516</v>
      </c>
      <c r="F319" s="2">
        <v>5.7391304347826084</v>
      </c>
      <c r="G319" s="2">
        <v>0</v>
      </c>
      <c r="H319" s="2">
        <v>0.29347826086956524</v>
      </c>
      <c r="I319" s="2">
        <v>0</v>
      </c>
      <c r="J319" s="2">
        <v>0</v>
      </c>
      <c r="K319" s="2">
        <v>0</v>
      </c>
      <c r="L319" s="2">
        <v>4.3641304347826084</v>
      </c>
      <c r="M319" s="2">
        <v>6.3777173913043477</v>
      </c>
      <c r="N319" s="2">
        <v>0</v>
      </c>
      <c r="O319" s="2">
        <v>9.3312659033078879E-2</v>
      </c>
      <c r="P319" s="2">
        <v>4.3913043478260869</v>
      </c>
      <c r="Q319" s="2">
        <v>5.2635869565217392</v>
      </c>
      <c r="R319" s="2">
        <v>0.14126113231552165</v>
      </c>
      <c r="S319" s="2">
        <v>4.8885869565217392</v>
      </c>
      <c r="T319" s="2">
        <v>0</v>
      </c>
      <c r="U319" s="2">
        <v>10.701086956521738</v>
      </c>
      <c r="V319" s="2">
        <v>0.2280931933842239</v>
      </c>
      <c r="W319" s="2">
        <v>1.2554347826086956</v>
      </c>
      <c r="X319" s="2">
        <v>0</v>
      </c>
      <c r="Y319" s="2">
        <v>5.6847826086956523</v>
      </c>
      <c r="Z319" s="2">
        <v>0.10154262086513996</v>
      </c>
      <c r="AA319" s="2">
        <v>0</v>
      </c>
      <c r="AB319" s="2">
        <v>0</v>
      </c>
      <c r="AC319" s="2">
        <v>0</v>
      </c>
      <c r="AD319" s="2">
        <v>0</v>
      </c>
      <c r="AE319" s="2">
        <v>0</v>
      </c>
      <c r="AF319" s="2">
        <v>0</v>
      </c>
      <c r="AG319" s="2">
        <v>0.13043478260869565</v>
      </c>
      <c r="AH319" t="s">
        <v>341</v>
      </c>
      <c r="AI319">
        <v>7</v>
      </c>
    </row>
    <row r="320" spans="1:35" x14ac:dyDescent="0.25">
      <c r="A320" t="s">
        <v>1353</v>
      </c>
      <c r="B320" t="s">
        <v>768</v>
      </c>
      <c r="C320" t="s">
        <v>1163</v>
      </c>
      <c r="D320" t="s">
        <v>1324</v>
      </c>
      <c r="E320" s="2">
        <v>33.445652173913047</v>
      </c>
      <c r="F320" s="2">
        <v>5.5652173913043477</v>
      </c>
      <c r="G320" s="2">
        <v>2.1739130434782608E-2</v>
      </c>
      <c r="H320" s="2">
        <v>0.25271739130434784</v>
      </c>
      <c r="I320" s="2">
        <v>0.2608695652173913</v>
      </c>
      <c r="J320" s="2">
        <v>0</v>
      </c>
      <c r="K320" s="2">
        <v>0</v>
      </c>
      <c r="L320" s="2">
        <v>0.75065217391304351</v>
      </c>
      <c r="M320" s="2">
        <v>0</v>
      </c>
      <c r="N320" s="2">
        <v>4.2483695652173914</v>
      </c>
      <c r="O320" s="2">
        <v>0.12702307442313943</v>
      </c>
      <c r="P320" s="2">
        <v>4.8342391304347823</v>
      </c>
      <c r="Q320" s="2">
        <v>0</v>
      </c>
      <c r="R320" s="2">
        <v>0.14454013649658756</v>
      </c>
      <c r="S320" s="2">
        <v>0.77956521739130435</v>
      </c>
      <c r="T320" s="2">
        <v>0.86663043478260859</v>
      </c>
      <c r="U320" s="2">
        <v>0</v>
      </c>
      <c r="V320" s="2">
        <v>4.9220019499512505E-2</v>
      </c>
      <c r="W320" s="2">
        <v>0.4197826086956522</v>
      </c>
      <c r="X320" s="2">
        <v>3.3341304347826082</v>
      </c>
      <c r="Y320" s="2">
        <v>0</v>
      </c>
      <c r="Z320" s="2">
        <v>0.11223919402014947</v>
      </c>
      <c r="AA320" s="2">
        <v>0</v>
      </c>
      <c r="AB320" s="2">
        <v>0</v>
      </c>
      <c r="AC320" s="2">
        <v>0</v>
      </c>
      <c r="AD320" s="2">
        <v>0</v>
      </c>
      <c r="AE320" s="2">
        <v>0</v>
      </c>
      <c r="AF320" s="2">
        <v>0</v>
      </c>
      <c r="AG320" s="2">
        <v>0</v>
      </c>
      <c r="AH320" t="s">
        <v>279</v>
      </c>
      <c r="AI320">
        <v>7</v>
      </c>
    </row>
    <row r="321" spans="1:35" x14ac:dyDescent="0.25">
      <c r="A321" t="s">
        <v>1353</v>
      </c>
      <c r="B321" t="s">
        <v>527</v>
      </c>
      <c r="C321" t="s">
        <v>1081</v>
      </c>
      <c r="D321" t="s">
        <v>1261</v>
      </c>
      <c r="E321" s="2">
        <v>65.010869565217391</v>
      </c>
      <c r="F321" s="2">
        <v>4.8695652173913047</v>
      </c>
      <c r="G321" s="2">
        <v>0.19565217391304349</v>
      </c>
      <c r="H321" s="2">
        <v>0.1358695652173913</v>
      </c>
      <c r="I321" s="2">
        <v>0.27445652173913043</v>
      </c>
      <c r="J321" s="2">
        <v>0</v>
      </c>
      <c r="K321" s="2">
        <v>0</v>
      </c>
      <c r="L321" s="2">
        <v>4.2282608695652177</v>
      </c>
      <c r="M321" s="2">
        <v>0</v>
      </c>
      <c r="N321" s="2">
        <v>5.5788043478260869</v>
      </c>
      <c r="O321" s="2">
        <v>8.5813409128908211E-2</v>
      </c>
      <c r="P321" s="2">
        <v>4.9728260869565215</v>
      </c>
      <c r="Q321" s="2">
        <v>2.6413043478260869</v>
      </c>
      <c r="R321" s="2">
        <v>0.11712088279551915</v>
      </c>
      <c r="S321" s="2">
        <v>0.66032608695652173</v>
      </c>
      <c r="T321" s="2">
        <v>0.60597826086956519</v>
      </c>
      <c r="U321" s="2">
        <v>0</v>
      </c>
      <c r="V321" s="2">
        <v>1.9478348102324027E-2</v>
      </c>
      <c r="W321" s="2">
        <v>0.35521739130434782</v>
      </c>
      <c r="X321" s="2">
        <v>3.0733695652173911</v>
      </c>
      <c r="Y321" s="2">
        <v>0</v>
      </c>
      <c r="Z321" s="2">
        <v>5.2738672462798862E-2</v>
      </c>
      <c r="AA321" s="2">
        <v>0</v>
      </c>
      <c r="AB321" s="2">
        <v>0</v>
      </c>
      <c r="AC321" s="2">
        <v>0</v>
      </c>
      <c r="AD321" s="2">
        <v>0</v>
      </c>
      <c r="AE321" s="2">
        <v>0</v>
      </c>
      <c r="AF321" s="2">
        <v>1.1304347826086956</v>
      </c>
      <c r="AG321" s="2">
        <v>0</v>
      </c>
      <c r="AH321" t="s">
        <v>33</v>
      </c>
      <c r="AI321">
        <v>7</v>
      </c>
    </row>
    <row r="322" spans="1:35" x14ac:dyDescent="0.25">
      <c r="A322" t="s">
        <v>1353</v>
      </c>
      <c r="B322" t="s">
        <v>850</v>
      </c>
      <c r="C322" t="s">
        <v>980</v>
      </c>
      <c r="D322" t="s">
        <v>1263</v>
      </c>
      <c r="E322" s="2">
        <v>71.793478260869563</v>
      </c>
      <c r="F322" s="2">
        <v>12.555434782608693</v>
      </c>
      <c r="G322" s="2">
        <v>0.81456521739130427</v>
      </c>
      <c r="H322" s="2">
        <v>0.43478260869565216</v>
      </c>
      <c r="I322" s="2">
        <v>0.2608695652173913</v>
      </c>
      <c r="J322" s="2">
        <v>0</v>
      </c>
      <c r="K322" s="2">
        <v>0</v>
      </c>
      <c r="L322" s="2">
        <v>3.3341304347826086</v>
      </c>
      <c r="M322" s="2">
        <v>4.4706521739130443</v>
      </c>
      <c r="N322" s="2">
        <v>0</v>
      </c>
      <c r="O322" s="2">
        <v>6.2271006813020453E-2</v>
      </c>
      <c r="P322" s="2">
        <v>4.3456521739130443</v>
      </c>
      <c r="Q322" s="2">
        <v>4.0361956521739133</v>
      </c>
      <c r="R322" s="2">
        <v>0.11674943224829676</v>
      </c>
      <c r="S322" s="2">
        <v>1.4186956521739131</v>
      </c>
      <c r="T322" s="2">
        <v>4.385326086956522</v>
      </c>
      <c r="U322" s="2">
        <v>0</v>
      </c>
      <c r="V322" s="2">
        <v>8.0843300529901602E-2</v>
      </c>
      <c r="W322" s="2">
        <v>2.0868478260869567</v>
      </c>
      <c r="X322" s="2">
        <v>4.6097826086956522</v>
      </c>
      <c r="Y322" s="2">
        <v>0</v>
      </c>
      <c r="Z322" s="2">
        <v>9.3276305828917494E-2</v>
      </c>
      <c r="AA322" s="2">
        <v>0</v>
      </c>
      <c r="AB322" s="2">
        <v>0</v>
      </c>
      <c r="AC322" s="2">
        <v>0</v>
      </c>
      <c r="AD322" s="2">
        <v>45.946413043478266</v>
      </c>
      <c r="AE322" s="2">
        <v>0</v>
      </c>
      <c r="AF322" s="2">
        <v>0</v>
      </c>
      <c r="AG322" s="2">
        <v>0</v>
      </c>
      <c r="AH322" t="s">
        <v>364</v>
      </c>
      <c r="AI322">
        <v>7</v>
      </c>
    </row>
    <row r="323" spans="1:35" x14ac:dyDescent="0.25">
      <c r="A323" t="s">
        <v>1353</v>
      </c>
      <c r="B323" t="s">
        <v>530</v>
      </c>
      <c r="C323" t="s">
        <v>1081</v>
      </c>
      <c r="D323" t="s">
        <v>1261</v>
      </c>
      <c r="E323" s="2">
        <v>44.315217391304351</v>
      </c>
      <c r="F323" s="2">
        <v>5.2663043478260869</v>
      </c>
      <c r="G323" s="2">
        <v>0</v>
      </c>
      <c r="H323" s="2">
        <v>0.15847826086956521</v>
      </c>
      <c r="I323" s="2">
        <v>0</v>
      </c>
      <c r="J323" s="2">
        <v>0</v>
      </c>
      <c r="K323" s="2">
        <v>0</v>
      </c>
      <c r="L323" s="2">
        <v>0.58347826086956511</v>
      </c>
      <c r="M323" s="2">
        <v>0</v>
      </c>
      <c r="N323" s="2">
        <v>4.7004347826086965</v>
      </c>
      <c r="O323" s="2">
        <v>0.10606818739269072</v>
      </c>
      <c r="P323" s="2">
        <v>0</v>
      </c>
      <c r="Q323" s="2">
        <v>4.8720652173913042</v>
      </c>
      <c r="R323" s="2">
        <v>0.10994113318616629</v>
      </c>
      <c r="S323" s="2">
        <v>2.6581521739130434</v>
      </c>
      <c r="T323" s="2">
        <v>0.12054347826086956</v>
      </c>
      <c r="U323" s="2">
        <v>0</v>
      </c>
      <c r="V323" s="2">
        <v>6.2702967868530773E-2</v>
      </c>
      <c r="W323" s="2">
        <v>0.6229347826086955</v>
      </c>
      <c r="X323" s="2">
        <v>2.1077173913043477</v>
      </c>
      <c r="Y323" s="2">
        <v>0</v>
      </c>
      <c r="Z323" s="2">
        <v>6.1618837380426769E-2</v>
      </c>
      <c r="AA323" s="2">
        <v>0</v>
      </c>
      <c r="AB323" s="2">
        <v>0</v>
      </c>
      <c r="AC323" s="2">
        <v>0</v>
      </c>
      <c r="AD323" s="2">
        <v>0</v>
      </c>
      <c r="AE323" s="2">
        <v>0</v>
      </c>
      <c r="AF323" s="2">
        <v>0</v>
      </c>
      <c r="AG323" s="2">
        <v>0</v>
      </c>
      <c r="AH323" t="s">
        <v>36</v>
      </c>
      <c r="AI323">
        <v>7</v>
      </c>
    </row>
    <row r="324" spans="1:35" x14ac:dyDescent="0.25">
      <c r="A324" t="s">
        <v>1353</v>
      </c>
      <c r="B324" t="s">
        <v>749</v>
      </c>
      <c r="C324" t="s">
        <v>1157</v>
      </c>
      <c r="D324" t="s">
        <v>1227</v>
      </c>
      <c r="E324" s="2">
        <v>51.782608695652172</v>
      </c>
      <c r="F324" s="2">
        <v>4.4021739130434785</v>
      </c>
      <c r="G324" s="2">
        <v>0.52173913043478259</v>
      </c>
      <c r="H324" s="2">
        <v>0.22554347826086957</v>
      </c>
      <c r="I324" s="2">
        <v>0.4891304347826087</v>
      </c>
      <c r="J324" s="2">
        <v>0</v>
      </c>
      <c r="K324" s="2">
        <v>0</v>
      </c>
      <c r="L324" s="2">
        <v>0.98913043478260887</v>
      </c>
      <c r="M324" s="2">
        <v>5.2010869565217392</v>
      </c>
      <c r="N324" s="2">
        <v>0</v>
      </c>
      <c r="O324" s="2">
        <v>0.10044080604534006</v>
      </c>
      <c r="P324" s="2">
        <v>0</v>
      </c>
      <c r="Q324" s="2">
        <v>15.513586956521738</v>
      </c>
      <c r="R324" s="2">
        <v>0.29959068010075568</v>
      </c>
      <c r="S324" s="2">
        <v>0.79673913043478228</v>
      </c>
      <c r="T324" s="2">
        <v>2.9222826086956526</v>
      </c>
      <c r="U324" s="2">
        <v>0</v>
      </c>
      <c r="V324" s="2">
        <v>7.1819899244332491E-2</v>
      </c>
      <c r="W324" s="2">
        <v>0.81804347826086965</v>
      </c>
      <c r="X324" s="2">
        <v>4.45891304347826</v>
      </c>
      <c r="Y324" s="2">
        <v>0</v>
      </c>
      <c r="Z324" s="2">
        <v>0.10190596137699411</v>
      </c>
      <c r="AA324" s="2">
        <v>0</v>
      </c>
      <c r="AB324" s="2">
        <v>0</v>
      </c>
      <c r="AC324" s="2">
        <v>0</v>
      </c>
      <c r="AD324" s="2">
        <v>0</v>
      </c>
      <c r="AE324" s="2">
        <v>0</v>
      </c>
      <c r="AF324" s="2">
        <v>0</v>
      </c>
      <c r="AG324" s="2">
        <v>0</v>
      </c>
      <c r="AH324" t="s">
        <v>259</v>
      </c>
      <c r="AI324">
        <v>7</v>
      </c>
    </row>
    <row r="325" spans="1:35" x14ac:dyDescent="0.25">
      <c r="A325" t="s">
        <v>1353</v>
      </c>
      <c r="B325" t="s">
        <v>582</v>
      </c>
      <c r="C325" t="s">
        <v>1107</v>
      </c>
      <c r="D325" t="s">
        <v>1218</v>
      </c>
      <c r="E325" s="2">
        <v>70.902173913043484</v>
      </c>
      <c r="F325" s="2">
        <v>12.150760869565218</v>
      </c>
      <c r="G325" s="2">
        <v>0.56521739130434778</v>
      </c>
      <c r="H325" s="2">
        <v>0.20380434782608695</v>
      </c>
      <c r="I325" s="2">
        <v>0.64673913043478259</v>
      </c>
      <c r="J325" s="2">
        <v>0</v>
      </c>
      <c r="K325" s="2">
        <v>0</v>
      </c>
      <c r="L325" s="2">
        <v>0.76010869565217365</v>
      </c>
      <c r="M325" s="2">
        <v>0</v>
      </c>
      <c r="N325" s="2">
        <v>4.8979347826086954</v>
      </c>
      <c r="O325" s="2">
        <v>6.9080177832285747E-2</v>
      </c>
      <c r="P325" s="2">
        <v>4.3465217391304343</v>
      </c>
      <c r="Q325" s="2">
        <v>5.2546739130434794</v>
      </c>
      <c r="R325" s="2">
        <v>0.1354146864939445</v>
      </c>
      <c r="S325" s="2">
        <v>4.005108695652174</v>
      </c>
      <c r="T325" s="2">
        <v>5.8478260869565216E-2</v>
      </c>
      <c r="U325" s="2">
        <v>0</v>
      </c>
      <c r="V325" s="2">
        <v>5.7312586233328217E-2</v>
      </c>
      <c r="W325" s="2">
        <v>0.72684782608695642</v>
      </c>
      <c r="X325" s="2">
        <v>4.3496739130434756</v>
      </c>
      <c r="Y325" s="2">
        <v>0</v>
      </c>
      <c r="Z325" s="2">
        <v>7.1598957534876551E-2</v>
      </c>
      <c r="AA325" s="2">
        <v>0</v>
      </c>
      <c r="AB325" s="2">
        <v>0</v>
      </c>
      <c r="AC325" s="2">
        <v>0</v>
      </c>
      <c r="AD325" s="2">
        <v>0</v>
      </c>
      <c r="AE325" s="2">
        <v>0</v>
      </c>
      <c r="AF325" s="2">
        <v>0</v>
      </c>
      <c r="AG325" s="2">
        <v>0</v>
      </c>
      <c r="AH325" t="s">
        <v>89</v>
      </c>
      <c r="AI325">
        <v>7</v>
      </c>
    </row>
    <row r="326" spans="1:35" x14ac:dyDescent="0.25">
      <c r="A326" t="s">
        <v>1353</v>
      </c>
      <c r="B326" t="s">
        <v>747</v>
      </c>
      <c r="C326" t="s">
        <v>970</v>
      </c>
      <c r="D326" t="s">
        <v>1308</v>
      </c>
      <c r="E326" s="2">
        <v>32.489130434782609</v>
      </c>
      <c r="F326" s="2">
        <v>5.5652173913043477</v>
      </c>
      <c r="G326" s="2">
        <v>2.1739130434782608E-2</v>
      </c>
      <c r="H326" s="2">
        <v>0.10869565217391304</v>
      </c>
      <c r="I326" s="2">
        <v>0.2608695652173913</v>
      </c>
      <c r="J326" s="2">
        <v>0</v>
      </c>
      <c r="K326" s="2">
        <v>0</v>
      </c>
      <c r="L326" s="2">
        <v>0.52597826086956523</v>
      </c>
      <c r="M326" s="2">
        <v>0</v>
      </c>
      <c r="N326" s="2">
        <v>6.0247826086956531</v>
      </c>
      <c r="O326" s="2">
        <v>0.18543994647039147</v>
      </c>
      <c r="P326" s="2">
        <v>0</v>
      </c>
      <c r="Q326" s="2">
        <v>4.7340217391304344</v>
      </c>
      <c r="R326" s="2">
        <v>0.14571094011375041</v>
      </c>
      <c r="S326" s="2">
        <v>0.48445652173913051</v>
      </c>
      <c r="T326" s="2">
        <v>1.645</v>
      </c>
      <c r="U326" s="2">
        <v>0</v>
      </c>
      <c r="V326" s="2">
        <v>6.5543660086985617E-2</v>
      </c>
      <c r="W326" s="2">
        <v>0.33815217391304347</v>
      </c>
      <c r="X326" s="2">
        <v>4.0278260869565221</v>
      </c>
      <c r="Y326" s="2">
        <v>0</v>
      </c>
      <c r="Z326" s="2">
        <v>0.13438273670123788</v>
      </c>
      <c r="AA326" s="2">
        <v>0</v>
      </c>
      <c r="AB326" s="2">
        <v>0</v>
      </c>
      <c r="AC326" s="2">
        <v>0</v>
      </c>
      <c r="AD326" s="2">
        <v>0</v>
      </c>
      <c r="AE326" s="2">
        <v>0</v>
      </c>
      <c r="AF326" s="2">
        <v>0</v>
      </c>
      <c r="AG326" s="2">
        <v>0</v>
      </c>
      <c r="AH326" t="s">
        <v>257</v>
      </c>
      <c r="AI326">
        <v>7</v>
      </c>
    </row>
    <row r="327" spans="1:35" x14ac:dyDescent="0.25">
      <c r="A327" t="s">
        <v>1353</v>
      </c>
      <c r="B327" t="s">
        <v>572</v>
      </c>
      <c r="C327" t="s">
        <v>1100</v>
      </c>
      <c r="D327" t="s">
        <v>1286</v>
      </c>
      <c r="E327" s="2">
        <v>75.021739130434781</v>
      </c>
      <c r="F327" s="2">
        <v>5.7391304347826084</v>
      </c>
      <c r="G327" s="2">
        <v>0.30434782608695654</v>
      </c>
      <c r="H327" s="2">
        <v>0.2391304347826087</v>
      </c>
      <c r="I327" s="2">
        <v>0.74184782608695654</v>
      </c>
      <c r="J327" s="2">
        <v>0</v>
      </c>
      <c r="K327" s="2">
        <v>0.30434782608695654</v>
      </c>
      <c r="L327" s="2">
        <v>1.7308695652173911</v>
      </c>
      <c r="M327" s="2">
        <v>5.7391304347826084</v>
      </c>
      <c r="N327" s="2">
        <v>0</v>
      </c>
      <c r="O327" s="2">
        <v>7.6499565343378734E-2</v>
      </c>
      <c r="P327" s="2">
        <v>10.961956521739131</v>
      </c>
      <c r="Q327" s="2">
        <v>0</v>
      </c>
      <c r="R327" s="2">
        <v>0.14611706751666184</v>
      </c>
      <c r="S327" s="2">
        <v>1.7268478260869566</v>
      </c>
      <c r="T327" s="2">
        <v>1.7867391304347826</v>
      </c>
      <c r="U327" s="2">
        <v>0</v>
      </c>
      <c r="V327" s="2">
        <v>4.6834250941756014E-2</v>
      </c>
      <c r="W327" s="2">
        <v>1.6270652173913043</v>
      </c>
      <c r="X327" s="2">
        <v>1.5041304347826085</v>
      </c>
      <c r="Y327" s="2">
        <v>0</v>
      </c>
      <c r="Z327" s="2">
        <v>4.1737177629672557E-2</v>
      </c>
      <c r="AA327" s="2">
        <v>0</v>
      </c>
      <c r="AB327" s="2">
        <v>0</v>
      </c>
      <c r="AC327" s="2">
        <v>0</v>
      </c>
      <c r="AD327" s="2">
        <v>0</v>
      </c>
      <c r="AE327" s="2">
        <v>0</v>
      </c>
      <c r="AF327" s="2">
        <v>0</v>
      </c>
      <c r="AG327" s="2">
        <v>0</v>
      </c>
      <c r="AH327" t="s">
        <v>78</v>
      </c>
      <c r="AI327">
        <v>7</v>
      </c>
    </row>
    <row r="328" spans="1:35" x14ac:dyDescent="0.25">
      <c r="A328" t="s">
        <v>1353</v>
      </c>
      <c r="B328" t="s">
        <v>564</v>
      </c>
      <c r="C328" t="s">
        <v>1023</v>
      </c>
      <c r="D328" t="s">
        <v>1242</v>
      </c>
      <c r="E328" s="2">
        <v>57.75</v>
      </c>
      <c r="F328" s="2">
        <v>11.238152173913042</v>
      </c>
      <c r="G328" s="2">
        <v>0</v>
      </c>
      <c r="H328" s="2">
        <v>0.12130434782608696</v>
      </c>
      <c r="I328" s="2">
        <v>0.50543478260869568</v>
      </c>
      <c r="J328" s="2">
        <v>0</v>
      </c>
      <c r="K328" s="2">
        <v>0</v>
      </c>
      <c r="L328" s="2">
        <v>3.2298913043478259</v>
      </c>
      <c r="M328" s="2">
        <v>0</v>
      </c>
      <c r="N328" s="2">
        <v>5.8735869565217396</v>
      </c>
      <c r="O328" s="2">
        <v>0.10170713344626389</v>
      </c>
      <c r="P328" s="2">
        <v>5.721413043478262</v>
      </c>
      <c r="Q328" s="2">
        <v>1.3260869565217392E-2</v>
      </c>
      <c r="R328" s="2">
        <v>9.9301712779973655E-2</v>
      </c>
      <c r="S328" s="2">
        <v>1.1665217391304348</v>
      </c>
      <c r="T328" s="2">
        <v>3.8777173913043477</v>
      </c>
      <c r="U328" s="2">
        <v>0</v>
      </c>
      <c r="V328" s="2">
        <v>8.7346132128740817E-2</v>
      </c>
      <c r="W328" s="2">
        <v>0.82413043478260872</v>
      </c>
      <c r="X328" s="2">
        <v>4.2827173913043479</v>
      </c>
      <c r="Y328" s="2">
        <v>0</v>
      </c>
      <c r="Z328" s="2">
        <v>8.8430265386787124E-2</v>
      </c>
      <c r="AA328" s="2">
        <v>0</v>
      </c>
      <c r="AB328" s="2">
        <v>0</v>
      </c>
      <c r="AC328" s="2">
        <v>0</v>
      </c>
      <c r="AD328" s="2">
        <v>0</v>
      </c>
      <c r="AE328" s="2">
        <v>0</v>
      </c>
      <c r="AF328" s="2">
        <v>0</v>
      </c>
      <c r="AG328" s="2">
        <v>0</v>
      </c>
      <c r="AH328" t="s">
        <v>70</v>
      </c>
      <c r="AI328">
        <v>7</v>
      </c>
    </row>
    <row r="329" spans="1:35" x14ac:dyDescent="0.25">
      <c r="A329" t="s">
        <v>1353</v>
      </c>
      <c r="B329" t="s">
        <v>699</v>
      </c>
      <c r="C329" t="s">
        <v>1144</v>
      </c>
      <c r="D329" t="s">
        <v>1251</v>
      </c>
      <c r="E329" s="2">
        <v>71.902173913043484</v>
      </c>
      <c r="F329" s="2">
        <v>4.7989130434782608</v>
      </c>
      <c r="G329" s="2">
        <v>0</v>
      </c>
      <c r="H329" s="2">
        <v>0.64402173913043481</v>
      </c>
      <c r="I329" s="2">
        <v>1.0396739130434782</v>
      </c>
      <c r="J329" s="2">
        <v>0</v>
      </c>
      <c r="K329" s="2">
        <v>0</v>
      </c>
      <c r="L329" s="2">
        <v>5.3451086956521738</v>
      </c>
      <c r="M329" s="2">
        <v>3.9347826086956523</v>
      </c>
      <c r="N329" s="2">
        <v>1.2823913043478259</v>
      </c>
      <c r="O329" s="2">
        <v>7.2559334845049117E-2</v>
      </c>
      <c r="P329" s="2">
        <v>5.0217391304347823</v>
      </c>
      <c r="Q329" s="2">
        <v>10.135869565217391</v>
      </c>
      <c r="R329" s="2">
        <v>0.21080876795162506</v>
      </c>
      <c r="S329" s="2">
        <v>5.1277173913043477</v>
      </c>
      <c r="T329" s="2">
        <v>8.8369565217391308</v>
      </c>
      <c r="U329" s="2">
        <v>0</v>
      </c>
      <c r="V329" s="2">
        <v>0.19421768707482992</v>
      </c>
      <c r="W329" s="2">
        <v>7.2029347826086978</v>
      </c>
      <c r="X329" s="2">
        <v>12.464673913043478</v>
      </c>
      <c r="Y329" s="2">
        <v>5.7445652173913047</v>
      </c>
      <c r="Z329" s="2">
        <v>0.35342705971277399</v>
      </c>
      <c r="AA329" s="2">
        <v>0</v>
      </c>
      <c r="AB329" s="2">
        <v>0</v>
      </c>
      <c r="AC329" s="2">
        <v>0</v>
      </c>
      <c r="AD329" s="2">
        <v>0</v>
      </c>
      <c r="AE329" s="2">
        <v>0</v>
      </c>
      <c r="AF329" s="2">
        <v>0</v>
      </c>
      <c r="AG329" s="2">
        <v>0</v>
      </c>
      <c r="AH329" t="s">
        <v>208</v>
      </c>
      <c r="AI329">
        <v>7</v>
      </c>
    </row>
    <row r="330" spans="1:35" x14ac:dyDescent="0.25">
      <c r="A330" t="s">
        <v>1353</v>
      </c>
      <c r="B330" t="s">
        <v>661</v>
      </c>
      <c r="C330" t="s">
        <v>1042</v>
      </c>
      <c r="D330" t="s">
        <v>1232</v>
      </c>
      <c r="E330" s="2">
        <v>68.728260869565219</v>
      </c>
      <c r="F330" s="2">
        <v>22.822826086956528</v>
      </c>
      <c r="G330" s="2">
        <v>0.39130434782608697</v>
      </c>
      <c r="H330" s="2">
        <v>0</v>
      </c>
      <c r="I330" s="2">
        <v>0.27989130434782611</v>
      </c>
      <c r="J330" s="2">
        <v>0</v>
      </c>
      <c r="K330" s="2">
        <v>0</v>
      </c>
      <c r="L330" s="2">
        <v>0.10782608695652172</v>
      </c>
      <c r="M330" s="2">
        <v>4.6086956521739131</v>
      </c>
      <c r="N330" s="2">
        <v>0</v>
      </c>
      <c r="O330" s="2">
        <v>6.7056776846433658E-2</v>
      </c>
      <c r="P330" s="2">
        <v>0</v>
      </c>
      <c r="Q330" s="2">
        <v>7.2565217391304353</v>
      </c>
      <c r="R330" s="2">
        <v>0.10558279297801677</v>
      </c>
      <c r="S330" s="2">
        <v>2.8526086956521746</v>
      </c>
      <c r="T330" s="2">
        <v>0.11728260869565219</v>
      </c>
      <c r="U330" s="2">
        <v>0</v>
      </c>
      <c r="V330" s="2">
        <v>4.3212082872054414E-2</v>
      </c>
      <c r="W330" s="2">
        <v>1.2869565217391303</v>
      </c>
      <c r="X330" s="2">
        <v>2.8646739130434784</v>
      </c>
      <c r="Y330" s="2">
        <v>0</v>
      </c>
      <c r="Z330" s="2">
        <v>6.0406452633243714E-2</v>
      </c>
      <c r="AA330" s="2">
        <v>0</v>
      </c>
      <c r="AB330" s="2">
        <v>0</v>
      </c>
      <c r="AC330" s="2">
        <v>0</v>
      </c>
      <c r="AD330" s="2">
        <v>0</v>
      </c>
      <c r="AE330" s="2">
        <v>0</v>
      </c>
      <c r="AF330" s="2">
        <v>0</v>
      </c>
      <c r="AG330" s="2">
        <v>0</v>
      </c>
      <c r="AH330" t="s">
        <v>170</v>
      </c>
      <c r="AI330">
        <v>7</v>
      </c>
    </row>
    <row r="331" spans="1:35" x14ac:dyDescent="0.25">
      <c r="A331" t="s">
        <v>1353</v>
      </c>
      <c r="B331" t="s">
        <v>708</v>
      </c>
      <c r="C331" t="s">
        <v>1042</v>
      </c>
      <c r="D331" t="s">
        <v>1232</v>
      </c>
      <c r="E331" s="2">
        <v>90.521739130434781</v>
      </c>
      <c r="F331" s="2">
        <v>0</v>
      </c>
      <c r="G331" s="2">
        <v>0.39673913043478259</v>
      </c>
      <c r="H331" s="2">
        <v>0.47826086956521741</v>
      </c>
      <c r="I331" s="2">
        <v>0.39130434782608697</v>
      </c>
      <c r="J331" s="2">
        <v>0</v>
      </c>
      <c r="K331" s="2">
        <v>0</v>
      </c>
      <c r="L331" s="2">
        <v>1.2176086956521737</v>
      </c>
      <c r="M331" s="2">
        <v>0</v>
      </c>
      <c r="N331" s="2">
        <v>0</v>
      </c>
      <c r="O331" s="2">
        <v>0</v>
      </c>
      <c r="P331" s="2">
        <v>0</v>
      </c>
      <c r="Q331" s="2">
        <v>0</v>
      </c>
      <c r="R331" s="2">
        <v>0</v>
      </c>
      <c r="S331" s="2">
        <v>0.90369565217391323</v>
      </c>
      <c r="T331" s="2">
        <v>4.4464130434782616</v>
      </c>
      <c r="U331" s="2">
        <v>0</v>
      </c>
      <c r="V331" s="2">
        <v>5.9103025936599433E-2</v>
      </c>
      <c r="W331" s="2">
        <v>0.80999999999999994</v>
      </c>
      <c r="X331" s="2">
        <v>3.7423913043478243</v>
      </c>
      <c r="Y331" s="2">
        <v>0</v>
      </c>
      <c r="Z331" s="2">
        <v>5.0290585975023998E-2</v>
      </c>
      <c r="AA331" s="2">
        <v>0</v>
      </c>
      <c r="AB331" s="2">
        <v>0</v>
      </c>
      <c r="AC331" s="2">
        <v>0</v>
      </c>
      <c r="AD331" s="2">
        <v>0</v>
      </c>
      <c r="AE331" s="2">
        <v>0</v>
      </c>
      <c r="AF331" s="2">
        <v>0</v>
      </c>
      <c r="AG331" s="2">
        <v>0.13043478260869565</v>
      </c>
      <c r="AH331" t="s">
        <v>217</v>
      </c>
      <c r="AI331">
        <v>7</v>
      </c>
    </row>
    <row r="332" spans="1:35" x14ac:dyDescent="0.25">
      <c r="A332" t="s">
        <v>1353</v>
      </c>
      <c r="B332" t="s">
        <v>703</v>
      </c>
      <c r="C332" t="s">
        <v>1099</v>
      </c>
      <c r="D332" t="s">
        <v>1290</v>
      </c>
      <c r="E332" s="2">
        <v>76.967391304347828</v>
      </c>
      <c r="F332" s="2">
        <v>9.6358695652173907</v>
      </c>
      <c r="G332" s="2">
        <v>0</v>
      </c>
      <c r="H332" s="2">
        <v>0</v>
      </c>
      <c r="I332" s="2">
        <v>1.4782608695652173</v>
      </c>
      <c r="J332" s="2">
        <v>0</v>
      </c>
      <c r="K332" s="2">
        <v>0</v>
      </c>
      <c r="L332" s="2">
        <v>6.2748913043478272</v>
      </c>
      <c r="M332" s="2">
        <v>5.5652173913043477</v>
      </c>
      <c r="N332" s="2">
        <v>2.3423913043478262</v>
      </c>
      <c r="O332" s="2">
        <v>0.10273972602739725</v>
      </c>
      <c r="P332" s="2">
        <v>5.6630434782608692</v>
      </c>
      <c r="Q332" s="2">
        <v>4.5135869565217392</v>
      </c>
      <c r="R332" s="2">
        <v>0.13222002542013842</v>
      </c>
      <c r="S332" s="2">
        <v>0.61173913043478267</v>
      </c>
      <c r="T332" s="2">
        <v>1.3784782608695652</v>
      </c>
      <c r="U332" s="2">
        <v>0</v>
      </c>
      <c r="V332" s="2">
        <v>2.5857929670950432E-2</v>
      </c>
      <c r="W332" s="2">
        <v>0.71847826086956534</v>
      </c>
      <c r="X332" s="2">
        <v>1.6895652173913049</v>
      </c>
      <c r="Y332" s="2">
        <v>0</v>
      </c>
      <c r="Z332" s="2">
        <v>3.1286541448947894E-2</v>
      </c>
      <c r="AA332" s="2">
        <v>0</v>
      </c>
      <c r="AB332" s="2">
        <v>0</v>
      </c>
      <c r="AC332" s="2">
        <v>0</v>
      </c>
      <c r="AD332" s="2">
        <v>51.334565217391308</v>
      </c>
      <c r="AE332" s="2">
        <v>0</v>
      </c>
      <c r="AF332" s="2">
        <v>0</v>
      </c>
      <c r="AG332" s="2">
        <v>0</v>
      </c>
      <c r="AH332" t="s">
        <v>212</v>
      </c>
      <c r="AI332">
        <v>7</v>
      </c>
    </row>
    <row r="333" spans="1:35" x14ac:dyDescent="0.25">
      <c r="A333" t="s">
        <v>1353</v>
      </c>
      <c r="B333" t="s">
        <v>963</v>
      </c>
      <c r="C333" t="s">
        <v>1039</v>
      </c>
      <c r="D333" t="s">
        <v>1287</v>
      </c>
      <c r="E333" s="2">
        <v>29.086956521739129</v>
      </c>
      <c r="F333" s="2">
        <v>4.6086956521739131</v>
      </c>
      <c r="G333" s="2">
        <v>3.2608695652173912E-2</v>
      </c>
      <c r="H333" s="2">
        <v>4.3478260869565216E-2</v>
      </c>
      <c r="I333" s="2">
        <v>0.51902173913043481</v>
      </c>
      <c r="J333" s="2">
        <v>0</v>
      </c>
      <c r="K333" s="2">
        <v>0</v>
      </c>
      <c r="L333" s="2">
        <v>0.17500000000000002</v>
      </c>
      <c r="M333" s="2">
        <v>0</v>
      </c>
      <c r="N333" s="2">
        <v>4.7907608695652177</v>
      </c>
      <c r="O333" s="2">
        <v>0.16470478325859494</v>
      </c>
      <c r="P333" s="2">
        <v>0</v>
      </c>
      <c r="Q333" s="2">
        <v>6.0543478260869561</v>
      </c>
      <c r="R333" s="2">
        <v>0.20814648729446936</v>
      </c>
      <c r="S333" s="2">
        <v>5.7608695652173914E-2</v>
      </c>
      <c r="T333" s="2">
        <v>8.206521739130436E-2</v>
      </c>
      <c r="U333" s="2">
        <v>0</v>
      </c>
      <c r="V333" s="2">
        <v>4.8019431988041853E-3</v>
      </c>
      <c r="W333" s="2">
        <v>0.22673913043478261</v>
      </c>
      <c r="X333" s="2">
        <v>0.13663043478260872</v>
      </c>
      <c r="Y333" s="2">
        <v>0</v>
      </c>
      <c r="Z333" s="2">
        <v>1.2492526158445443E-2</v>
      </c>
      <c r="AA333" s="2">
        <v>0</v>
      </c>
      <c r="AB333" s="2">
        <v>0</v>
      </c>
      <c r="AC333" s="2">
        <v>0</v>
      </c>
      <c r="AD333" s="2">
        <v>14.790760869565217</v>
      </c>
      <c r="AE333" s="2">
        <v>0</v>
      </c>
      <c r="AF333" s="2">
        <v>0</v>
      </c>
      <c r="AG333" s="2">
        <v>0</v>
      </c>
      <c r="AH333" t="s">
        <v>478</v>
      </c>
      <c r="AI333">
        <v>7</v>
      </c>
    </row>
    <row r="334" spans="1:35" x14ac:dyDescent="0.25">
      <c r="A334" t="s">
        <v>1353</v>
      </c>
      <c r="B334" t="s">
        <v>887</v>
      </c>
      <c r="C334" t="s">
        <v>1018</v>
      </c>
      <c r="D334" t="s">
        <v>1268</v>
      </c>
      <c r="E334" s="2">
        <v>29.597826086956523</v>
      </c>
      <c r="F334" s="2">
        <v>9.3994565217391308</v>
      </c>
      <c r="G334" s="2">
        <v>2.1739130434782608E-2</v>
      </c>
      <c r="H334" s="2">
        <v>8.6956521739130432E-2</v>
      </c>
      <c r="I334" s="2">
        <v>0</v>
      </c>
      <c r="J334" s="2">
        <v>0</v>
      </c>
      <c r="K334" s="2">
        <v>0</v>
      </c>
      <c r="L334" s="2">
        <v>8.4239130434782608E-2</v>
      </c>
      <c r="M334" s="2">
        <v>0</v>
      </c>
      <c r="N334" s="2">
        <v>4.9483695652173916</v>
      </c>
      <c r="O334" s="2">
        <v>0.16718692618435549</v>
      </c>
      <c r="P334" s="2">
        <v>0</v>
      </c>
      <c r="Q334" s="2">
        <v>10.836956521739131</v>
      </c>
      <c r="R334" s="2">
        <v>0.36614028644876973</v>
      </c>
      <c r="S334" s="2">
        <v>0.22119565217391307</v>
      </c>
      <c r="T334" s="2">
        <v>0.78369565217391302</v>
      </c>
      <c r="U334" s="2">
        <v>0</v>
      </c>
      <c r="V334" s="2">
        <v>3.3951524054351812E-2</v>
      </c>
      <c r="W334" s="2">
        <v>0.43902173913043485</v>
      </c>
      <c r="X334" s="2">
        <v>0.70782608695652183</v>
      </c>
      <c r="Y334" s="2">
        <v>0</v>
      </c>
      <c r="Z334" s="2">
        <v>3.8747704737421965E-2</v>
      </c>
      <c r="AA334" s="2">
        <v>0</v>
      </c>
      <c r="AB334" s="2">
        <v>0</v>
      </c>
      <c r="AC334" s="2">
        <v>0</v>
      </c>
      <c r="AD334" s="2">
        <v>0</v>
      </c>
      <c r="AE334" s="2">
        <v>0</v>
      </c>
      <c r="AF334" s="2">
        <v>0</v>
      </c>
      <c r="AG334" s="2">
        <v>0</v>
      </c>
      <c r="AH334" t="s">
        <v>401</v>
      </c>
      <c r="AI334">
        <v>7</v>
      </c>
    </row>
    <row r="335" spans="1:35" x14ac:dyDescent="0.25">
      <c r="A335" t="s">
        <v>1353</v>
      </c>
      <c r="B335" t="s">
        <v>967</v>
      </c>
      <c r="C335" t="s">
        <v>1215</v>
      </c>
      <c r="D335" t="s">
        <v>1300</v>
      </c>
      <c r="E335" s="2">
        <v>17.315217391304348</v>
      </c>
      <c r="F335" s="2">
        <v>0</v>
      </c>
      <c r="G335" s="2">
        <v>0</v>
      </c>
      <c r="H335" s="2">
        <v>0</v>
      </c>
      <c r="I335" s="2">
        <v>0</v>
      </c>
      <c r="J335" s="2">
        <v>0</v>
      </c>
      <c r="K335" s="2">
        <v>0</v>
      </c>
      <c r="L335" s="2">
        <v>0</v>
      </c>
      <c r="M335" s="2">
        <v>0</v>
      </c>
      <c r="N335" s="2">
        <v>4.2907608695652177</v>
      </c>
      <c r="O335" s="2">
        <v>0.24780288763339614</v>
      </c>
      <c r="P335" s="2">
        <v>0</v>
      </c>
      <c r="Q335" s="2">
        <v>3.6630434782608696</v>
      </c>
      <c r="R335" s="2">
        <v>0.2115505335844319</v>
      </c>
      <c r="S335" s="2">
        <v>0</v>
      </c>
      <c r="T335" s="2">
        <v>0</v>
      </c>
      <c r="U335" s="2">
        <v>0</v>
      </c>
      <c r="V335" s="2">
        <v>0</v>
      </c>
      <c r="W335" s="2">
        <v>0</v>
      </c>
      <c r="X335" s="2">
        <v>0</v>
      </c>
      <c r="Y335" s="2">
        <v>0</v>
      </c>
      <c r="Z335" s="2">
        <v>0</v>
      </c>
      <c r="AA335" s="2">
        <v>0</v>
      </c>
      <c r="AB335" s="2">
        <v>0</v>
      </c>
      <c r="AC335" s="2">
        <v>0</v>
      </c>
      <c r="AD335" s="2">
        <v>0</v>
      </c>
      <c r="AE335" s="2">
        <v>0</v>
      </c>
      <c r="AF335" s="2">
        <v>0</v>
      </c>
      <c r="AG335" s="2">
        <v>0</v>
      </c>
      <c r="AH335" t="s">
        <v>482</v>
      </c>
      <c r="AI335">
        <v>7</v>
      </c>
    </row>
    <row r="336" spans="1:35" x14ac:dyDescent="0.25">
      <c r="A336" t="s">
        <v>1353</v>
      </c>
      <c r="B336" t="s">
        <v>578</v>
      </c>
      <c r="C336" t="s">
        <v>1097</v>
      </c>
      <c r="D336" t="s">
        <v>1301</v>
      </c>
      <c r="E336" s="2">
        <v>11.119565217391305</v>
      </c>
      <c r="F336" s="2">
        <v>0</v>
      </c>
      <c r="G336" s="2">
        <v>0</v>
      </c>
      <c r="H336" s="2">
        <v>0.33804347826086956</v>
      </c>
      <c r="I336" s="2">
        <v>0</v>
      </c>
      <c r="J336" s="2">
        <v>0</v>
      </c>
      <c r="K336" s="2">
        <v>0</v>
      </c>
      <c r="L336" s="2">
        <v>5.2702173913043477</v>
      </c>
      <c r="M336" s="2">
        <v>2.0239130434782608</v>
      </c>
      <c r="N336" s="2">
        <v>0</v>
      </c>
      <c r="O336" s="2">
        <v>0.18201368523949168</v>
      </c>
      <c r="P336" s="2">
        <v>4.0630434782608695</v>
      </c>
      <c r="Q336" s="2">
        <v>0</v>
      </c>
      <c r="R336" s="2">
        <v>0.36539589442815246</v>
      </c>
      <c r="S336" s="2">
        <v>10.152391304347825</v>
      </c>
      <c r="T336" s="2">
        <v>4.2486956521739128</v>
      </c>
      <c r="U336" s="2">
        <v>0</v>
      </c>
      <c r="V336" s="2">
        <v>1.295112414467253</v>
      </c>
      <c r="W336" s="2">
        <v>15.496413043478261</v>
      </c>
      <c r="X336" s="2">
        <v>3.9938043478260878</v>
      </c>
      <c r="Y336" s="2">
        <v>16.236304347826088</v>
      </c>
      <c r="Z336" s="2">
        <v>3.2129423264907135</v>
      </c>
      <c r="AA336" s="2">
        <v>0</v>
      </c>
      <c r="AB336" s="2">
        <v>0</v>
      </c>
      <c r="AC336" s="2">
        <v>0</v>
      </c>
      <c r="AD336" s="2">
        <v>0</v>
      </c>
      <c r="AE336" s="2">
        <v>2.4472826086956521</v>
      </c>
      <c r="AF336" s="2">
        <v>0</v>
      </c>
      <c r="AG336" s="2">
        <v>0</v>
      </c>
      <c r="AH336" t="s">
        <v>85</v>
      </c>
      <c r="AI336">
        <v>7</v>
      </c>
    </row>
    <row r="337" spans="1:35" x14ac:dyDescent="0.25">
      <c r="A337" t="s">
        <v>1353</v>
      </c>
      <c r="B337" t="s">
        <v>586</v>
      </c>
      <c r="C337" t="s">
        <v>1073</v>
      </c>
      <c r="D337" t="s">
        <v>1290</v>
      </c>
      <c r="E337" s="2">
        <v>48.032608695652172</v>
      </c>
      <c r="F337" s="2">
        <v>9.1546739130434798</v>
      </c>
      <c r="G337" s="2">
        <v>0</v>
      </c>
      <c r="H337" s="2">
        <v>0</v>
      </c>
      <c r="I337" s="2">
        <v>0</v>
      </c>
      <c r="J337" s="2">
        <v>0</v>
      </c>
      <c r="K337" s="2">
        <v>0</v>
      </c>
      <c r="L337" s="2">
        <v>1.2939130434782609</v>
      </c>
      <c r="M337" s="2">
        <v>5.3733695652173932</v>
      </c>
      <c r="N337" s="2">
        <v>0</v>
      </c>
      <c r="O337" s="2">
        <v>0.11186920117673686</v>
      </c>
      <c r="P337" s="2">
        <v>5.1833695652173919</v>
      </c>
      <c r="Q337" s="2">
        <v>0</v>
      </c>
      <c r="R337" s="2">
        <v>0.10791355510296449</v>
      </c>
      <c r="S337" s="2">
        <v>1.358695652173913E-2</v>
      </c>
      <c r="T337" s="2">
        <v>4.662934782608696</v>
      </c>
      <c r="U337" s="2">
        <v>0</v>
      </c>
      <c r="V337" s="2">
        <v>9.7361393980538599E-2</v>
      </c>
      <c r="W337" s="2">
        <v>2.3788043478260872</v>
      </c>
      <c r="X337" s="2">
        <v>0.34510869565217389</v>
      </c>
      <c r="Y337" s="2">
        <v>0</v>
      </c>
      <c r="Z337" s="2">
        <v>5.6709662819642459E-2</v>
      </c>
      <c r="AA337" s="2">
        <v>0</v>
      </c>
      <c r="AB337" s="2">
        <v>0</v>
      </c>
      <c r="AC337" s="2">
        <v>5.9782608695652176E-2</v>
      </c>
      <c r="AD337" s="2">
        <v>0</v>
      </c>
      <c r="AE337" s="2">
        <v>0</v>
      </c>
      <c r="AF337" s="2">
        <v>0</v>
      </c>
      <c r="AG337" s="2">
        <v>0</v>
      </c>
      <c r="AH337" t="s">
        <v>93</v>
      </c>
      <c r="AI337">
        <v>7</v>
      </c>
    </row>
    <row r="338" spans="1:35" x14ac:dyDescent="0.25">
      <c r="A338" t="s">
        <v>1353</v>
      </c>
      <c r="B338" t="s">
        <v>675</v>
      </c>
      <c r="C338" t="s">
        <v>1133</v>
      </c>
      <c r="D338" t="s">
        <v>1318</v>
      </c>
      <c r="E338" s="2">
        <v>54.239130434782609</v>
      </c>
      <c r="F338" s="2">
        <v>11.67945652173913</v>
      </c>
      <c r="G338" s="2">
        <v>0</v>
      </c>
      <c r="H338" s="2">
        <v>0.1676086956521739</v>
      </c>
      <c r="I338" s="2">
        <v>0.47826086956521741</v>
      </c>
      <c r="J338" s="2">
        <v>0</v>
      </c>
      <c r="K338" s="2">
        <v>0</v>
      </c>
      <c r="L338" s="2">
        <v>2.8843478260869548</v>
      </c>
      <c r="M338" s="2">
        <v>0</v>
      </c>
      <c r="N338" s="2">
        <v>5.1581521739130434</v>
      </c>
      <c r="O338" s="2">
        <v>9.5100200400801596E-2</v>
      </c>
      <c r="P338" s="2">
        <v>0</v>
      </c>
      <c r="Q338" s="2">
        <v>0</v>
      </c>
      <c r="R338" s="2">
        <v>0</v>
      </c>
      <c r="S338" s="2">
        <v>3.7294565217391313</v>
      </c>
      <c r="T338" s="2">
        <v>5.2860869565217374</v>
      </c>
      <c r="U338" s="2">
        <v>0</v>
      </c>
      <c r="V338" s="2">
        <v>0.16621843687374746</v>
      </c>
      <c r="W338" s="2">
        <v>3.5920652173913039</v>
      </c>
      <c r="X338" s="2">
        <v>4.5640217391304336</v>
      </c>
      <c r="Y338" s="2">
        <v>0</v>
      </c>
      <c r="Z338" s="2">
        <v>0.15037274549098192</v>
      </c>
      <c r="AA338" s="2">
        <v>0</v>
      </c>
      <c r="AB338" s="2">
        <v>0</v>
      </c>
      <c r="AC338" s="2">
        <v>0</v>
      </c>
      <c r="AD338" s="2">
        <v>0</v>
      </c>
      <c r="AE338" s="2">
        <v>0</v>
      </c>
      <c r="AF338" s="2">
        <v>0</v>
      </c>
      <c r="AG338" s="2">
        <v>0</v>
      </c>
      <c r="AH338" t="s">
        <v>184</v>
      </c>
      <c r="AI338">
        <v>7</v>
      </c>
    </row>
    <row r="339" spans="1:35" x14ac:dyDescent="0.25">
      <c r="A339" t="s">
        <v>1353</v>
      </c>
      <c r="B339" t="s">
        <v>691</v>
      </c>
      <c r="C339" t="s">
        <v>1141</v>
      </c>
      <c r="D339" t="s">
        <v>1320</v>
      </c>
      <c r="E339" s="2">
        <v>50.945652173913047</v>
      </c>
      <c r="F339" s="2">
        <v>5.7391304347826084</v>
      </c>
      <c r="G339" s="2">
        <v>0</v>
      </c>
      <c r="H339" s="2">
        <v>0.17934782608695651</v>
      </c>
      <c r="I339" s="2">
        <v>0.19565217391304349</v>
      </c>
      <c r="J339" s="2">
        <v>0</v>
      </c>
      <c r="K339" s="2">
        <v>0</v>
      </c>
      <c r="L339" s="2">
        <v>0</v>
      </c>
      <c r="M339" s="2">
        <v>0</v>
      </c>
      <c r="N339" s="2">
        <v>7.1927173913043481</v>
      </c>
      <c r="O339" s="2">
        <v>0.14118412630680605</v>
      </c>
      <c r="P339" s="2">
        <v>0</v>
      </c>
      <c r="Q339" s="2">
        <v>5.4595652173913036</v>
      </c>
      <c r="R339" s="2">
        <v>0.10716449754640493</v>
      </c>
      <c r="S339" s="2">
        <v>0</v>
      </c>
      <c r="T339" s="2">
        <v>0</v>
      </c>
      <c r="U339" s="2">
        <v>0</v>
      </c>
      <c r="V339" s="2">
        <v>0</v>
      </c>
      <c r="W339" s="2">
        <v>3.9483695652173911</v>
      </c>
      <c r="X339" s="2">
        <v>0</v>
      </c>
      <c r="Y339" s="2">
        <v>5.3020652173913048</v>
      </c>
      <c r="Z339" s="2">
        <v>0.18157456795391508</v>
      </c>
      <c r="AA339" s="2">
        <v>0</v>
      </c>
      <c r="AB339" s="2">
        <v>0</v>
      </c>
      <c r="AC339" s="2">
        <v>0</v>
      </c>
      <c r="AD339" s="2">
        <v>6.1983695652173898</v>
      </c>
      <c r="AE339" s="2">
        <v>0</v>
      </c>
      <c r="AF339" s="2">
        <v>0</v>
      </c>
      <c r="AG339" s="2">
        <v>0</v>
      </c>
      <c r="AH339" t="s">
        <v>200</v>
      </c>
      <c r="AI339">
        <v>7</v>
      </c>
    </row>
    <row r="340" spans="1:35" x14ac:dyDescent="0.25">
      <c r="A340" t="s">
        <v>1353</v>
      </c>
      <c r="B340" t="s">
        <v>525</v>
      </c>
      <c r="C340" t="s">
        <v>1080</v>
      </c>
      <c r="D340" t="s">
        <v>1297</v>
      </c>
      <c r="E340" s="2">
        <v>48.445652173913047</v>
      </c>
      <c r="F340" s="2">
        <v>10.853260869565215</v>
      </c>
      <c r="G340" s="2">
        <v>0</v>
      </c>
      <c r="H340" s="2">
        <v>0.19347826086956524</v>
      </c>
      <c r="I340" s="2">
        <v>0</v>
      </c>
      <c r="J340" s="2">
        <v>0</v>
      </c>
      <c r="K340" s="2">
        <v>0</v>
      </c>
      <c r="L340" s="2">
        <v>5.2108695652173909</v>
      </c>
      <c r="M340" s="2">
        <v>10.68913043478261</v>
      </c>
      <c r="N340" s="2">
        <v>0</v>
      </c>
      <c r="O340" s="2">
        <v>0.2206416872335652</v>
      </c>
      <c r="P340" s="2">
        <v>4.6749999999999989</v>
      </c>
      <c r="Q340" s="2">
        <v>0</v>
      </c>
      <c r="R340" s="2">
        <v>9.6499887816917179E-2</v>
      </c>
      <c r="S340" s="2">
        <v>0.89771739130434769</v>
      </c>
      <c r="T340" s="2">
        <v>5.5640217391304363</v>
      </c>
      <c r="U340" s="2">
        <v>0</v>
      </c>
      <c r="V340" s="2">
        <v>0.13338119811532423</v>
      </c>
      <c r="W340" s="2">
        <v>0.73293478260869571</v>
      </c>
      <c r="X340" s="2">
        <v>5.7535869565217395</v>
      </c>
      <c r="Y340" s="2">
        <v>0.86347826086956514</v>
      </c>
      <c r="Z340" s="2">
        <v>0.15171640116670404</v>
      </c>
      <c r="AA340" s="2">
        <v>0</v>
      </c>
      <c r="AB340" s="2">
        <v>0</v>
      </c>
      <c r="AC340" s="2">
        <v>0</v>
      </c>
      <c r="AD340" s="2">
        <v>34.421739130434787</v>
      </c>
      <c r="AE340" s="2">
        <v>0</v>
      </c>
      <c r="AF340" s="2">
        <v>0</v>
      </c>
      <c r="AG340" s="2">
        <v>0</v>
      </c>
      <c r="AH340" t="s">
        <v>31</v>
      </c>
      <c r="AI340">
        <v>7</v>
      </c>
    </row>
    <row r="341" spans="1:35" x14ac:dyDescent="0.25">
      <c r="A341" t="s">
        <v>1353</v>
      </c>
      <c r="B341" t="s">
        <v>731</v>
      </c>
      <c r="C341" t="s">
        <v>991</v>
      </c>
      <c r="D341" t="s">
        <v>1269</v>
      </c>
      <c r="E341" s="2">
        <v>73.206521739130437</v>
      </c>
      <c r="F341" s="2">
        <v>22.503152173913048</v>
      </c>
      <c r="G341" s="2">
        <v>0</v>
      </c>
      <c r="H341" s="2">
        <v>0</v>
      </c>
      <c r="I341" s="2">
        <v>0</v>
      </c>
      <c r="J341" s="2">
        <v>0</v>
      </c>
      <c r="K341" s="2">
        <v>0</v>
      </c>
      <c r="L341" s="2">
        <v>3.9789130434782614</v>
      </c>
      <c r="M341" s="2">
        <v>0</v>
      </c>
      <c r="N341" s="2">
        <v>6.605217391304345</v>
      </c>
      <c r="O341" s="2">
        <v>9.0227171492204855E-2</v>
      </c>
      <c r="P341" s="2">
        <v>4.2461956521739141</v>
      </c>
      <c r="Q341" s="2">
        <v>0</v>
      </c>
      <c r="R341" s="2">
        <v>5.8002969561989623E-2</v>
      </c>
      <c r="S341" s="2">
        <v>3.4890217391304348</v>
      </c>
      <c r="T341" s="2">
        <v>3.309565217391305</v>
      </c>
      <c r="U341" s="2">
        <v>0</v>
      </c>
      <c r="V341" s="2">
        <v>9.2868596881959919E-2</v>
      </c>
      <c r="W341" s="2">
        <v>5.1711956521739131</v>
      </c>
      <c r="X341" s="2">
        <v>3.7994565217391312</v>
      </c>
      <c r="Y341" s="2">
        <v>0</v>
      </c>
      <c r="Z341" s="2">
        <v>0.1225389755011136</v>
      </c>
      <c r="AA341" s="2">
        <v>0</v>
      </c>
      <c r="AB341" s="2">
        <v>0</v>
      </c>
      <c r="AC341" s="2">
        <v>0</v>
      </c>
      <c r="AD341" s="2">
        <v>0</v>
      </c>
      <c r="AE341" s="2">
        <v>0</v>
      </c>
      <c r="AF341" s="2">
        <v>0</v>
      </c>
      <c r="AG341" s="2">
        <v>0</v>
      </c>
      <c r="AH341" t="s">
        <v>241</v>
      </c>
      <c r="AI341">
        <v>7</v>
      </c>
    </row>
    <row r="342" spans="1:35" x14ac:dyDescent="0.25">
      <c r="A342" t="s">
        <v>1353</v>
      </c>
      <c r="B342" t="s">
        <v>802</v>
      </c>
      <c r="C342" t="s">
        <v>1032</v>
      </c>
      <c r="D342" t="s">
        <v>1225</v>
      </c>
      <c r="E342" s="2">
        <v>76.630434782608702</v>
      </c>
      <c r="F342" s="2">
        <v>0.38815217391304346</v>
      </c>
      <c r="G342" s="2">
        <v>0.22282608695652173</v>
      </c>
      <c r="H342" s="2">
        <v>0.29347826086956524</v>
      </c>
      <c r="I342" s="2">
        <v>0.22282608695652173</v>
      </c>
      <c r="J342" s="2">
        <v>0</v>
      </c>
      <c r="K342" s="2">
        <v>0</v>
      </c>
      <c r="L342" s="2">
        <v>2.149130434782609</v>
      </c>
      <c r="M342" s="2">
        <v>10.070108695652175</v>
      </c>
      <c r="N342" s="2">
        <v>0</v>
      </c>
      <c r="O342" s="2">
        <v>0.13141134751773051</v>
      </c>
      <c r="P342" s="2">
        <v>5.2415217391304347</v>
      </c>
      <c r="Q342" s="2">
        <v>0</v>
      </c>
      <c r="R342" s="2">
        <v>6.8399999999999989E-2</v>
      </c>
      <c r="S342" s="2">
        <v>3.3338043478260868</v>
      </c>
      <c r="T342" s="2">
        <v>0.23641304347826086</v>
      </c>
      <c r="U342" s="2">
        <v>0</v>
      </c>
      <c r="V342" s="2">
        <v>4.6590070921985811E-2</v>
      </c>
      <c r="W342" s="2">
        <v>3.3756521739130441</v>
      </c>
      <c r="X342" s="2">
        <v>0</v>
      </c>
      <c r="Y342" s="2">
        <v>0</v>
      </c>
      <c r="Z342" s="2">
        <v>4.405106382978724E-2</v>
      </c>
      <c r="AA342" s="2">
        <v>0</v>
      </c>
      <c r="AB342" s="2">
        <v>0</v>
      </c>
      <c r="AC342" s="2">
        <v>0</v>
      </c>
      <c r="AD342" s="2">
        <v>0</v>
      </c>
      <c r="AE342" s="2">
        <v>0</v>
      </c>
      <c r="AF342" s="2">
        <v>0</v>
      </c>
      <c r="AG342" s="2">
        <v>0</v>
      </c>
      <c r="AH342" t="s">
        <v>313</v>
      </c>
      <c r="AI342">
        <v>7</v>
      </c>
    </row>
    <row r="343" spans="1:35" x14ac:dyDescent="0.25">
      <c r="A343" t="s">
        <v>1353</v>
      </c>
      <c r="B343" t="s">
        <v>845</v>
      </c>
      <c r="C343" t="s">
        <v>1189</v>
      </c>
      <c r="D343" t="s">
        <v>1280</v>
      </c>
      <c r="E343" s="2">
        <v>28.108695652173914</v>
      </c>
      <c r="F343" s="2">
        <v>5.3043478260869561</v>
      </c>
      <c r="G343" s="2">
        <v>1.0869565217391304E-2</v>
      </c>
      <c r="H343" s="2">
        <v>0.25271739130434784</v>
      </c>
      <c r="I343" s="2">
        <v>0.2391304347826087</v>
      </c>
      <c r="J343" s="2">
        <v>0</v>
      </c>
      <c r="K343" s="2">
        <v>0</v>
      </c>
      <c r="L343" s="2">
        <v>1.851195652173913</v>
      </c>
      <c r="M343" s="2">
        <v>0</v>
      </c>
      <c r="N343" s="2">
        <v>5.1508695652173895</v>
      </c>
      <c r="O343" s="2">
        <v>0.1832482598607888</v>
      </c>
      <c r="P343" s="2">
        <v>4.9466304347826107</v>
      </c>
      <c r="Q343" s="2">
        <v>0</v>
      </c>
      <c r="R343" s="2">
        <v>0.17598221191028621</v>
      </c>
      <c r="S343" s="2">
        <v>2.5825000000000005</v>
      </c>
      <c r="T343" s="2">
        <v>0.79250000000000009</v>
      </c>
      <c r="U343" s="2">
        <v>0</v>
      </c>
      <c r="V343" s="2">
        <v>0.12006960556844548</v>
      </c>
      <c r="W343" s="2">
        <v>0.44000000000000006</v>
      </c>
      <c r="X343" s="2">
        <v>2.8456521739130429</v>
      </c>
      <c r="Y343" s="2">
        <v>0</v>
      </c>
      <c r="Z343" s="2">
        <v>0.11689095127610206</v>
      </c>
      <c r="AA343" s="2">
        <v>0</v>
      </c>
      <c r="AB343" s="2">
        <v>0</v>
      </c>
      <c r="AC343" s="2">
        <v>0</v>
      </c>
      <c r="AD343" s="2">
        <v>0</v>
      </c>
      <c r="AE343" s="2">
        <v>0</v>
      </c>
      <c r="AF343" s="2">
        <v>0</v>
      </c>
      <c r="AG343" s="2">
        <v>0</v>
      </c>
      <c r="AH343" t="s">
        <v>357</v>
      </c>
      <c r="AI343">
        <v>7</v>
      </c>
    </row>
    <row r="344" spans="1:35" x14ac:dyDescent="0.25">
      <c r="A344" t="s">
        <v>1353</v>
      </c>
      <c r="B344" t="s">
        <v>631</v>
      </c>
      <c r="C344" t="s">
        <v>992</v>
      </c>
      <c r="D344" t="s">
        <v>1313</v>
      </c>
      <c r="E344" s="2">
        <v>95.597826086956516</v>
      </c>
      <c r="F344" s="2">
        <v>10.846956521739129</v>
      </c>
      <c r="G344" s="2">
        <v>0</v>
      </c>
      <c r="H344" s="2">
        <v>0.3233695652173913</v>
      </c>
      <c r="I344" s="2">
        <v>0.72282608695652173</v>
      </c>
      <c r="J344" s="2">
        <v>0</v>
      </c>
      <c r="K344" s="2">
        <v>0</v>
      </c>
      <c r="L344" s="2">
        <v>3.6446739130434795</v>
      </c>
      <c r="M344" s="2">
        <v>0</v>
      </c>
      <c r="N344" s="2">
        <v>9.0918478260869513</v>
      </c>
      <c r="O344" s="2">
        <v>9.5105173393973799E-2</v>
      </c>
      <c r="P344" s="2">
        <v>5.2219565217391315</v>
      </c>
      <c r="Q344" s="2">
        <v>2.198804347826087</v>
      </c>
      <c r="R344" s="2">
        <v>7.7624786810687907E-2</v>
      </c>
      <c r="S344" s="2">
        <v>2.7386956521739139</v>
      </c>
      <c r="T344" s="2">
        <v>4.4493478260869566</v>
      </c>
      <c r="U344" s="2">
        <v>0</v>
      </c>
      <c r="V344" s="2">
        <v>7.5190449118817518E-2</v>
      </c>
      <c r="W344" s="2">
        <v>3.9743478260869565</v>
      </c>
      <c r="X344" s="2">
        <v>4.3213043478260866</v>
      </c>
      <c r="Y344" s="2">
        <v>0</v>
      </c>
      <c r="Z344" s="2">
        <v>8.6776577600909607E-2</v>
      </c>
      <c r="AA344" s="2">
        <v>0</v>
      </c>
      <c r="AB344" s="2">
        <v>0</v>
      </c>
      <c r="AC344" s="2">
        <v>0</v>
      </c>
      <c r="AD344" s="2">
        <v>0</v>
      </c>
      <c r="AE344" s="2">
        <v>0</v>
      </c>
      <c r="AF344" s="2">
        <v>0</v>
      </c>
      <c r="AG344" s="2">
        <v>0</v>
      </c>
      <c r="AH344" t="s">
        <v>140</v>
      </c>
      <c r="AI344">
        <v>7</v>
      </c>
    </row>
    <row r="345" spans="1:35" x14ac:dyDescent="0.25">
      <c r="A345" t="s">
        <v>1353</v>
      </c>
      <c r="B345" t="s">
        <v>718</v>
      </c>
      <c r="C345" t="s">
        <v>1147</v>
      </c>
      <c r="D345" t="s">
        <v>1299</v>
      </c>
      <c r="E345" s="2">
        <v>54.934782608695649</v>
      </c>
      <c r="F345" s="2">
        <v>0</v>
      </c>
      <c r="G345" s="2">
        <v>0.22826086956521738</v>
      </c>
      <c r="H345" s="2">
        <v>0.32608695652173914</v>
      </c>
      <c r="I345" s="2">
        <v>1.0869565217391304E-2</v>
      </c>
      <c r="J345" s="2">
        <v>0</v>
      </c>
      <c r="K345" s="2">
        <v>0</v>
      </c>
      <c r="L345" s="2">
        <v>0.28999999999999998</v>
      </c>
      <c r="M345" s="2">
        <v>0</v>
      </c>
      <c r="N345" s="2">
        <v>0</v>
      </c>
      <c r="O345" s="2">
        <v>0</v>
      </c>
      <c r="P345" s="2">
        <v>0</v>
      </c>
      <c r="Q345" s="2">
        <v>0</v>
      </c>
      <c r="R345" s="2">
        <v>0</v>
      </c>
      <c r="S345" s="2">
        <v>0.15228260869565216</v>
      </c>
      <c r="T345" s="2">
        <v>1.7601086956521736</v>
      </c>
      <c r="U345" s="2">
        <v>0</v>
      </c>
      <c r="V345" s="2">
        <v>3.4812030075187968E-2</v>
      </c>
      <c r="W345" s="2">
        <v>0.22967391304347826</v>
      </c>
      <c r="X345" s="2">
        <v>1.8723913043478262</v>
      </c>
      <c r="Y345" s="2">
        <v>0</v>
      </c>
      <c r="Z345" s="2">
        <v>3.8264740799366842E-2</v>
      </c>
      <c r="AA345" s="2">
        <v>0</v>
      </c>
      <c r="AB345" s="2">
        <v>0</v>
      </c>
      <c r="AC345" s="2">
        <v>0</v>
      </c>
      <c r="AD345" s="2">
        <v>0</v>
      </c>
      <c r="AE345" s="2">
        <v>0</v>
      </c>
      <c r="AF345" s="2">
        <v>0</v>
      </c>
      <c r="AG345" s="2">
        <v>0.13043478260869565</v>
      </c>
      <c r="AH345" t="s">
        <v>228</v>
      </c>
      <c r="AI345">
        <v>7</v>
      </c>
    </row>
    <row r="346" spans="1:35" x14ac:dyDescent="0.25">
      <c r="A346" t="s">
        <v>1353</v>
      </c>
      <c r="B346" t="s">
        <v>804</v>
      </c>
      <c r="C346" t="s">
        <v>1143</v>
      </c>
      <c r="D346" t="s">
        <v>1224</v>
      </c>
      <c r="E346" s="2">
        <v>40.706521739130437</v>
      </c>
      <c r="F346" s="2">
        <v>10.741847826086957</v>
      </c>
      <c r="G346" s="2">
        <v>0</v>
      </c>
      <c r="H346" s="2">
        <v>0.12228260869565218</v>
      </c>
      <c r="I346" s="2">
        <v>0.25815217391304346</v>
      </c>
      <c r="J346" s="2">
        <v>0</v>
      </c>
      <c r="K346" s="2">
        <v>0</v>
      </c>
      <c r="L346" s="2">
        <v>0.85869565217391319</v>
      </c>
      <c r="M346" s="2">
        <v>0</v>
      </c>
      <c r="N346" s="2">
        <v>4.221521739130436</v>
      </c>
      <c r="O346" s="2">
        <v>0.10370627503337786</v>
      </c>
      <c r="P346" s="2">
        <v>4.7001086956521743</v>
      </c>
      <c r="Q346" s="2">
        <v>0</v>
      </c>
      <c r="R346" s="2">
        <v>0.11546328437917223</v>
      </c>
      <c r="S346" s="2">
        <v>0.67108695652173911</v>
      </c>
      <c r="T346" s="2">
        <v>1.7880434782608692</v>
      </c>
      <c r="U346" s="2">
        <v>0</v>
      </c>
      <c r="V346" s="2">
        <v>6.0411214953271009E-2</v>
      </c>
      <c r="W346" s="2">
        <v>0.58673913043478254</v>
      </c>
      <c r="X346" s="2">
        <v>2.2511956521739127</v>
      </c>
      <c r="Y346" s="2">
        <v>0</v>
      </c>
      <c r="Z346" s="2">
        <v>6.9716955941255002E-2</v>
      </c>
      <c r="AA346" s="2">
        <v>0</v>
      </c>
      <c r="AB346" s="2">
        <v>0</v>
      </c>
      <c r="AC346" s="2">
        <v>0</v>
      </c>
      <c r="AD346" s="2">
        <v>0</v>
      </c>
      <c r="AE346" s="2">
        <v>0</v>
      </c>
      <c r="AF346" s="2">
        <v>0</v>
      </c>
      <c r="AG346" s="2">
        <v>0</v>
      </c>
      <c r="AH346" t="s">
        <v>315</v>
      </c>
      <c r="AI346">
        <v>7</v>
      </c>
    </row>
    <row r="347" spans="1:35" x14ac:dyDescent="0.25">
      <c r="A347" t="s">
        <v>1353</v>
      </c>
      <c r="B347" t="s">
        <v>910</v>
      </c>
      <c r="C347" t="s">
        <v>1202</v>
      </c>
      <c r="D347" t="s">
        <v>1255</v>
      </c>
      <c r="E347" s="2">
        <v>53.456521739130437</v>
      </c>
      <c r="F347" s="2">
        <v>3.2391304347826089</v>
      </c>
      <c r="G347" s="2">
        <v>0</v>
      </c>
      <c r="H347" s="2">
        <v>0</v>
      </c>
      <c r="I347" s="2">
        <v>0</v>
      </c>
      <c r="J347" s="2">
        <v>0</v>
      </c>
      <c r="K347" s="2">
        <v>0</v>
      </c>
      <c r="L347" s="2">
        <v>0</v>
      </c>
      <c r="M347" s="2">
        <v>0</v>
      </c>
      <c r="N347" s="2">
        <v>0</v>
      </c>
      <c r="O347" s="2">
        <v>0</v>
      </c>
      <c r="P347" s="2">
        <v>5.0978260869565215</v>
      </c>
      <c r="Q347" s="2">
        <v>0</v>
      </c>
      <c r="R347" s="2">
        <v>9.5363969093127277E-2</v>
      </c>
      <c r="S347" s="2">
        <v>0</v>
      </c>
      <c r="T347" s="2">
        <v>0</v>
      </c>
      <c r="U347" s="2">
        <v>0</v>
      </c>
      <c r="V347" s="2">
        <v>0</v>
      </c>
      <c r="W347" s="2">
        <v>0</v>
      </c>
      <c r="X347" s="2">
        <v>0</v>
      </c>
      <c r="Y347" s="2">
        <v>0</v>
      </c>
      <c r="Z347" s="2">
        <v>0</v>
      </c>
      <c r="AA347" s="2">
        <v>0</v>
      </c>
      <c r="AB347" s="2">
        <v>0</v>
      </c>
      <c r="AC347" s="2">
        <v>0</v>
      </c>
      <c r="AD347" s="2">
        <v>0</v>
      </c>
      <c r="AE347" s="2">
        <v>0</v>
      </c>
      <c r="AF347" s="2">
        <v>0</v>
      </c>
      <c r="AG347" s="2">
        <v>0</v>
      </c>
      <c r="AH347" t="s">
        <v>424</v>
      </c>
      <c r="AI347">
        <v>7</v>
      </c>
    </row>
    <row r="348" spans="1:35" x14ac:dyDescent="0.25">
      <c r="A348" t="s">
        <v>1353</v>
      </c>
      <c r="B348" t="s">
        <v>685</v>
      </c>
      <c r="C348" t="s">
        <v>1138</v>
      </c>
      <c r="D348" t="s">
        <v>1310</v>
      </c>
      <c r="E348" s="2">
        <v>29.032608695652176</v>
      </c>
      <c r="F348" s="2">
        <v>4.1739130434782608</v>
      </c>
      <c r="G348" s="2">
        <v>0.43478260869565216</v>
      </c>
      <c r="H348" s="2">
        <v>8.6956521739130432E-2</v>
      </c>
      <c r="I348" s="2">
        <v>0.13315217391304349</v>
      </c>
      <c r="J348" s="2">
        <v>0</v>
      </c>
      <c r="K348" s="2">
        <v>0</v>
      </c>
      <c r="L348" s="2">
        <v>1.5326086956521738</v>
      </c>
      <c r="M348" s="2">
        <v>0</v>
      </c>
      <c r="N348" s="2">
        <v>4.7989130434782608</v>
      </c>
      <c r="O348" s="2">
        <v>0.16529389741669787</v>
      </c>
      <c r="P348" s="2">
        <v>4.2744565217391308</v>
      </c>
      <c r="Q348" s="2">
        <v>0</v>
      </c>
      <c r="R348" s="2">
        <v>0.14722950205915389</v>
      </c>
      <c r="S348" s="2">
        <v>3.4478260869565203</v>
      </c>
      <c r="T348" s="2">
        <v>0.50380434782608696</v>
      </c>
      <c r="U348" s="2">
        <v>0</v>
      </c>
      <c r="V348" s="2">
        <v>0.13611007113440651</v>
      </c>
      <c r="W348" s="2">
        <v>3.2446739130434787</v>
      </c>
      <c r="X348" s="2">
        <v>0.4229347826086956</v>
      </c>
      <c r="Y348" s="2">
        <v>0</v>
      </c>
      <c r="Z348" s="2">
        <v>0.12632721827031076</v>
      </c>
      <c r="AA348" s="2">
        <v>0</v>
      </c>
      <c r="AB348" s="2">
        <v>0</v>
      </c>
      <c r="AC348" s="2">
        <v>0</v>
      </c>
      <c r="AD348" s="2">
        <v>0</v>
      </c>
      <c r="AE348" s="2">
        <v>0</v>
      </c>
      <c r="AF348" s="2">
        <v>0</v>
      </c>
      <c r="AG348" s="2">
        <v>0</v>
      </c>
      <c r="AH348" t="s">
        <v>194</v>
      </c>
      <c r="AI348">
        <v>7</v>
      </c>
    </row>
    <row r="349" spans="1:35" x14ac:dyDescent="0.25">
      <c r="A349" t="s">
        <v>1353</v>
      </c>
      <c r="B349" t="s">
        <v>594</v>
      </c>
      <c r="C349" t="s">
        <v>1112</v>
      </c>
      <c r="D349" t="s">
        <v>1264</v>
      </c>
      <c r="E349" s="2">
        <v>42.510869565217391</v>
      </c>
      <c r="F349" s="2">
        <v>0</v>
      </c>
      <c r="G349" s="2">
        <v>0.2608695652173913</v>
      </c>
      <c r="H349" s="2">
        <v>9.5108695652173919E-2</v>
      </c>
      <c r="I349" s="2">
        <v>0.10597826086956522</v>
      </c>
      <c r="J349" s="2">
        <v>0</v>
      </c>
      <c r="K349" s="2">
        <v>0</v>
      </c>
      <c r="L349" s="2">
        <v>2.890434782608696</v>
      </c>
      <c r="M349" s="2">
        <v>0</v>
      </c>
      <c r="N349" s="2">
        <v>0</v>
      </c>
      <c r="O349" s="2">
        <v>0</v>
      </c>
      <c r="P349" s="2">
        <v>5.2364130434782608</v>
      </c>
      <c r="Q349" s="2">
        <v>0</v>
      </c>
      <c r="R349" s="2">
        <v>0.1231782152902071</v>
      </c>
      <c r="S349" s="2">
        <v>1.2153260869565217</v>
      </c>
      <c r="T349" s="2">
        <v>5.4561956521739114</v>
      </c>
      <c r="U349" s="2">
        <v>0</v>
      </c>
      <c r="V349" s="2">
        <v>0.15693684479672715</v>
      </c>
      <c r="W349" s="2">
        <v>0.50652173913043474</v>
      </c>
      <c r="X349" s="2">
        <v>5.9632608695652172</v>
      </c>
      <c r="Y349" s="2">
        <v>0</v>
      </c>
      <c r="Z349" s="2">
        <v>0.15219125543339299</v>
      </c>
      <c r="AA349" s="2">
        <v>0</v>
      </c>
      <c r="AB349" s="2">
        <v>0</v>
      </c>
      <c r="AC349" s="2">
        <v>0</v>
      </c>
      <c r="AD349" s="2">
        <v>0</v>
      </c>
      <c r="AE349" s="2">
        <v>0</v>
      </c>
      <c r="AF349" s="2">
        <v>0</v>
      </c>
      <c r="AG349" s="2">
        <v>0</v>
      </c>
      <c r="AH349" t="s">
        <v>101</v>
      </c>
      <c r="AI349">
        <v>7</v>
      </c>
    </row>
    <row r="350" spans="1:35" x14ac:dyDescent="0.25">
      <c r="A350" t="s">
        <v>1353</v>
      </c>
      <c r="B350" t="s">
        <v>917</v>
      </c>
      <c r="C350" t="s">
        <v>1206</v>
      </c>
      <c r="D350" t="s">
        <v>1290</v>
      </c>
      <c r="E350" s="2">
        <v>105.08695652173913</v>
      </c>
      <c r="F350" s="2">
        <v>5.7391304347826084</v>
      </c>
      <c r="G350" s="2">
        <v>0.23641304347826086</v>
      </c>
      <c r="H350" s="2">
        <v>0.2608695652173913</v>
      </c>
      <c r="I350" s="2">
        <v>4.1739130434782608</v>
      </c>
      <c r="J350" s="2">
        <v>0</v>
      </c>
      <c r="K350" s="2">
        <v>0</v>
      </c>
      <c r="L350" s="2">
        <v>9.8478260869565251</v>
      </c>
      <c r="M350" s="2">
        <v>0</v>
      </c>
      <c r="N350" s="2">
        <v>10.608695652173912</v>
      </c>
      <c r="O350" s="2">
        <v>0.10095159288374017</v>
      </c>
      <c r="P350" s="2">
        <v>5.2589130434782616</v>
      </c>
      <c r="Q350" s="2">
        <v>2.2635869565217392</v>
      </c>
      <c r="R350" s="2">
        <v>7.1583574679354584E-2</v>
      </c>
      <c r="S350" s="2">
        <v>7.4850000000000003</v>
      </c>
      <c r="T350" s="2">
        <v>12.929021739130437</v>
      </c>
      <c r="U350" s="2">
        <v>0</v>
      </c>
      <c r="V350" s="2">
        <v>0.19425837815473732</v>
      </c>
      <c r="W350" s="2">
        <v>9.5757608695652152</v>
      </c>
      <c r="X350" s="2">
        <v>11.306304347826085</v>
      </c>
      <c r="Y350" s="2">
        <v>0</v>
      </c>
      <c r="Z350" s="2">
        <v>0.19871224658667766</v>
      </c>
      <c r="AA350" s="2">
        <v>0</v>
      </c>
      <c r="AB350" s="2">
        <v>0</v>
      </c>
      <c r="AC350" s="2">
        <v>0</v>
      </c>
      <c r="AD350" s="2">
        <v>0</v>
      </c>
      <c r="AE350" s="2">
        <v>0</v>
      </c>
      <c r="AF350" s="2">
        <v>0</v>
      </c>
      <c r="AG350" s="2">
        <v>0</v>
      </c>
      <c r="AH350" t="s">
        <v>431</v>
      </c>
      <c r="AI350">
        <v>7</v>
      </c>
    </row>
    <row r="351" spans="1:35" x14ac:dyDescent="0.25">
      <c r="A351" t="s">
        <v>1353</v>
      </c>
      <c r="B351" t="s">
        <v>751</v>
      </c>
      <c r="C351" t="s">
        <v>1042</v>
      </c>
      <c r="D351" t="s">
        <v>1232</v>
      </c>
      <c r="E351" s="2">
        <v>123.45652173913044</v>
      </c>
      <c r="F351" s="2">
        <v>5.1902173913043477</v>
      </c>
      <c r="G351" s="2">
        <v>0.16304347826086957</v>
      </c>
      <c r="H351" s="2">
        <v>0.36956521739130432</v>
      </c>
      <c r="I351" s="2">
        <v>0.11956521739130435</v>
      </c>
      <c r="J351" s="2">
        <v>0</v>
      </c>
      <c r="K351" s="2">
        <v>0</v>
      </c>
      <c r="L351" s="2">
        <v>5.2009782608695643</v>
      </c>
      <c r="M351" s="2">
        <v>7.6045652173913041</v>
      </c>
      <c r="N351" s="2">
        <v>0</v>
      </c>
      <c r="O351" s="2">
        <v>6.1597112167635144E-2</v>
      </c>
      <c r="P351" s="2">
        <v>0</v>
      </c>
      <c r="Q351" s="2">
        <v>0</v>
      </c>
      <c r="R351" s="2">
        <v>0</v>
      </c>
      <c r="S351" s="2">
        <v>4.5648913043478219</v>
      </c>
      <c r="T351" s="2">
        <v>0</v>
      </c>
      <c r="U351" s="2">
        <v>8.9903260869565251</v>
      </c>
      <c r="V351" s="2">
        <v>0.10979749955978163</v>
      </c>
      <c r="W351" s="2">
        <v>5.106739130434784</v>
      </c>
      <c r="X351" s="2">
        <v>0</v>
      </c>
      <c r="Y351" s="2">
        <v>5.3169565217391304</v>
      </c>
      <c r="Z351" s="2">
        <v>8.4432118330692044E-2</v>
      </c>
      <c r="AA351" s="2">
        <v>0</v>
      </c>
      <c r="AB351" s="2">
        <v>0</v>
      </c>
      <c r="AC351" s="2">
        <v>0</v>
      </c>
      <c r="AD351" s="2">
        <v>0</v>
      </c>
      <c r="AE351" s="2">
        <v>0</v>
      </c>
      <c r="AF351" s="2">
        <v>0</v>
      </c>
      <c r="AG351" s="2">
        <v>0</v>
      </c>
      <c r="AH351" t="s">
        <v>261</v>
      </c>
      <c r="AI351">
        <v>7</v>
      </c>
    </row>
    <row r="352" spans="1:35" x14ac:dyDescent="0.25">
      <c r="A352" t="s">
        <v>1353</v>
      </c>
      <c r="B352" t="s">
        <v>770</v>
      </c>
      <c r="C352" t="s">
        <v>1112</v>
      </c>
      <c r="D352" t="s">
        <v>1264</v>
      </c>
      <c r="E352" s="2">
        <v>62.163043478260867</v>
      </c>
      <c r="F352" s="2">
        <v>4.4619565217391308</v>
      </c>
      <c r="G352" s="2">
        <v>0.21739130434782608</v>
      </c>
      <c r="H352" s="2">
        <v>5.434782608695652E-2</v>
      </c>
      <c r="I352" s="2">
        <v>0.22282608695652173</v>
      </c>
      <c r="J352" s="2">
        <v>0</v>
      </c>
      <c r="K352" s="2">
        <v>0</v>
      </c>
      <c r="L352" s="2">
        <v>4.5771739130434783</v>
      </c>
      <c r="M352" s="2">
        <v>5.25</v>
      </c>
      <c r="N352" s="2">
        <v>0</v>
      </c>
      <c r="O352" s="2">
        <v>8.4455324357405145E-2</v>
      </c>
      <c r="P352" s="2">
        <v>0</v>
      </c>
      <c r="Q352" s="2">
        <v>4.6314130434782612</v>
      </c>
      <c r="R352" s="2">
        <v>7.450428396572828E-2</v>
      </c>
      <c r="S352" s="2">
        <v>2.4835869565217394</v>
      </c>
      <c r="T352" s="2">
        <v>0</v>
      </c>
      <c r="U352" s="2">
        <v>6.4186956521739118</v>
      </c>
      <c r="V352" s="2">
        <v>0.14320860290260534</v>
      </c>
      <c r="W352" s="2">
        <v>1.1421739130434785</v>
      </c>
      <c r="X352" s="2">
        <v>0</v>
      </c>
      <c r="Y352" s="2">
        <v>12.419782608695659</v>
      </c>
      <c r="Z352" s="2">
        <v>0.21816751180276284</v>
      </c>
      <c r="AA352" s="2">
        <v>0</v>
      </c>
      <c r="AB352" s="2">
        <v>0</v>
      </c>
      <c r="AC352" s="2">
        <v>0</v>
      </c>
      <c r="AD352" s="2">
        <v>0</v>
      </c>
      <c r="AE352" s="2">
        <v>0</v>
      </c>
      <c r="AF352" s="2">
        <v>0</v>
      </c>
      <c r="AG352" s="2">
        <v>0</v>
      </c>
      <c r="AH352" t="s">
        <v>281</v>
      </c>
      <c r="AI352">
        <v>7</v>
      </c>
    </row>
    <row r="353" spans="1:35" x14ac:dyDescent="0.25">
      <c r="A353" t="s">
        <v>1353</v>
      </c>
      <c r="B353" t="s">
        <v>832</v>
      </c>
      <c r="C353" t="s">
        <v>1038</v>
      </c>
      <c r="D353" t="s">
        <v>1232</v>
      </c>
      <c r="E353" s="2">
        <v>165.33695652173913</v>
      </c>
      <c r="F353" s="2">
        <v>5.3532608695652177</v>
      </c>
      <c r="G353" s="2">
        <v>0.67391304347826086</v>
      </c>
      <c r="H353" s="2">
        <v>0.48369565217391303</v>
      </c>
      <c r="I353" s="2">
        <v>0.69565217391304346</v>
      </c>
      <c r="J353" s="2">
        <v>0</v>
      </c>
      <c r="K353" s="2">
        <v>0</v>
      </c>
      <c r="L353" s="2">
        <v>5.7208695652173907</v>
      </c>
      <c r="M353" s="2">
        <v>10.944891304347827</v>
      </c>
      <c r="N353" s="2">
        <v>0</v>
      </c>
      <c r="O353" s="2">
        <v>6.6197488659522727E-2</v>
      </c>
      <c r="P353" s="2">
        <v>0</v>
      </c>
      <c r="Q353" s="2">
        <v>0</v>
      </c>
      <c r="R353" s="2">
        <v>0</v>
      </c>
      <c r="S353" s="2">
        <v>4.7864130434782615</v>
      </c>
      <c r="T353" s="2">
        <v>0</v>
      </c>
      <c r="U353" s="2">
        <v>15.868260869565216</v>
      </c>
      <c r="V353" s="2">
        <v>0.12492472552757873</v>
      </c>
      <c r="W353" s="2">
        <v>3.3099999999999992</v>
      </c>
      <c r="X353" s="2">
        <v>0</v>
      </c>
      <c r="Y353" s="2">
        <v>19.195652173913043</v>
      </c>
      <c r="Z353" s="2">
        <v>0.13611991322069555</v>
      </c>
      <c r="AA353" s="2">
        <v>0</v>
      </c>
      <c r="AB353" s="2">
        <v>0</v>
      </c>
      <c r="AC353" s="2">
        <v>0</v>
      </c>
      <c r="AD353" s="2">
        <v>0</v>
      </c>
      <c r="AE353" s="2">
        <v>0</v>
      </c>
      <c r="AF353" s="2">
        <v>0</v>
      </c>
      <c r="AG353" s="2">
        <v>0</v>
      </c>
      <c r="AH353" t="s">
        <v>344</v>
      </c>
      <c r="AI353">
        <v>7</v>
      </c>
    </row>
    <row r="354" spans="1:35" x14ac:dyDescent="0.25">
      <c r="A354" t="s">
        <v>1353</v>
      </c>
      <c r="B354" t="s">
        <v>809</v>
      </c>
      <c r="C354" t="s">
        <v>1038</v>
      </c>
      <c r="D354" t="s">
        <v>1232</v>
      </c>
      <c r="E354" s="2">
        <v>102.6195652173913</v>
      </c>
      <c r="F354" s="2">
        <v>6.6956521739130439</v>
      </c>
      <c r="G354" s="2">
        <v>3.097826086956522</v>
      </c>
      <c r="H354" s="2">
        <v>0</v>
      </c>
      <c r="I354" s="2">
        <v>0</v>
      </c>
      <c r="J354" s="2">
        <v>0</v>
      </c>
      <c r="K354" s="2">
        <v>0</v>
      </c>
      <c r="L354" s="2">
        <v>6.8957608695652155</v>
      </c>
      <c r="M354" s="2">
        <v>7.8373913043478254</v>
      </c>
      <c r="N354" s="2">
        <v>0</v>
      </c>
      <c r="O354" s="2">
        <v>7.6373265543904251E-2</v>
      </c>
      <c r="P354" s="2">
        <v>0</v>
      </c>
      <c r="Q354" s="2">
        <v>5.311521739130435</v>
      </c>
      <c r="R354" s="2">
        <v>5.1759347526745055E-2</v>
      </c>
      <c r="S354" s="2">
        <v>8.8238043478260852</v>
      </c>
      <c r="T354" s="2">
        <v>0</v>
      </c>
      <c r="U354" s="2">
        <v>15.569239130434784</v>
      </c>
      <c r="V354" s="2">
        <v>0.23770363308971509</v>
      </c>
      <c r="W354" s="2">
        <v>3.8407608695652176</v>
      </c>
      <c r="X354" s="2">
        <v>0</v>
      </c>
      <c r="Y354" s="2">
        <v>20.914565217391306</v>
      </c>
      <c r="Z354" s="2">
        <v>0.24123397945132932</v>
      </c>
      <c r="AA354" s="2">
        <v>0</v>
      </c>
      <c r="AB354" s="2">
        <v>0</v>
      </c>
      <c r="AC354" s="2">
        <v>0</v>
      </c>
      <c r="AD354" s="2">
        <v>0</v>
      </c>
      <c r="AE354" s="2">
        <v>0</v>
      </c>
      <c r="AF354" s="2">
        <v>0</v>
      </c>
      <c r="AG354" s="2">
        <v>0</v>
      </c>
      <c r="AH354" t="s">
        <v>320</v>
      </c>
      <c r="AI354">
        <v>7</v>
      </c>
    </row>
    <row r="355" spans="1:35" x14ac:dyDescent="0.25">
      <c r="A355" t="s">
        <v>1353</v>
      </c>
      <c r="B355" t="s">
        <v>855</v>
      </c>
      <c r="C355" t="s">
        <v>1042</v>
      </c>
      <c r="D355" t="s">
        <v>1232</v>
      </c>
      <c r="E355" s="2">
        <v>81.358695652173907</v>
      </c>
      <c r="F355" s="2">
        <v>5.5652173913043477</v>
      </c>
      <c r="G355" s="2">
        <v>0.60869565217391308</v>
      </c>
      <c r="H355" s="2">
        <v>0.49456521739130432</v>
      </c>
      <c r="I355" s="2">
        <v>0</v>
      </c>
      <c r="J355" s="2">
        <v>0</v>
      </c>
      <c r="K355" s="2">
        <v>0</v>
      </c>
      <c r="L355" s="2">
        <v>0.89293478260869574</v>
      </c>
      <c r="M355" s="2">
        <v>5.0434782608695654</v>
      </c>
      <c r="N355" s="2">
        <v>0</v>
      </c>
      <c r="O355" s="2">
        <v>6.1990647962591856E-2</v>
      </c>
      <c r="P355" s="2">
        <v>0.89478260869565207</v>
      </c>
      <c r="Q355" s="2">
        <v>0</v>
      </c>
      <c r="R355" s="2">
        <v>1.0997995991983967E-2</v>
      </c>
      <c r="S355" s="2">
        <v>2.2967391304347826</v>
      </c>
      <c r="T355" s="2">
        <v>0</v>
      </c>
      <c r="U355" s="2">
        <v>5.678369565217392</v>
      </c>
      <c r="V355" s="2">
        <v>9.8024048096192404E-2</v>
      </c>
      <c r="W355" s="2">
        <v>1.6835869565217387</v>
      </c>
      <c r="X355" s="2">
        <v>0</v>
      </c>
      <c r="Y355" s="2">
        <v>11.231413043478257</v>
      </c>
      <c r="Z355" s="2">
        <v>0.15874148296593182</v>
      </c>
      <c r="AA355" s="2">
        <v>0</v>
      </c>
      <c r="AB355" s="2">
        <v>0</v>
      </c>
      <c r="AC355" s="2">
        <v>0</v>
      </c>
      <c r="AD355" s="2">
        <v>0</v>
      </c>
      <c r="AE355" s="2">
        <v>0</v>
      </c>
      <c r="AF355" s="2">
        <v>0</v>
      </c>
      <c r="AG355" s="2">
        <v>0</v>
      </c>
      <c r="AH355" t="s">
        <v>369</v>
      </c>
      <c r="AI355">
        <v>7</v>
      </c>
    </row>
    <row r="356" spans="1:35" x14ac:dyDescent="0.25">
      <c r="A356" t="s">
        <v>1353</v>
      </c>
      <c r="B356" t="s">
        <v>671</v>
      </c>
      <c r="C356" t="s">
        <v>1131</v>
      </c>
      <c r="D356" t="s">
        <v>1269</v>
      </c>
      <c r="E356" s="2">
        <v>100.26086956521739</v>
      </c>
      <c r="F356" s="2">
        <v>5.5652173913043477</v>
      </c>
      <c r="G356" s="2">
        <v>1.2663043478260869</v>
      </c>
      <c r="H356" s="2">
        <v>0.25543478260869568</v>
      </c>
      <c r="I356" s="2">
        <v>0.33010869565217388</v>
      </c>
      <c r="J356" s="2">
        <v>0</v>
      </c>
      <c r="K356" s="2">
        <v>0</v>
      </c>
      <c r="L356" s="2">
        <v>2.6394565217391301</v>
      </c>
      <c r="M356" s="2">
        <v>3.3913043478260869</v>
      </c>
      <c r="N356" s="2">
        <v>0</v>
      </c>
      <c r="O356" s="2">
        <v>3.3824804856895055E-2</v>
      </c>
      <c r="P356" s="2">
        <v>0</v>
      </c>
      <c r="Q356" s="2">
        <v>14.348804347826089</v>
      </c>
      <c r="R356" s="2">
        <v>0.14311470078057245</v>
      </c>
      <c r="S356" s="2">
        <v>9.2918478260869559</v>
      </c>
      <c r="T356" s="2">
        <v>0</v>
      </c>
      <c r="U356" s="2">
        <v>5.9567391304347845</v>
      </c>
      <c r="V356" s="2">
        <v>0.1520891153512576</v>
      </c>
      <c r="W356" s="2">
        <v>2.5445652173913036</v>
      </c>
      <c r="X356" s="2">
        <v>0</v>
      </c>
      <c r="Y356" s="2">
        <v>5.5874999999999995</v>
      </c>
      <c r="Z356" s="2">
        <v>8.1109063313096266E-2</v>
      </c>
      <c r="AA356" s="2">
        <v>0</v>
      </c>
      <c r="AB356" s="2">
        <v>0</v>
      </c>
      <c r="AC356" s="2">
        <v>0</v>
      </c>
      <c r="AD356" s="2">
        <v>0</v>
      </c>
      <c r="AE356" s="2">
        <v>0</v>
      </c>
      <c r="AF356" s="2">
        <v>0</v>
      </c>
      <c r="AG356" s="2">
        <v>0</v>
      </c>
      <c r="AH356" t="s">
        <v>180</v>
      </c>
      <c r="AI356">
        <v>7</v>
      </c>
    </row>
    <row r="357" spans="1:35" x14ac:dyDescent="0.25">
      <c r="A357" t="s">
        <v>1353</v>
      </c>
      <c r="B357" t="s">
        <v>577</v>
      </c>
      <c r="C357" t="s">
        <v>1104</v>
      </c>
      <c r="D357" t="s">
        <v>1240</v>
      </c>
      <c r="E357" s="2">
        <v>94.293478260869563</v>
      </c>
      <c r="F357" s="2">
        <v>17.085217391304344</v>
      </c>
      <c r="G357" s="2">
        <v>0.95923913043478259</v>
      </c>
      <c r="H357" s="2">
        <v>0.31152173913043479</v>
      </c>
      <c r="I357" s="2">
        <v>0.5625</v>
      </c>
      <c r="J357" s="2">
        <v>0</v>
      </c>
      <c r="K357" s="2">
        <v>0.85869565217391308</v>
      </c>
      <c r="L357" s="2">
        <v>2.6903260869565222</v>
      </c>
      <c r="M357" s="2">
        <v>0</v>
      </c>
      <c r="N357" s="2">
        <v>9.9605434782608704</v>
      </c>
      <c r="O357" s="2">
        <v>0.1056334293948127</v>
      </c>
      <c r="P357" s="2">
        <v>10.687499999999998</v>
      </c>
      <c r="Q357" s="2">
        <v>1.1471739130434784</v>
      </c>
      <c r="R357" s="2">
        <v>0.12550893371757924</v>
      </c>
      <c r="S357" s="2">
        <v>4.0419565217391318</v>
      </c>
      <c r="T357" s="2">
        <v>4.9304347826086952</v>
      </c>
      <c r="U357" s="2">
        <v>0</v>
      </c>
      <c r="V357" s="2">
        <v>9.5153890489913559E-2</v>
      </c>
      <c r="W357" s="2">
        <v>4.424130434782608</v>
      </c>
      <c r="X357" s="2">
        <v>4.7813043478260866</v>
      </c>
      <c r="Y357" s="2">
        <v>0</v>
      </c>
      <c r="Z357" s="2">
        <v>9.7625360230547548E-2</v>
      </c>
      <c r="AA357" s="2">
        <v>0</v>
      </c>
      <c r="AB357" s="2">
        <v>0</v>
      </c>
      <c r="AC357" s="2">
        <v>0</v>
      </c>
      <c r="AD357" s="2">
        <v>0</v>
      </c>
      <c r="AE357" s="2">
        <v>0</v>
      </c>
      <c r="AF357" s="2">
        <v>0</v>
      </c>
      <c r="AG357" s="2">
        <v>0</v>
      </c>
      <c r="AH357" t="s">
        <v>84</v>
      </c>
      <c r="AI357">
        <v>7</v>
      </c>
    </row>
    <row r="358" spans="1:35" x14ac:dyDescent="0.25">
      <c r="A358" t="s">
        <v>1353</v>
      </c>
      <c r="B358" t="s">
        <v>936</v>
      </c>
      <c r="C358" t="s">
        <v>1208</v>
      </c>
      <c r="D358" t="s">
        <v>1328</v>
      </c>
      <c r="E358" s="2">
        <v>40.195652173913047</v>
      </c>
      <c r="F358" s="2">
        <v>0</v>
      </c>
      <c r="G358" s="2">
        <v>0</v>
      </c>
      <c r="H358" s="2">
        <v>0</v>
      </c>
      <c r="I358" s="2">
        <v>0</v>
      </c>
      <c r="J358" s="2">
        <v>0</v>
      </c>
      <c r="K358" s="2">
        <v>0</v>
      </c>
      <c r="L358" s="2">
        <v>0</v>
      </c>
      <c r="M358" s="2">
        <v>0</v>
      </c>
      <c r="N358" s="2">
        <v>0</v>
      </c>
      <c r="O358" s="2">
        <v>0</v>
      </c>
      <c r="P358" s="2">
        <v>0</v>
      </c>
      <c r="Q358" s="2">
        <v>4.7808695652173938</v>
      </c>
      <c r="R358" s="2">
        <v>0.1189399675500271</v>
      </c>
      <c r="S358" s="2">
        <v>0</v>
      </c>
      <c r="T358" s="2">
        <v>0</v>
      </c>
      <c r="U358" s="2">
        <v>0</v>
      </c>
      <c r="V358" s="2">
        <v>0</v>
      </c>
      <c r="W358" s="2">
        <v>0</v>
      </c>
      <c r="X358" s="2">
        <v>0</v>
      </c>
      <c r="Y358" s="2">
        <v>0</v>
      </c>
      <c r="Z358" s="2">
        <v>0</v>
      </c>
      <c r="AA358" s="2">
        <v>0</v>
      </c>
      <c r="AB358" s="2">
        <v>0</v>
      </c>
      <c r="AC358" s="2">
        <v>0</v>
      </c>
      <c r="AD358" s="2">
        <v>48.170869565217401</v>
      </c>
      <c r="AE358" s="2">
        <v>0</v>
      </c>
      <c r="AF358" s="2">
        <v>0</v>
      </c>
      <c r="AG358" s="2">
        <v>0</v>
      </c>
      <c r="AH358" t="s">
        <v>450</v>
      </c>
      <c r="AI358">
        <v>7</v>
      </c>
    </row>
    <row r="359" spans="1:35" x14ac:dyDescent="0.25">
      <c r="A359" t="s">
        <v>1353</v>
      </c>
      <c r="B359" t="s">
        <v>852</v>
      </c>
      <c r="C359" t="s">
        <v>1012</v>
      </c>
      <c r="D359" t="s">
        <v>1245</v>
      </c>
      <c r="E359" s="2">
        <v>26.173913043478262</v>
      </c>
      <c r="F359" s="2">
        <v>6.0869565217391308</v>
      </c>
      <c r="G359" s="2">
        <v>3.2608695652173912E-2</v>
      </c>
      <c r="H359" s="2">
        <v>0.15760869565217392</v>
      </c>
      <c r="I359" s="2">
        <v>0.2608695652173913</v>
      </c>
      <c r="J359" s="2">
        <v>0</v>
      </c>
      <c r="K359" s="2">
        <v>0</v>
      </c>
      <c r="L359" s="2">
        <v>0.96206521739130457</v>
      </c>
      <c r="M359" s="2">
        <v>0</v>
      </c>
      <c r="N359" s="2">
        <v>5.0054347826086953</v>
      </c>
      <c r="O359" s="2">
        <v>0.19123754152823919</v>
      </c>
      <c r="P359" s="2">
        <v>3.7255434782608696</v>
      </c>
      <c r="Q359" s="2">
        <v>0</v>
      </c>
      <c r="R359" s="2">
        <v>0.14233803986710963</v>
      </c>
      <c r="S359" s="2">
        <v>1.2422826086956522</v>
      </c>
      <c r="T359" s="2">
        <v>1.766847826086956</v>
      </c>
      <c r="U359" s="2">
        <v>0</v>
      </c>
      <c r="V359" s="2">
        <v>0.11496677740863784</v>
      </c>
      <c r="W359" s="2">
        <v>2.1739130434782608E-2</v>
      </c>
      <c r="X359" s="2">
        <v>1.418152173913044</v>
      </c>
      <c r="Y359" s="2">
        <v>0</v>
      </c>
      <c r="Z359" s="2">
        <v>5.5012458471760818E-2</v>
      </c>
      <c r="AA359" s="2">
        <v>0</v>
      </c>
      <c r="AB359" s="2">
        <v>0</v>
      </c>
      <c r="AC359" s="2">
        <v>0</v>
      </c>
      <c r="AD359" s="2">
        <v>0</v>
      </c>
      <c r="AE359" s="2">
        <v>0</v>
      </c>
      <c r="AF359" s="2">
        <v>0</v>
      </c>
      <c r="AG359" s="2">
        <v>0</v>
      </c>
      <c r="AH359" t="s">
        <v>366</v>
      </c>
      <c r="AI359">
        <v>7</v>
      </c>
    </row>
    <row r="360" spans="1:35" x14ac:dyDescent="0.25">
      <c r="A360" t="s">
        <v>1353</v>
      </c>
      <c r="B360" t="s">
        <v>888</v>
      </c>
      <c r="C360" t="s">
        <v>1166</v>
      </c>
      <c r="D360" t="s">
        <v>1239</v>
      </c>
      <c r="E360" s="2">
        <v>42.641304347826086</v>
      </c>
      <c r="F360" s="2">
        <v>4.3478260869565215</v>
      </c>
      <c r="G360" s="2">
        <v>0.17391304347826086</v>
      </c>
      <c r="H360" s="2">
        <v>0.14130434782608695</v>
      </c>
      <c r="I360" s="2">
        <v>0.14130434782608695</v>
      </c>
      <c r="J360" s="2">
        <v>0</v>
      </c>
      <c r="K360" s="2">
        <v>0</v>
      </c>
      <c r="L360" s="2">
        <v>5.6998913043478261</v>
      </c>
      <c r="M360" s="2">
        <v>0</v>
      </c>
      <c r="N360" s="2">
        <v>6.9782608695652177</v>
      </c>
      <c r="O360" s="2">
        <v>0.16365026765230692</v>
      </c>
      <c r="P360" s="2">
        <v>6.9239130434782608</v>
      </c>
      <c r="Q360" s="2">
        <v>0.18478260869565216</v>
      </c>
      <c r="R360" s="2">
        <v>0.16670915115982668</v>
      </c>
      <c r="S360" s="2">
        <v>0.19630434782608699</v>
      </c>
      <c r="T360" s="2">
        <v>5.1409782608695647</v>
      </c>
      <c r="U360" s="2">
        <v>0</v>
      </c>
      <c r="V360" s="2">
        <v>0.12516696405811878</v>
      </c>
      <c r="W360" s="2">
        <v>1.132717391304348</v>
      </c>
      <c r="X360" s="2">
        <v>5.8302173913043491</v>
      </c>
      <c r="Y360" s="2">
        <v>0</v>
      </c>
      <c r="Z360" s="2">
        <v>0.16329084884017336</v>
      </c>
      <c r="AA360" s="2">
        <v>0</v>
      </c>
      <c r="AB360" s="2">
        <v>0</v>
      </c>
      <c r="AC360" s="2">
        <v>0</v>
      </c>
      <c r="AD360" s="2">
        <v>0</v>
      </c>
      <c r="AE360" s="2">
        <v>0</v>
      </c>
      <c r="AF360" s="2">
        <v>0</v>
      </c>
      <c r="AG360" s="2">
        <v>0</v>
      </c>
      <c r="AH360" t="s">
        <v>402</v>
      </c>
      <c r="AI360">
        <v>7</v>
      </c>
    </row>
    <row r="361" spans="1:35" x14ac:dyDescent="0.25">
      <c r="A361" t="s">
        <v>1353</v>
      </c>
      <c r="B361" t="s">
        <v>615</v>
      </c>
      <c r="C361" t="s">
        <v>1059</v>
      </c>
      <c r="D361" t="s">
        <v>1296</v>
      </c>
      <c r="E361" s="2">
        <v>23.032608695652176</v>
      </c>
      <c r="F361" s="2">
        <v>10.409673913043477</v>
      </c>
      <c r="G361" s="2">
        <v>6.5217391304347824E-2</v>
      </c>
      <c r="H361" s="2">
        <v>7.6956521739130437E-2</v>
      </c>
      <c r="I361" s="2">
        <v>0.25</v>
      </c>
      <c r="J361" s="2">
        <v>0</v>
      </c>
      <c r="K361" s="2">
        <v>8.6956521739130432E-2</v>
      </c>
      <c r="L361" s="2">
        <v>0.54010869565217401</v>
      </c>
      <c r="M361" s="2">
        <v>0</v>
      </c>
      <c r="N361" s="2">
        <v>4.7054347826086946</v>
      </c>
      <c r="O361" s="2">
        <v>0.20429447852760729</v>
      </c>
      <c r="P361" s="2">
        <v>2.9469565217391307</v>
      </c>
      <c r="Q361" s="2">
        <v>0</v>
      </c>
      <c r="R361" s="2">
        <v>0.12794714487966022</v>
      </c>
      <c r="S361" s="2">
        <v>0.28260869565217389</v>
      </c>
      <c r="T361" s="2">
        <v>0.57793478260869569</v>
      </c>
      <c r="U361" s="2">
        <v>0</v>
      </c>
      <c r="V361" s="2">
        <v>3.7361963190184047E-2</v>
      </c>
      <c r="W361" s="2">
        <v>0.1208695652173913</v>
      </c>
      <c r="X361" s="2">
        <v>1.1805434782608693</v>
      </c>
      <c r="Y361" s="2">
        <v>0</v>
      </c>
      <c r="Z361" s="2">
        <v>5.6503067484662557E-2</v>
      </c>
      <c r="AA361" s="2">
        <v>0</v>
      </c>
      <c r="AB361" s="2">
        <v>0</v>
      </c>
      <c r="AC361" s="2">
        <v>0</v>
      </c>
      <c r="AD361" s="2">
        <v>0</v>
      </c>
      <c r="AE361" s="2">
        <v>0</v>
      </c>
      <c r="AF361" s="2">
        <v>0</v>
      </c>
      <c r="AG361" s="2">
        <v>0</v>
      </c>
      <c r="AH361" t="s">
        <v>124</v>
      </c>
      <c r="AI361">
        <v>7</v>
      </c>
    </row>
    <row r="362" spans="1:35" x14ac:dyDescent="0.25">
      <c r="A362" t="s">
        <v>1353</v>
      </c>
      <c r="B362" t="s">
        <v>676</v>
      </c>
      <c r="C362" t="s">
        <v>1086</v>
      </c>
      <c r="D362" t="s">
        <v>1298</v>
      </c>
      <c r="E362" s="2">
        <v>34.402173913043477</v>
      </c>
      <c r="F362" s="2">
        <v>10.677065217391306</v>
      </c>
      <c r="G362" s="2">
        <v>0</v>
      </c>
      <c r="H362" s="2">
        <v>0.13043478260869565</v>
      </c>
      <c r="I362" s="2">
        <v>0.2391304347826087</v>
      </c>
      <c r="J362" s="2">
        <v>0</v>
      </c>
      <c r="K362" s="2">
        <v>0</v>
      </c>
      <c r="L362" s="2">
        <v>0.11956521739130435</v>
      </c>
      <c r="M362" s="2">
        <v>0</v>
      </c>
      <c r="N362" s="2">
        <v>5.6215217391304382</v>
      </c>
      <c r="O362" s="2">
        <v>0.16340600315955778</v>
      </c>
      <c r="P362" s="2">
        <v>4.4484782608695657</v>
      </c>
      <c r="Q362" s="2">
        <v>0</v>
      </c>
      <c r="R362" s="2">
        <v>0.12930805687203795</v>
      </c>
      <c r="S362" s="2">
        <v>0.42260869565217385</v>
      </c>
      <c r="T362" s="2">
        <v>2.1135869565217393</v>
      </c>
      <c r="U362" s="2">
        <v>0</v>
      </c>
      <c r="V362" s="2">
        <v>7.3721958925750411E-2</v>
      </c>
      <c r="W362" s="2">
        <v>4.800108695652173</v>
      </c>
      <c r="X362" s="2">
        <v>0.18532608695652175</v>
      </c>
      <c r="Y362" s="2">
        <v>0</v>
      </c>
      <c r="Z362" s="2">
        <v>0.14491627172195892</v>
      </c>
      <c r="AA362" s="2">
        <v>0</v>
      </c>
      <c r="AB362" s="2">
        <v>0</v>
      </c>
      <c r="AC362" s="2">
        <v>0</v>
      </c>
      <c r="AD362" s="2">
        <v>0</v>
      </c>
      <c r="AE362" s="2">
        <v>0</v>
      </c>
      <c r="AF362" s="2">
        <v>0</v>
      </c>
      <c r="AG362" s="2">
        <v>0</v>
      </c>
      <c r="AH362" t="s">
        <v>185</v>
      </c>
      <c r="AI362">
        <v>7</v>
      </c>
    </row>
    <row r="363" spans="1:35" x14ac:dyDescent="0.25">
      <c r="A363" t="s">
        <v>1353</v>
      </c>
      <c r="B363" t="s">
        <v>658</v>
      </c>
      <c r="C363" t="s">
        <v>1061</v>
      </c>
      <c r="D363" t="s">
        <v>1290</v>
      </c>
      <c r="E363" s="2">
        <v>72.793478260869563</v>
      </c>
      <c r="F363" s="2">
        <v>5.5652173913043477</v>
      </c>
      <c r="G363" s="2">
        <v>0</v>
      </c>
      <c r="H363" s="2">
        <v>9.7826086956521743E-2</v>
      </c>
      <c r="I363" s="2">
        <v>4.8695652173913047</v>
      </c>
      <c r="J363" s="2">
        <v>0</v>
      </c>
      <c r="K363" s="2">
        <v>0</v>
      </c>
      <c r="L363" s="2">
        <v>5.6540217391304353</v>
      </c>
      <c r="M363" s="2">
        <v>5.3913043478260869</v>
      </c>
      <c r="N363" s="2">
        <v>0</v>
      </c>
      <c r="O363" s="2">
        <v>7.4063013289532631E-2</v>
      </c>
      <c r="P363" s="2">
        <v>5.5652173913043477</v>
      </c>
      <c r="Q363" s="2">
        <v>0</v>
      </c>
      <c r="R363" s="2">
        <v>7.6452142750485286E-2</v>
      </c>
      <c r="S363" s="2">
        <v>1.9095652173913045</v>
      </c>
      <c r="T363" s="2">
        <v>4.6866304347826091</v>
      </c>
      <c r="U363" s="2">
        <v>0</v>
      </c>
      <c r="V363" s="2">
        <v>9.0615200836195328E-2</v>
      </c>
      <c r="W363" s="2">
        <v>1.5865217391304349</v>
      </c>
      <c r="X363" s="2">
        <v>4.6503260869565208</v>
      </c>
      <c r="Y363" s="2">
        <v>0</v>
      </c>
      <c r="Z363" s="2">
        <v>8.567866208750187E-2</v>
      </c>
      <c r="AA363" s="2">
        <v>0</v>
      </c>
      <c r="AB363" s="2">
        <v>0</v>
      </c>
      <c r="AC363" s="2">
        <v>0</v>
      </c>
      <c r="AD363" s="2">
        <v>0</v>
      </c>
      <c r="AE363" s="2">
        <v>0</v>
      </c>
      <c r="AF363" s="2">
        <v>0</v>
      </c>
      <c r="AG363" s="2">
        <v>0</v>
      </c>
      <c r="AH363" t="s">
        <v>167</v>
      </c>
      <c r="AI363">
        <v>7</v>
      </c>
    </row>
    <row r="364" spans="1:35" x14ac:dyDescent="0.25">
      <c r="A364" t="s">
        <v>1353</v>
      </c>
      <c r="B364" t="s">
        <v>543</v>
      </c>
      <c r="C364" t="s">
        <v>1088</v>
      </c>
      <c r="D364" t="s">
        <v>1300</v>
      </c>
      <c r="E364" s="2">
        <v>63.630434782608695</v>
      </c>
      <c r="F364" s="2">
        <v>5.7391304347826084</v>
      </c>
      <c r="G364" s="2">
        <v>0.2608695652173913</v>
      </c>
      <c r="H364" s="2">
        <v>9.8913043478260868E-2</v>
      </c>
      <c r="I364" s="2">
        <v>0.29076086956521741</v>
      </c>
      <c r="J364" s="2">
        <v>0</v>
      </c>
      <c r="K364" s="2">
        <v>0</v>
      </c>
      <c r="L364" s="2">
        <v>0.44043478260869567</v>
      </c>
      <c r="M364" s="2">
        <v>0</v>
      </c>
      <c r="N364" s="2">
        <v>5.0760869565217392</v>
      </c>
      <c r="O364" s="2">
        <v>7.9774513153399382E-2</v>
      </c>
      <c r="P364" s="2">
        <v>4.9945652173913047</v>
      </c>
      <c r="Q364" s="2">
        <v>0</v>
      </c>
      <c r="R364" s="2">
        <v>7.8493337888623171E-2</v>
      </c>
      <c r="S364" s="2">
        <v>0.45336956521739125</v>
      </c>
      <c r="T364" s="2">
        <v>2.8488043478260878</v>
      </c>
      <c r="U364" s="2">
        <v>0</v>
      </c>
      <c r="V364" s="2">
        <v>5.1896139391868816E-2</v>
      </c>
      <c r="W364" s="2">
        <v>0.38054347826086959</v>
      </c>
      <c r="X364" s="2">
        <v>2.4185869565217395</v>
      </c>
      <c r="Y364" s="2">
        <v>0</v>
      </c>
      <c r="Z364" s="2">
        <v>4.3990433891356338E-2</v>
      </c>
      <c r="AA364" s="2">
        <v>0</v>
      </c>
      <c r="AB364" s="2">
        <v>0</v>
      </c>
      <c r="AC364" s="2">
        <v>0</v>
      </c>
      <c r="AD364" s="2">
        <v>0</v>
      </c>
      <c r="AE364" s="2">
        <v>0</v>
      </c>
      <c r="AF364" s="2">
        <v>0</v>
      </c>
      <c r="AG364" s="2">
        <v>0</v>
      </c>
      <c r="AH364" t="s">
        <v>49</v>
      </c>
      <c r="AI364">
        <v>7</v>
      </c>
    </row>
    <row r="365" spans="1:35" x14ac:dyDescent="0.25">
      <c r="A365" t="s">
        <v>1353</v>
      </c>
      <c r="B365" t="s">
        <v>598</v>
      </c>
      <c r="C365" t="s">
        <v>1050</v>
      </c>
      <c r="D365" t="s">
        <v>1247</v>
      </c>
      <c r="E365" s="2">
        <v>106.21739130434783</v>
      </c>
      <c r="F365" s="2">
        <v>5.3206521739130439</v>
      </c>
      <c r="G365" s="2">
        <v>0</v>
      </c>
      <c r="H365" s="2">
        <v>0</v>
      </c>
      <c r="I365" s="2">
        <v>0</v>
      </c>
      <c r="J365" s="2">
        <v>0</v>
      </c>
      <c r="K365" s="2">
        <v>0</v>
      </c>
      <c r="L365" s="2">
        <v>0.9869565217391304</v>
      </c>
      <c r="M365" s="2">
        <v>7.1143478260869548</v>
      </c>
      <c r="N365" s="2">
        <v>0</v>
      </c>
      <c r="O365" s="2">
        <v>6.6979124027834611E-2</v>
      </c>
      <c r="P365" s="2">
        <v>4.9402173913043486</v>
      </c>
      <c r="Q365" s="2">
        <v>8.3805434782608721</v>
      </c>
      <c r="R365" s="2">
        <v>0.1254103561195252</v>
      </c>
      <c r="S365" s="2">
        <v>10.40402173913043</v>
      </c>
      <c r="T365" s="2">
        <v>0</v>
      </c>
      <c r="U365" s="2">
        <v>0</v>
      </c>
      <c r="V365" s="2">
        <v>9.7950266066311867E-2</v>
      </c>
      <c r="W365" s="2">
        <v>1.6405434782608697</v>
      </c>
      <c r="X365" s="2">
        <v>0</v>
      </c>
      <c r="Y365" s="2">
        <v>4.9190217391304358</v>
      </c>
      <c r="Z365" s="2">
        <v>6.1756037658616467E-2</v>
      </c>
      <c r="AA365" s="2">
        <v>0</v>
      </c>
      <c r="AB365" s="2">
        <v>0</v>
      </c>
      <c r="AC365" s="2">
        <v>0</v>
      </c>
      <c r="AD365" s="2">
        <v>0</v>
      </c>
      <c r="AE365" s="2">
        <v>0</v>
      </c>
      <c r="AF365" s="2">
        <v>0</v>
      </c>
      <c r="AG365" s="2">
        <v>0</v>
      </c>
      <c r="AH365" t="s">
        <v>105</v>
      </c>
      <c r="AI365">
        <v>7</v>
      </c>
    </row>
    <row r="366" spans="1:35" x14ac:dyDescent="0.25">
      <c r="A366" t="s">
        <v>1353</v>
      </c>
      <c r="B366" t="s">
        <v>600</v>
      </c>
      <c r="C366" t="s">
        <v>1033</v>
      </c>
      <c r="D366" t="s">
        <v>1309</v>
      </c>
      <c r="E366" s="2">
        <v>47.054347826086953</v>
      </c>
      <c r="F366" s="2">
        <v>5.5652173913043477</v>
      </c>
      <c r="G366" s="2">
        <v>0.2608695652173913</v>
      </c>
      <c r="H366" s="2">
        <v>0.11228260869565218</v>
      </c>
      <c r="I366" s="2">
        <v>0.125</v>
      </c>
      <c r="J366" s="2">
        <v>0</v>
      </c>
      <c r="K366" s="2">
        <v>0</v>
      </c>
      <c r="L366" s="2">
        <v>0.55576086956521742</v>
      </c>
      <c r="M366" s="2">
        <v>0</v>
      </c>
      <c r="N366" s="2">
        <v>2.2744565217391304</v>
      </c>
      <c r="O366" s="2">
        <v>4.8336798336798339E-2</v>
      </c>
      <c r="P366" s="2">
        <v>12.008152173913043</v>
      </c>
      <c r="Q366" s="2">
        <v>0</v>
      </c>
      <c r="R366" s="2">
        <v>0.25519750519750523</v>
      </c>
      <c r="S366" s="2">
        <v>0.35923913043478267</v>
      </c>
      <c r="T366" s="2">
        <v>1.9253260869565221</v>
      </c>
      <c r="U366" s="2">
        <v>0</v>
      </c>
      <c r="V366" s="2">
        <v>4.8551628551628562E-2</v>
      </c>
      <c r="W366" s="2">
        <v>0.38782608695652165</v>
      </c>
      <c r="X366" s="2">
        <v>1.9318478260869565</v>
      </c>
      <c r="Y366" s="2">
        <v>0</v>
      </c>
      <c r="Z366" s="2">
        <v>4.9297759297759293E-2</v>
      </c>
      <c r="AA366" s="2">
        <v>0</v>
      </c>
      <c r="AB366" s="2">
        <v>0</v>
      </c>
      <c r="AC366" s="2">
        <v>0</v>
      </c>
      <c r="AD366" s="2">
        <v>0</v>
      </c>
      <c r="AE366" s="2">
        <v>0</v>
      </c>
      <c r="AF366" s="2">
        <v>0</v>
      </c>
      <c r="AG366" s="2">
        <v>0</v>
      </c>
      <c r="AH366" t="s">
        <v>108</v>
      </c>
      <c r="AI366">
        <v>7</v>
      </c>
    </row>
    <row r="367" spans="1:35" x14ac:dyDescent="0.25">
      <c r="A367" t="s">
        <v>1353</v>
      </c>
      <c r="B367" t="s">
        <v>611</v>
      </c>
      <c r="C367" t="s">
        <v>971</v>
      </c>
      <c r="D367" t="s">
        <v>1312</v>
      </c>
      <c r="E367" s="2">
        <v>107.21739130434783</v>
      </c>
      <c r="F367" s="2">
        <v>11.347826086956522</v>
      </c>
      <c r="G367" s="2">
        <v>0.47282608695652173</v>
      </c>
      <c r="H367" s="2">
        <v>0</v>
      </c>
      <c r="I367" s="2">
        <v>3.341086956521738</v>
      </c>
      <c r="J367" s="2">
        <v>0</v>
      </c>
      <c r="K367" s="2">
        <v>0</v>
      </c>
      <c r="L367" s="2">
        <v>12.872173913043479</v>
      </c>
      <c r="M367" s="2">
        <v>4.9565217391304346</v>
      </c>
      <c r="N367" s="2">
        <v>6.2596739130434802</v>
      </c>
      <c r="O367" s="2">
        <v>0.10461171938361721</v>
      </c>
      <c r="P367" s="2">
        <v>5.4911956521739116</v>
      </c>
      <c r="Q367" s="2">
        <v>4.2447826086956519</v>
      </c>
      <c r="R367" s="2">
        <v>9.080596107055959E-2</v>
      </c>
      <c r="S367" s="2">
        <v>3.8714130434782619</v>
      </c>
      <c r="T367" s="2">
        <v>5.7833695652173907</v>
      </c>
      <c r="U367" s="2">
        <v>0</v>
      </c>
      <c r="V367" s="2">
        <v>9.0048661800486623E-2</v>
      </c>
      <c r="W367" s="2">
        <v>9.4364130434782627</v>
      </c>
      <c r="X367" s="2">
        <v>13.79434782608695</v>
      </c>
      <c r="Y367" s="2">
        <v>0</v>
      </c>
      <c r="Z367" s="2">
        <v>0.21666970802919702</v>
      </c>
      <c r="AA367" s="2">
        <v>0</v>
      </c>
      <c r="AB367" s="2">
        <v>0</v>
      </c>
      <c r="AC367" s="2">
        <v>0</v>
      </c>
      <c r="AD367" s="2">
        <v>65.659130434782597</v>
      </c>
      <c r="AE367" s="2">
        <v>0</v>
      </c>
      <c r="AF367" s="2">
        <v>0</v>
      </c>
      <c r="AG367" s="2">
        <v>0</v>
      </c>
      <c r="AH367" t="s">
        <v>120</v>
      </c>
      <c r="AI367">
        <v>7</v>
      </c>
    </row>
    <row r="368" spans="1:35" x14ac:dyDescent="0.25">
      <c r="A368" t="s">
        <v>1353</v>
      </c>
      <c r="B368" t="s">
        <v>911</v>
      </c>
      <c r="C368" t="s">
        <v>1172</v>
      </c>
      <c r="D368" t="s">
        <v>1278</v>
      </c>
      <c r="E368" s="2">
        <v>70.021739130434781</v>
      </c>
      <c r="F368" s="2">
        <v>5.3043478260869561</v>
      </c>
      <c r="G368" s="2">
        <v>0.32608695652173914</v>
      </c>
      <c r="H368" s="2">
        <v>0.38336956521739135</v>
      </c>
      <c r="I368" s="2">
        <v>2.1467391304347827</v>
      </c>
      <c r="J368" s="2">
        <v>0</v>
      </c>
      <c r="K368" s="2">
        <v>0</v>
      </c>
      <c r="L368" s="2">
        <v>3.4202173913043477</v>
      </c>
      <c r="M368" s="2">
        <v>6.3906521739130442</v>
      </c>
      <c r="N368" s="2">
        <v>0</v>
      </c>
      <c r="O368" s="2">
        <v>9.1266687364172636E-2</v>
      </c>
      <c r="P368" s="2">
        <v>5.9946739130434805</v>
      </c>
      <c r="Q368" s="2">
        <v>0</v>
      </c>
      <c r="R368" s="2">
        <v>8.5611611300838289E-2</v>
      </c>
      <c r="S368" s="2">
        <v>5.8186956521739122</v>
      </c>
      <c r="T368" s="2">
        <v>1.973260869565217</v>
      </c>
      <c r="U368" s="2">
        <v>0</v>
      </c>
      <c r="V368" s="2">
        <v>0.11127910586774292</v>
      </c>
      <c r="W368" s="2">
        <v>5.197826086956522</v>
      </c>
      <c r="X368" s="2">
        <v>8.0951086956521738</v>
      </c>
      <c r="Y368" s="2">
        <v>0</v>
      </c>
      <c r="Z368" s="2">
        <v>0.18984011176653215</v>
      </c>
      <c r="AA368" s="2">
        <v>0</v>
      </c>
      <c r="AB368" s="2">
        <v>0</v>
      </c>
      <c r="AC368" s="2">
        <v>0</v>
      </c>
      <c r="AD368" s="2">
        <v>0</v>
      </c>
      <c r="AE368" s="2">
        <v>0</v>
      </c>
      <c r="AF368" s="2">
        <v>0</v>
      </c>
      <c r="AG368" s="2">
        <v>0</v>
      </c>
      <c r="AH368" t="s">
        <v>425</v>
      </c>
      <c r="AI368">
        <v>7</v>
      </c>
    </row>
    <row r="369" spans="1:35" x14ac:dyDescent="0.25">
      <c r="A369" t="s">
        <v>1353</v>
      </c>
      <c r="B369" t="s">
        <v>844</v>
      </c>
      <c r="C369" t="s">
        <v>1135</v>
      </c>
      <c r="D369" t="s">
        <v>1319</v>
      </c>
      <c r="E369" s="2">
        <v>90.989130434782609</v>
      </c>
      <c r="F369" s="2">
        <v>0</v>
      </c>
      <c r="G369" s="2">
        <v>0.14130434782608695</v>
      </c>
      <c r="H369" s="2">
        <v>0.52173913043478259</v>
      </c>
      <c r="I369" s="2">
        <v>0.89130434782608692</v>
      </c>
      <c r="J369" s="2">
        <v>0</v>
      </c>
      <c r="K369" s="2">
        <v>0</v>
      </c>
      <c r="L369" s="2">
        <v>3.0926086956521743</v>
      </c>
      <c r="M369" s="2">
        <v>0</v>
      </c>
      <c r="N369" s="2">
        <v>5.3804347826086962</v>
      </c>
      <c r="O369" s="2">
        <v>5.9132720105124839E-2</v>
      </c>
      <c r="P369" s="2">
        <v>0</v>
      </c>
      <c r="Q369" s="2">
        <v>4.7365217391304357</v>
      </c>
      <c r="R369" s="2">
        <v>5.205590729900849E-2</v>
      </c>
      <c r="S369" s="2">
        <v>4.3555434782608691</v>
      </c>
      <c r="T369" s="2">
        <v>5.5042391304347804</v>
      </c>
      <c r="U369" s="2">
        <v>0</v>
      </c>
      <c r="V369" s="2">
        <v>0.10836220284314893</v>
      </c>
      <c r="W369" s="2">
        <v>2.8221739130434789</v>
      </c>
      <c r="X369" s="2">
        <v>9.0773913043478256</v>
      </c>
      <c r="Y369" s="2">
        <v>4.6059782608695654</v>
      </c>
      <c r="Z369" s="2">
        <v>0.18140126627643052</v>
      </c>
      <c r="AA369" s="2">
        <v>0</v>
      </c>
      <c r="AB369" s="2">
        <v>0</v>
      </c>
      <c r="AC369" s="2">
        <v>0</v>
      </c>
      <c r="AD369" s="2">
        <v>0</v>
      </c>
      <c r="AE369" s="2">
        <v>0</v>
      </c>
      <c r="AF369" s="2">
        <v>0</v>
      </c>
      <c r="AG369" s="2">
        <v>0</v>
      </c>
      <c r="AH369" t="s">
        <v>356</v>
      </c>
      <c r="AI369">
        <v>7</v>
      </c>
    </row>
    <row r="370" spans="1:35" x14ac:dyDescent="0.25">
      <c r="A370" t="s">
        <v>1353</v>
      </c>
      <c r="B370" t="s">
        <v>645</v>
      </c>
      <c r="C370" t="s">
        <v>1124</v>
      </c>
      <c r="D370" t="s">
        <v>1315</v>
      </c>
      <c r="E370" s="2">
        <v>35.5</v>
      </c>
      <c r="F370" s="2">
        <v>5.5652173913043477</v>
      </c>
      <c r="G370" s="2">
        <v>0.56521739130434778</v>
      </c>
      <c r="H370" s="2">
        <v>0.13043478260869565</v>
      </c>
      <c r="I370" s="2">
        <v>0.19565217391304349</v>
      </c>
      <c r="J370" s="2">
        <v>0</v>
      </c>
      <c r="K370" s="2">
        <v>0</v>
      </c>
      <c r="L370" s="2">
        <v>0.4664130434782609</v>
      </c>
      <c r="M370" s="2">
        <v>0</v>
      </c>
      <c r="N370" s="2">
        <v>4.9755434782608692</v>
      </c>
      <c r="O370" s="2">
        <v>0.14015615431720757</v>
      </c>
      <c r="P370" s="2">
        <v>6.0597826086956523</v>
      </c>
      <c r="Q370" s="2">
        <v>0</v>
      </c>
      <c r="R370" s="2">
        <v>0.17069810165339866</v>
      </c>
      <c r="S370" s="2">
        <v>0.29532608695652174</v>
      </c>
      <c r="T370" s="2">
        <v>5.1057608695652181</v>
      </c>
      <c r="U370" s="2">
        <v>0</v>
      </c>
      <c r="V370" s="2">
        <v>0.15214329454990816</v>
      </c>
      <c r="W370" s="2">
        <v>1.4268478260869566</v>
      </c>
      <c r="X370" s="2">
        <v>0</v>
      </c>
      <c r="Y370" s="2">
        <v>0</v>
      </c>
      <c r="Z370" s="2">
        <v>4.0192896509491732E-2</v>
      </c>
      <c r="AA370" s="2">
        <v>0</v>
      </c>
      <c r="AB370" s="2">
        <v>0</v>
      </c>
      <c r="AC370" s="2">
        <v>0</v>
      </c>
      <c r="AD370" s="2">
        <v>0</v>
      </c>
      <c r="AE370" s="2">
        <v>0</v>
      </c>
      <c r="AF370" s="2">
        <v>0</v>
      </c>
      <c r="AG370" s="2">
        <v>0</v>
      </c>
      <c r="AH370" t="s">
        <v>154</v>
      </c>
      <c r="AI370">
        <v>7</v>
      </c>
    </row>
    <row r="371" spans="1:35" x14ac:dyDescent="0.25">
      <c r="A371" t="s">
        <v>1353</v>
      </c>
      <c r="B371" t="s">
        <v>848</v>
      </c>
      <c r="C371" t="s">
        <v>1061</v>
      </c>
      <c r="D371" t="s">
        <v>1307</v>
      </c>
      <c r="E371" s="2">
        <v>40.336956521739133</v>
      </c>
      <c r="F371" s="2">
        <v>5.5652173913043477</v>
      </c>
      <c r="G371" s="2">
        <v>1.0217391304347827</v>
      </c>
      <c r="H371" s="2">
        <v>0.13043478260869565</v>
      </c>
      <c r="I371" s="2">
        <v>0.97010869565217395</v>
      </c>
      <c r="J371" s="2">
        <v>0</v>
      </c>
      <c r="K371" s="2">
        <v>0</v>
      </c>
      <c r="L371" s="2">
        <v>0.98750000000000004</v>
      </c>
      <c r="M371" s="2">
        <v>0</v>
      </c>
      <c r="N371" s="2">
        <v>0</v>
      </c>
      <c r="O371" s="2">
        <v>0</v>
      </c>
      <c r="P371" s="2">
        <v>0</v>
      </c>
      <c r="Q371" s="2">
        <v>2.1413043478260869</v>
      </c>
      <c r="R371" s="2">
        <v>5.3085421719213148E-2</v>
      </c>
      <c r="S371" s="2">
        <v>0.59684782608695652</v>
      </c>
      <c r="T371" s="2">
        <v>0.95304347826086944</v>
      </c>
      <c r="U371" s="2">
        <v>0</v>
      </c>
      <c r="V371" s="2">
        <v>3.8423605497170568E-2</v>
      </c>
      <c r="W371" s="2">
        <v>1.2897826086956521</v>
      </c>
      <c r="X371" s="2">
        <v>3.3152173913043474E-2</v>
      </c>
      <c r="Y371" s="2">
        <v>0</v>
      </c>
      <c r="Z371" s="2">
        <v>3.2797089733225537E-2</v>
      </c>
      <c r="AA371" s="2">
        <v>0</v>
      </c>
      <c r="AB371" s="2">
        <v>0</v>
      </c>
      <c r="AC371" s="2">
        <v>0</v>
      </c>
      <c r="AD371" s="2">
        <v>0</v>
      </c>
      <c r="AE371" s="2">
        <v>0</v>
      </c>
      <c r="AF371" s="2">
        <v>0</v>
      </c>
      <c r="AG371" s="2">
        <v>0</v>
      </c>
      <c r="AH371" t="s">
        <v>362</v>
      </c>
      <c r="AI371">
        <v>7</v>
      </c>
    </row>
    <row r="372" spans="1:35" x14ac:dyDescent="0.25">
      <c r="A372" t="s">
        <v>1353</v>
      </c>
      <c r="B372" t="s">
        <v>602</v>
      </c>
      <c r="C372" t="s">
        <v>982</v>
      </c>
      <c r="D372" t="s">
        <v>1284</v>
      </c>
      <c r="E372" s="2">
        <v>39.782608695652172</v>
      </c>
      <c r="F372" s="2">
        <v>5.7391304347826084</v>
      </c>
      <c r="G372" s="2">
        <v>0.2608695652173913</v>
      </c>
      <c r="H372" s="2">
        <v>7.6086956521739135E-2</v>
      </c>
      <c r="I372" s="2">
        <v>0.14673913043478262</v>
      </c>
      <c r="J372" s="2">
        <v>0</v>
      </c>
      <c r="K372" s="2">
        <v>0</v>
      </c>
      <c r="L372" s="2">
        <v>0.14130434782608695</v>
      </c>
      <c r="M372" s="2">
        <v>0</v>
      </c>
      <c r="N372" s="2">
        <v>8.6576086956521738</v>
      </c>
      <c r="O372" s="2">
        <v>0.21762295081967215</v>
      </c>
      <c r="P372" s="2">
        <v>5.2744565217391308</v>
      </c>
      <c r="Q372" s="2">
        <v>6.8125</v>
      </c>
      <c r="R372" s="2">
        <v>0.30382513661202187</v>
      </c>
      <c r="S372" s="2">
        <v>0.41543478260869565</v>
      </c>
      <c r="T372" s="2">
        <v>3.0039130434782608</v>
      </c>
      <c r="U372" s="2">
        <v>0</v>
      </c>
      <c r="V372" s="2">
        <v>8.595081967213114E-2</v>
      </c>
      <c r="W372" s="2">
        <v>0.50815217391304346</v>
      </c>
      <c r="X372" s="2">
        <v>2.3407608695652171</v>
      </c>
      <c r="Y372" s="2">
        <v>0</v>
      </c>
      <c r="Z372" s="2">
        <v>7.1612021857923494E-2</v>
      </c>
      <c r="AA372" s="2">
        <v>0</v>
      </c>
      <c r="AB372" s="2">
        <v>0</v>
      </c>
      <c r="AC372" s="2">
        <v>0</v>
      </c>
      <c r="AD372" s="2">
        <v>0</v>
      </c>
      <c r="AE372" s="2">
        <v>0</v>
      </c>
      <c r="AF372" s="2">
        <v>0</v>
      </c>
      <c r="AG372" s="2">
        <v>0</v>
      </c>
      <c r="AH372" t="s">
        <v>110</v>
      </c>
      <c r="AI372">
        <v>7</v>
      </c>
    </row>
    <row r="373" spans="1:35" x14ac:dyDescent="0.25">
      <c r="A373" t="s">
        <v>1353</v>
      </c>
      <c r="B373" t="s">
        <v>712</v>
      </c>
      <c r="C373" t="s">
        <v>1128</v>
      </c>
      <c r="D373" t="s">
        <v>1288</v>
      </c>
      <c r="E373" s="2">
        <v>55.630434782608695</v>
      </c>
      <c r="F373" s="2">
        <v>1.4782608695652173</v>
      </c>
      <c r="G373" s="2">
        <v>0.40217391304347827</v>
      </c>
      <c r="H373" s="2">
        <v>0.41304347826086957</v>
      </c>
      <c r="I373" s="2">
        <v>0.2608695652173913</v>
      </c>
      <c r="J373" s="2">
        <v>0</v>
      </c>
      <c r="K373" s="2">
        <v>0</v>
      </c>
      <c r="L373" s="2">
        <v>1.3286956521739131</v>
      </c>
      <c r="M373" s="2">
        <v>0</v>
      </c>
      <c r="N373" s="2">
        <v>5.5733695652173916</v>
      </c>
      <c r="O373" s="2">
        <v>0.10018561938257133</v>
      </c>
      <c r="P373" s="2">
        <v>0</v>
      </c>
      <c r="Q373" s="2">
        <v>5.8831521739130439</v>
      </c>
      <c r="R373" s="2">
        <v>0.10575420085971084</v>
      </c>
      <c r="S373" s="2">
        <v>0.47608695652173927</v>
      </c>
      <c r="T373" s="2">
        <v>3.9314130434782588</v>
      </c>
      <c r="U373" s="2">
        <v>0</v>
      </c>
      <c r="V373" s="2">
        <v>7.9228214146150805E-2</v>
      </c>
      <c r="W373" s="2">
        <v>1.5378260869565219</v>
      </c>
      <c r="X373" s="2">
        <v>1.1881521739130436</v>
      </c>
      <c r="Y373" s="2">
        <v>0</v>
      </c>
      <c r="Z373" s="2">
        <v>4.9001563110590077E-2</v>
      </c>
      <c r="AA373" s="2">
        <v>0</v>
      </c>
      <c r="AB373" s="2">
        <v>0</v>
      </c>
      <c r="AC373" s="2">
        <v>0</v>
      </c>
      <c r="AD373" s="2">
        <v>0</v>
      </c>
      <c r="AE373" s="2">
        <v>0</v>
      </c>
      <c r="AF373" s="2">
        <v>0</v>
      </c>
      <c r="AG373" s="2">
        <v>0</v>
      </c>
      <c r="AH373" t="s">
        <v>222</v>
      </c>
      <c r="AI373">
        <v>7</v>
      </c>
    </row>
    <row r="374" spans="1:35" x14ac:dyDescent="0.25">
      <c r="A374" t="s">
        <v>1353</v>
      </c>
      <c r="B374" t="s">
        <v>606</v>
      </c>
      <c r="C374" t="s">
        <v>1115</v>
      </c>
      <c r="D374" t="s">
        <v>1311</v>
      </c>
      <c r="E374" s="2">
        <v>51.619565217391305</v>
      </c>
      <c r="F374" s="2">
        <v>10.850543478260869</v>
      </c>
      <c r="G374" s="2">
        <v>0</v>
      </c>
      <c r="H374" s="2">
        <v>39.940217391304351</v>
      </c>
      <c r="I374" s="2">
        <v>0</v>
      </c>
      <c r="J374" s="2">
        <v>0</v>
      </c>
      <c r="K374" s="2">
        <v>0</v>
      </c>
      <c r="L374" s="2">
        <v>0</v>
      </c>
      <c r="M374" s="2">
        <v>0</v>
      </c>
      <c r="N374" s="2">
        <v>5.1847826086956523</v>
      </c>
      <c r="O374" s="2">
        <v>0.10044219835754896</v>
      </c>
      <c r="P374" s="2">
        <v>7.3559782608695654</v>
      </c>
      <c r="Q374" s="2">
        <v>0</v>
      </c>
      <c r="R374" s="2">
        <v>0.14250368498631291</v>
      </c>
      <c r="S374" s="2">
        <v>0</v>
      </c>
      <c r="T374" s="2">
        <v>0</v>
      </c>
      <c r="U374" s="2">
        <v>0</v>
      </c>
      <c r="V374" s="2">
        <v>0</v>
      </c>
      <c r="W374" s="2">
        <v>0</v>
      </c>
      <c r="X374" s="2">
        <v>0</v>
      </c>
      <c r="Y374" s="2">
        <v>0</v>
      </c>
      <c r="Z374" s="2">
        <v>0</v>
      </c>
      <c r="AA374" s="2">
        <v>0</v>
      </c>
      <c r="AB374" s="2">
        <v>0</v>
      </c>
      <c r="AC374" s="2">
        <v>0</v>
      </c>
      <c r="AD374" s="2">
        <v>0</v>
      </c>
      <c r="AE374" s="2">
        <v>0</v>
      </c>
      <c r="AF374" s="2">
        <v>0</v>
      </c>
      <c r="AG374" s="2">
        <v>0</v>
      </c>
      <c r="AH374" t="s">
        <v>114</v>
      </c>
      <c r="AI374">
        <v>7</v>
      </c>
    </row>
    <row r="375" spans="1:35" x14ac:dyDescent="0.25">
      <c r="A375" t="s">
        <v>1353</v>
      </c>
      <c r="B375" t="s">
        <v>683</v>
      </c>
      <c r="C375" t="s">
        <v>1003</v>
      </c>
      <c r="D375" t="s">
        <v>1279</v>
      </c>
      <c r="E375" s="2">
        <v>38.445652173913047</v>
      </c>
      <c r="F375" s="2">
        <v>10.827065217391302</v>
      </c>
      <c r="G375" s="2">
        <v>0</v>
      </c>
      <c r="H375" s="2">
        <v>0.13771739130434782</v>
      </c>
      <c r="I375" s="2">
        <v>0.16847826086956522</v>
      </c>
      <c r="J375" s="2">
        <v>0</v>
      </c>
      <c r="K375" s="2">
        <v>0</v>
      </c>
      <c r="L375" s="2">
        <v>0.6678260869565219</v>
      </c>
      <c r="M375" s="2">
        <v>0</v>
      </c>
      <c r="N375" s="2">
        <v>0</v>
      </c>
      <c r="O375" s="2">
        <v>0</v>
      </c>
      <c r="P375" s="2">
        <v>2.891956521739131</v>
      </c>
      <c r="Q375" s="2">
        <v>3.8369565217391301E-2</v>
      </c>
      <c r="R375" s="2">
        <v>7.6219960418433708E-2</v>
      </c>
      <c r="S375" s="2">
        <v>7.3913043478260873E-2</v>
      </c>
      <c r="T375" s="2">
        <v>1.0466304347826081</v>
      </c>
      <c r="U375" s="2">
        <v>0</v>
      </c>
      <c r="V375" s="2">
        <v>2.9146169069833174E-2</v>
      </c>
      <c r="W375" s="2">
        <v>0.10804347826086956</v>
      </c>
      <c r="X375" s="2">
        <v>1.3428260869565214</v>
      </c>
      <c r="Y375" s="2">
        <v>0</v>
      </c>
      <c r="Z375" s="2">
        <v>3.7738196211478642E-2</v>
      </c>
      <c r="AA375" s="2">
        <v>0</v>
      </c>
      <c r="AB375" s="2">
        <v>0</v>
      </c>
      <c r="AC375" s="2">
        <v>0</v>
      </c>
      <c r="AD375" s="2">
        <v>0.30554347826086953</v>
      </c>
      <c r="AE375" s="2">
        <v>0</v>
      </c>
      <c r="AF375" s="2">
        <v>0</v>
      </c>
      <c r="AG375" s="2">
        <v>0</v>
      </c>
      <c r="AH375" t="s">
        <v>192</v>
      </c>
      <c r="AI375">
        <v>7</v>
      </c>
    </row>
    <row r="376" spans="1:35" x14ac:dyDescent="0.25">
      <c r="A376" t="s">
        <v>1353</v>
      </c>
      <c r="B376" t="s">
        <v>927</v>
      </c>
      <c r="C376" t="s">
        <v>1097</v>
      </c>
      <c r="D376" t="s">
        <v>1301</v>
      </c>
      <c r="E376" s="2">
        <v>77.347826086956516</v>
      </c>
      <c r="F376" s="2">
        <v>5.2608695652173916</v>
      </c>
      <c r="G376" s="2">
        <v>0.19565217391304349</v>
      </c>
      <c r="H376" s="2">
        <v>0</v>
      </c>
      <c r="I376" s="2">
        <v>0</v>
      </c>
      <c r="J376" s="2">
        <v>0</v>
      </c>
      <c r="K376" s="2">
        <v>0</v>
      </c>
      <c r="L376" s="2">
        <v>2.8963043478260873</v>
      </c>
      <c r="M376" s="2">
        <v>5.4901086956521725</v>
      </c>
      <c r="N376" s="2">
        <v>7.0829347826086941</v>
      </c>
      <c r="O376" s="2">
        <v>0.1625519955030916</v>
      </c>
      <c r="P376" s="2">
        <v>0</v>
      </c>
      <c r="Q376" s="2">
        <v>0</v>
      </c>
      <c r="R376" s="2">
        <v>0</v>
      </c>
      <c r="S376" s="2">
        <v>3.6720652173913049</v>
      </c>
      <c r="T376" s="2">
        <v>0</v>
      </c>
      <c r="U376" s="2">
        <v>7.9445652173913031</v>
      </c>
      <c r="V376" s="2">
        <v>0.15018690275435637</v>
      </c>
      <c r="W376" s="2">
        <v>7.9979347826086959</v>
      </c>
      <c r="X376" s="2">
        <v>0</v>
      </c>
      <c r="Y376" s="2">
        <v>7.8800000000000017</v>
      </c>
      <c r="Z376" s="2">
        <v>0.20527965148960095</v>
      </c>
      <c r="AA376" s="2">
        <v>0</v>
      </c>
      <c r="AB376" s="2">
        <v>0</v>
      </c>
      <c r="AC376" s="2">
        <v>0</v>
      </c>
      <c r="AD376" s="2">
        <v>0</v>
      </c>
      <c r="AE376" s="2">
        <v>0</v>
      </c>
      <c r="AF376" s="2">
        <v>0</v>
      </c>
      <c r="AG376" s="2">
        <v>0</v>
      </c>
      <c r="AH376" t="s">
        <v>441</v>
      </c>
      <c r="AI376">
        <v>7</v>
      </c>
    </row>
    <row r="377" spans="1:35" x14ac:dyDescent="0.25">
      <c r="A377" t="s">
        <v>1353</v>
      </c>
      <c r="B377" t="s">
        <v>740</v>
      </c>
      <c r="C377" t="s">
        <v>1097</v>
      </c>
      <c r="D377" t="s">
        <v>1301</v>
      </c>
      <c r="E377" s="2">
        <v>22.706521739130434</v>
      </c>
      <c r="F377" s="2">
        <v>4.9565217391304346</v>
      </c>
      <c r="G377" s="2">
        <v>0.13043478260869565</v>
      </c>
      <c r="H377" s="2">
        <v>0.31521739130434784</v>
      </c>
      <c r="I377" s="2">
        <v>0.2608695652173913</v>
      </c>
      <c r="J377" s="2">
        <v>0</v>
      </c>
      <c r="K377" s="2">
        <v>0</v>
      </c>
      <c r="L377" s="2">
        <v>0.42228260869565226</v>
      </c>
      <c r="M377" s="2">
        <v>0</v>
      </c>
      <c r="N377" s="2">
        <v>4.8711956521739124</v>
      </c>
      <c r="O377" s="2">
        <v>0.2145284825275251</v>
      </c>
      <c r="P377" s="2">
        <v>5.7402173913043466</v>
      </c>
      <c r="Q377" s="2">
        <v>0</v>
      </c>
      <c r="R377" s="2">
        <v>0.25280038295835322</v>
      </c>
      <c r="S377" s="2">
        <v>0.89119565217391317</v>
      </c>
      <c r="T377" s="2">
        <v>2.5797826086956515</v>
      </c>
      <c r="U377" s="2">
        <v>0</v>
      </c>
      <c r="V377" s="2">
        <v>0.15286261369076112</v>
      </c>
      <c r="W377" s="2">
        <v>0.65826086956521734</v>
      </c>
      <c r="X377" s="2">
        <v>4.2810869565217393</v>
      </c>
      <c r="Y377" s="2">
        <v>0</v>
      </c>
      <c r="Z377" s="2">
        <v>0.21752991862134996</v>
      </c>
      <c r="AA377" s="2">
        <v>0</v>
      </c>
      <c r="AB377" s="2">
        <v>0</v>
      </c>
      <c r="AC377" s="2">
        <v>0</v>
      </c>
      <c r="AD377" s="2">
        <v>0</v>
      </c>
      <c r="AE377" s="2">
        <v>0</v>
      </c>
      <c r="AF377" s="2">
        <v>0</v>
      </c>
      <c r="AG377" s="2">
        <v>0</v>
      </c>
      <c r="AH377" t="s">
        <v>250</v>
      </c>
      <c r="AI377">
        <v>7</v>
      </c>
    </row>
    <row r="378" spans="1:35" x14ac:dyDescent="0.25">
      <c r="A378" t="s">
        <v>1353</v>
      </c>
      <c r="B378" t="s">
        <v>610</v>
      </c>
      <c r="C378" t="s">
        <v>1061</v>
      </c>
      <c r="D378" t="s">
        <v>1307</v>
      </c>
      <c r="E378" s="2">
        <v>76.184782608695656</v>
      </c>
      <c r="F378" s="2">
        <v>5.4782608695652177</v>
      </c>
      <c r="G378" s="2">
        <v>0</v>
      </c>
      <c r="H378" s="2">
        <v>0</v>
      </c>
      <c r="I378" s="2">
        <v>0</v>
      </c>
      <c r="J378" s="2">
        <v>0</v>
      </c>
      <c r="K378" s="2">
        <v>0</v>
      </c>
      <c r="L378" s="2">
        <v>0.57336956521739135</v>
      </c>
      <c r="M378" s="2">
        <v>7.4402173913043477</v>
      </c>
      <c r="N378" s="2">
        <v>2.8070652173913042</v>
      </c>
      <c r="O378" s="2">
        <v>0.13450563561135681</v>
      </c>
      <c r="P378" s="2">
        <v>5.4293478260869561</v>
      </c>
      <c r="Q378" s="2">
        <v>7.5163043478260869</v>
      </c>
      <c r="R378" s="2">
        <v>0.16992438293622483</v>
      </c>
      <c r="S378" s="2">
        <v>1.2527173913043479</v>
      </c>
      <c r="T378" s="2">
        <v>5.6521739130434785</v>
      </c>
      <c r="U378" s="2">
        <v>0.35869565217391303</v>
      </c>
      <c r="V378" s="2">
        <v>9.5341703524040519E-2</v>
      </c>
      <c r="W378" s="2">
        <v>2.222826086956522</v>
      </c>
      <c r="X378" s="2">
        <v>0</v>
      </c>
      <c r="Y378" s="2">
        <v>3.8831521739130435</v>
      </c>
      <c r="Z378" s="2">
        <v>8.0146953916393204E-2</v>
      </c>
      <c r="AA378" s="2">
        <v>0</v>
      </c>
      <c r="AB378" s="2">
        <v>0</v>
      </c>
      <c r="AC378" s="2">
        <v>0</v>
      </c>
      <c r="AD378" s="2">
        <v>0</v>
      </c>
      <c r="AE378" s="2">
        <v>0</v>
      </c>
      <c r="AF378" s="2">
        <v>0</v>
      </c>
      <c r="AG378" s="2">
        <v>0</v>
      </c>
      <c r="AH378" t="s">
        <v>119</v>
      </c>
      <c r="AI378">
        <v>7</v>
      </c>
    </row>
    <row r="379" spans="1:35" x14ac:dyDescent="0.25">
      <c r="A379" t="s">
        <v>1353</v>
      </c>
      <c r="B379" t="s">
        <v>962</v>
      </c>
      <c r="C379" t="s">
        <v>984</v>
      </c>
      <c r="D379" t="s">
        <v>1321</v>
      </c>
      <c r="E379" s="2">
        <v>39.402173913043477</v>
      </c>
      <c r="F379" s="2">
        <v>18.013586956521738</v>
      </c>
      <c r="G379" s="2">
        <v>0</v>
      </c>
      <c r="H379" s="2">
        <v>0.11956521739130435</v>
      </c>
      <c r="I379" s="2">
        <v>0</v>
      </c>
      <c r="J379" s="2">
        <v>0</v>
      </c>
      <c r="K379" s="2">
        <v>0</v>
      </c>
      <c r="L379" s="2">
        <v>5.7282608695652167E-2</v>
      </c>
      <c r="M379" s="2">
        <v>0</v>
      </c>
      <c r="N379" s="2">
        <v>4.6195652173913047</v>
      </c>
      <c r="O379" s="2">
        <v>0.11724137931034484</v>
      </c>
      <c r="P379" s="2">
        <v>5.3206521739130439</v>
      </c>
      <c r="Q379" s="2">
        <v>0</v>
      </c>
      <c r="R379" s="2">
        <v>0.13503448275862071</v>
      </c>
      <c r="S379" s="2">
        <v>5.6739130434782604E-2</v>
      </c>
      <c r="T379" s="2">
        <v>0.26315217391304346</v>
      </c>
      <c r="U379" s="2">
        <v>0</v>
      </c>
      <c r="V379" s="2">
        <v>8.1186206896551733E-3</v>
      </c>
      <c r="W379" s="2">
        <v>0.11847826086956523</v>
      </c>
      <c r="X379" s="2">
        <v>8.6847826086956514E-2</v>
      </c>
      <c r="Y379" s="2">
        <v>0</v>
      </c>
      <c r="Z379" s="2">
        <v>5.2110344827586211E-3</v>
      </c>
      <c r="AA379" s="2">
        <v>0</v>
      </c>
      <c r="AB379" s="2">
        <v>0</v>
      </c>
      <c r="AC379" s="2">
        <v>0</v>
      </c>
      <c r="AD379" s="2">
        <v>0</v>
      </c>
      <c r="AE379" s="2">
        <v>0</v>
      </c>
      <c r="AF379" s="2">
        <v>0</v>
      </c>
      <c r="AG379" s="2">
        <v>0</v>
      </c>
      <c r="AH379" t="s">
        <v>477</v>
      </c>
      <c r="AI379">
        <v>7</v>
      </c>
    </row>
    <row r="380" spans="1:35" x14ac:dyDescent="0.25">
      <c r="A380" t="s">
        <v>1353</v>
      </c>
      <c r="B380" t="s">
        <v>810</v>
      </c>
      <c r="C380" t="s">
        <v>1178</v>
      </c>
      <c r="D380" t="s">
        <v>1228</v>
      </c>
      <c r="E380" s="2">
        <v>62.184782608695649</v>
      </c>
      <c r="F380" s="2">
        <v>25.663260869565217</v>
      </c>
      <c r="G380" s="2">
        <v>0.94565217391304346</v>
      </c>
      <c r="H380" s="2">
        <v>0.39130434782608697</v>
      </c>
      <c r="I380" s="2">
        <v>0.45652173913043476</v>
      </c>
      <c r="J380" s="2">
        <v>0</v>
      </c>
      <c r="K380" s="2">
        <v>0</v>
      </c>
      <c r="L380" s="2">
        <v>0.97706521739130436</v>
      </c>
      <c r="M380" s="2">
        <v>0</v>
      </c>
      <c r="N380" s="2">
        <v>5.4177173913043477</v>
      </c>
      <c r="O380" s="2">
        <v>8.7122880615277051E-2</v>
      </c>
      <c r="P380" s="2">
        <v>5.5425000000000013</v>
      </c>
      <c r="Q380" s="2">
        <v>12.156086956521744</v>
      </c>
      <c r="R380" s="2">
        <v>0.28461282992483838</v>
      </c>
      <c r="S380" s="2">
        <v>2.0483695652173917</v>
      </c>
      <c r="T380" s="2">
        <v>7.5543478260869559E-2</v>
      </c>
      <c r="U380" s="2">
        <v>0</v>
      </c>
      <c r="V380" s="2">
        <v>3.4154868030064685E-2</v>
      </c>
      <c r="W380" s="2">
        <v>0.94391304347826077</v>
      </c>
      <c r="X380" s="2">
        <v>2.0900000000000007</v>
      </c>
      <c r="Y380" s="2">
        <v>0</v>
      </c>
      <c r="Z380" s="2">
        <v>4.87886733088621E-2</v>
      </c>
      <c r="AA380" s="2">
        <v>0</v>
      </c>
      <c r="AB380" s="2">
        <v>0</v>
      </c>
      <c r="AC380" s="2">
        <v>0</v>
      </c>
      <c r="AD380" s="2">
        <v>0</v>
      </c>
      <c r="AE380" s="2">
        <v>0</v>
      </c>
      <c r="AF380" s="2">
        <v>0</v>
      </c>
      <c r="AG380" s="2">
        <v>0</v>
      </c>
      <c r="AH380" t="s">
        <v>321</v>
      </c>
      <c r="AI380">
        <v>7</v>
      </c>
    </row>
    <row r="381" spans="1:35" x14ac:dyDescent="0.25">
      <c r="A381" t="s">
        <v>1353</v>
      </c>
      <c r="B381" t="s">
        <v>782</v>
      </c>
      <c r="C381" t="s">
        <v>1168</v>
      </c>
      <c r="D381" t="s">
        <v>1260</v>
      </c>
      <c r="E381" s="2">
        <v>30.739130434782609</v>
      </c>
      <c r="F381" s="2">
        <v>5.3804347826086953</v>
      </c>
      <c r="G381" s="2">
        <v>0</v>
      </c>
      <c r="H381" s="2">
        <v>0</v>
      </c>
      <c r="I381" s="2">
        <v>0</v>
      </c>
      <c r="J381" s="2">
        <v>0</v>
      </c>
      <c r="K381" s="2">
        <v>0</v>
      </c>
      <c r="L381" s="2">
        <v>0.23500000000000004</v>
      </c>
      <c r="M381" s="2">
        <v>0</v>
      </c>
      <c r="N381" s="2">
        <v>3.9080434782608693</v>
      </c>
      <c r="O381" s="2">
        <v>0.12713578500707212</v>
      </c>
      <c r="P381" s="2">
        <v>0</v>
      </c>
      <c r="Q381" s="2">
        <v>4.5561956521739129</v>
      </c>
      <c r="R381" s="2">
        <v>0.14822135785007071</v>
      </c>
      <c r="S381" s="2">
        <v>0.76173913043478259</v>
      </c>
      <c r="T381" s="2">
        <v>2.0659782608695663</v>
      </c>
      <c r="U381" s="2">
        <v>0</v>
      </c>
      <c r="V381" s="2">
        <v>9.1990806223479521E-2</v>
      </c>
      <c r="W381" s="2">
        <v>0</v>
      </c>
      <c r="X381" s="2">
        <v>1.6769565217391298</v>
      </c>
      <c r="Y381" s="2">
        <v>0</v>
      </c>
      <c r="Z381" s="2">
        <v>5.4554455445544534E-2</v>
      </c>
      <c r="AA381" s="2">
        <v>0</v>
      </c>
      <c r="AB381" s="2">
        <v>0</v>
      </c>
      <c r="AC381" s="2">
        <v>0</v>
      </c>
      <c r="AD381" s="2">
        <v>1.763586956521739</v>
      </c>
      <c r="AE381" s="2">
        <v>0</v>
      </c>
      <c r="AF381" s="2">
        <v>0</v>
      </c>
      <c r="AG381" s="2">
        <v>0</v>
      </c>
      <c r="AH381" t="s">
        <v>293</v>
      </c>
      <c r="AI381">
        <v>7</v>
      </c>
    </row>
    <row r="382" spans="1:35" x14ac:dyDescent="0.25">
      <c r="A382" t="s">
        <v>1353</v>
      </c>
      <c r="B382" t="s">
        <v>544</v>
      </c>
      <c r="C382" t="s">
        <v>1089</v>
      </c>
      <c r="D382" t="s">
        <v>1216</v>
      </c>
      <c r="E382" s="2">
        <v>164.36956521739131</v>
      </c>
      <c r="F382" s="2">
        <v>5.5652173913043477</v>
      </c>
      <c r="G382" s="2">
        <v>0.35869565217391303</v>
      </c>
      <c r="H382" s="2">
        <v>0</v>
      </c>
      <c r="I382" s="2">
        <v>2.1548913043478262</v>
      </c>
      <c r="J382" s="2">
        <v>0</v>
      </c>
      <c r="K382" s="2">
        <v>0</v>
      </c>
      <c r="L382" s="2">
        <v>19.805760869565219</v>
      </c>
      <c r="M382" s="2">
        <v>10.260869565217391</v>
      </c>
      <c r="N382" s="2">
        <v>0</v>
      </c>
      <c r="O382" s="2">
        <v>6.242560507869329E-2</v>
      </c>
      <c r="P382" s="2">
        <v>0</v>
      </c>
      <c r="Q382" s="2">
        <v>15.846847826086957</v>
      </c>
      <c r="R382" s="2">
        <v>9.6409866419785745E-2</v>
      </c>
      <c r="S382" s="2">
        <v>15.602065217391303</v>
      </c>
      <c r="T382" s="2">
        <v>10.170217391304345</v>
      </c>
      <c r="U382" s="2">
        <v>0.82597826086956527</v>
      </c>
      <c r="V382" s="2">
        <v>0.16181986509720933</v>
      </c>
      <c r="W382" s="2">
        <v>16.02</v>
      </c>
      <c r="X382" s="2">
        <v>13.959782608695651</v>
      </c>
      <c r="Y382" s="2">
        <v>0</v>
      </c>
      <c r="Z382" s="2">
        <v>0.18239254066922364</v>
      </c>
      <c r="AA382" s="2">
        <v>0</v>
      </c>
      <c r="AB382" s="2">
        <v>0</v>
      </c>
      <c r="AC382" s="2">
        <v>0</v>
      </c>
      <c r="AD382" s="2">
        <v>82.525760869565246</v>
      </c>
      <c r="AE382" s="2">
        <v>0</v>
      </c>
      <c r="AF382" s="2">
        <v>0</v>
      </c>
      <c r="AG382" s="2">
        <v>0</v>
      </c>
      <c r="AH382" t="s">
        <v>50</v>
      </c>
      <c r="AI382">
        <v>7</v>
      </c>
    </row>
    <row r="383" spans="1:35" x14ac:dyDescent="0.25">
      <c r="A383" t="s">
        <v>1353</v>
      </c>
      <c r="B383" t="s">
        <v>901</v>
      </c>
      <c r="C383" t="s">
        <v>1200</v>
      </c>
      <c r="D383" t="s">
        <v>1266</v>
      </c>
      <c r="E383" s="2">
        <v>34.032608695652172</v>
      </c>
      <c r="F383" s="2">
        <v>6.4941304347826074</v>
      </c>
      <c r="G383" s="2">
        <v>0</v>
      </c>
      <c r="H383" s="2">
        <v>0</v>
      </c>
      <c r="I383" s="2">
        <v>0</v>
      </c>
      <c r="J383" s="2">
        <v>0</v>
      </c>
      <c r="K383" s="2">
        <v>0</v>
      </c>
      <c r="L383" s="2">
        <v>0.64836956521739131</v>
      </c>
      <c r="M383" s="2">
        <v>5.1466304347826073</v>
      </c>
      <c r="N383" s="2">
        <v>0</v>
      </c>
      <c r="O383" s="2">
        <v>0.15122644522516765</v>
      </c>
      <c r="P383" s="2">
        <v>4.5463043478260863</v>
      </c>
      <c r="Q383" s="2">
        <v>0</v>
      </c>
      <c r="R383" s="2">
        <v>0.13358671351006068</v>
      </c>
      <c r="S383" s="2">
        <v>0.28673913043478261</v>
      </c>
      <c r="T383" s="2">
        <v>1.8244565217391298</v>
      </c>
      <c r="U383" s="2">
        <v>0</v>
      </c>
      <c r="V383" s="2">
        <v>6.2034493771957834E-2</v>
      </c>
      <c r="W383" s="2">
        <v>0.42315217391304338</v>
      </c>
      <c r="X383" s="2">
        <v>1.7411956521739134</v>
      </c>
      <c r="Y383" s="2">
        <v>1.5038043478260865</v>
      </c>
      <c r="Z383" s="2">
        <v>0.10778345576493133</v>
      </c>
      <c r="AA383" s="2">
        <v>0</v>
      </c>
      <c r="AB383" s="2">
        <v>0</v>
      </c>
      <c r="AC383" s="2">
        <v>0</v>
      </c>
      <c r="AD383" s="2">
        <v>0</v>
      </c>
      <c r="AE383" s="2">
        <v>0</v>
      </c>
      <c r="AF383" s="2">
        <v>0</v>
      </c>
      <c r="AG383" s="2">
        <v>0</v>
      </c>
      <c r="AH383" t="s">
        <v>415</v>
      </c>
      <c r="AI383">
        <v>7</v>
      </c>
    </row>
    <row r="384" spans="1:35" x14ac:dyDescent="0.25">
      <c r="A384" t="s">
        <v>1353</v>
      </c>
      <c r="B384" t="s">
        <v>881</v>
      </c>
      <c r="C384" t="s">
        <v>1196</v>
      </c>
      <c r="D384" t="s">
        <v>1327</v>
      </c>
      <c r="E384" s="2">
        <v>41.630434782608695</v>
      </c>
      <c r="F384" s="2">
        <v>6.1417391304347806</v>
      </c>
      <c r="G384" s="2">
        <v>0</v>
      </c>
      <c r="H384" s="2">
        <v>0.16847826086956522</v>
      </c>
      <c r="I384" s="2">
        <v>0.28804347826086957</v>
      </c>
      <c r="J384" s="2">
        <v>0</v>
      </c>
      <c r="K384" s="2">
        <v>0</v>
      </c>
      <c r="L384" s="2">
        <v>0.7209782608695654</v>
      </c>
      <c r="M384" s="2">
        <v>0</v>
      </c>
      <c r="N384" s="2">
        <v>3.6899999999999995</v>
      </c>
      <c r="O384" s="2">
        <v>8.8637075718015657E-2</v>
      </c>
      <c r="P384" s="2">
        <v>5.6131521739130434</v>
      </c>
      <c r="Q384" s="2">
        <v>0</v>
      </c>
      <c r="R384" s="2">
        <v>0.13483289817232377</v>
      </c>
      <c r="S384" s="2">
        <v>1.3253260869565222</v>
      </c>
      <c r="T384" s="2">
        <v>0.77054347826086955</v>
      </c>
      <c r="U384" s="2">
        <v>0</v>
      </c>
      <c r="V384" s="2">
        <v>5.0344647519582252E-2</v>
      </c>
      <c r="W384" s="2">
        <v>0.40141304347826096</v>
      </c>
      <c r="X384" s="2">
        <v>2.9410869565217395</v>
      </c>
      <c r="Y384" s="2">
        <v>0</v>
      </c>
      <c r="Z384" s="2">
        <v>8.0289817232375979E-2</v>
      </c>
      <c r="AA384" s="2">
        <v>0</v>
      </c>
      <c r="AB384" s="2">
        <v>0</v>
      </c>
      <c r="AC384" s="2">
        <v>0</v>
      </c>
      <c r="AD384" s="2">
        <v>0</v>
      </c>
      <c r="AE384" s="2">
        <v>0</v>
      </c>
      <c r="AF384" s="2">
        <v>0</v>
      </c>
      <c r="AG384" s="2">
        <v>0</v>
      </c>
      <c r="AH384" t="s">
        <v>395</v>
      </c>
      <c r="AI384">
        <v>7</v>
      </c>
    </row>
    <row r="385" spans="1:35" x14ac:dyDescent="0.25">
      <c r="A385" t="s">
        <v>1353</v>
      </c>
      <c r="B385" t="s">
        <v>915</v>
      </c>
      <c r="C385" t="s">
        <v>1204</v>
      </c>
      <c r="D385" t="s">
        <v>1296</v>
      </c>
      <c r="E385" s="2">
        <v>143.42391304347825</v>
      </c>
      <c r="F385" s="2">
        <v>0</v>
      </c>
      <c r="G385" s="2">
        <v>0.26630434782608697</v>
      </c>
      <c r="H385" s="2">
        <v>0.53260869565217395</v>
      </c>
      <c r="I385" s="2">
        <v>0</v>
      </c>
      <c r="J385" s="2">
        <v>0</v>
      </c>
      <c r="K385" s="2">
        <v>0</v>
      </c>
      <c r="L385" s="2">
        <v>0.30478260869565221</v>
      </c>
      <c r="M385" s="2">
        <v>0</v>
      </c>
      <c r="N385" s="2">
        <v>0</v>
      </c>
      <c r="O385" s="2">
        <v>0</v>
      </c>
      <c r="P385" s="2">
        <v>0</v>
      </c>
      <c r="Q385" s="2">
        <v>0</v>
      </c>
      <c r="R385" s="2">
        <v>0</v>
      </c>
      <c r="S385" s="2">
        <v>0.17173913043478262</v>
      </c>
      <c r="T385" s="2">
        <v>2.5904347826086958</v>
      </c>
      <c r="U385" s="2">
        <v>0</v>
      </c>
      <c r="V385" s="2">
        <v>1.9258810155361881E-2</v>
      </c>
      <c r="W385" s="2">
        <v>0.32152173913043475</v>
      </c>
      <c r="X385" s="2">
        <v>1.982065217391304</v>
      </c>
      <c r="Y385" s="2">
        <v>0</v>
      </c>
      <c r="Z385" s="2">
        <v>1.6061386888973093E-2</v>
      </c>
      <c r="AA385" s="2">
        <v>0</v>
      </c>
      <c r="AB385" s="2">
        <v>0</v>
      </c>
      <c r="AC385" s="2">
        <v>0</v>
      </c>
      <c r="AD385" s="2">
        <v>0</v>
      </c>
      <c r="AE385" s="2">
        <v>0</v>
      </c>
      <c r="AF385" s="2">
        <v>0</v>
      </c>
      <c r="AG385" s="2">
        <v>0.13043478260869565</v>
      </c>
      <c r="AH385" t="s">
        <v>429</v>
      </c>
      <c r="AI385">
        <v>7</v>
      </c>
    </row>
    <row r="386" spans="1:35" x14ac:dyDescent="0.25">
      <c r="A386" t="s">
        <v>1353</v>
      </c>
      <c r="B386" t="s">
        <v>680</v>
      </c>
      <c r="C386" t="s">
        <v>1045</v>
      </c>
      <c r="D386" t="s">
        <v>1253</v>
      </c>
      <c r="E386" s="2">
        <v>61.130434782608695</v>
      </c>
      <c r="F386" s="2">
        <v>18.782608695652176</v>
      </c>
      <c r="G386" s="2">
        <v>0</v>
      </c>
      <c r="H386" s="2">
        <v>0</v>
      </c>
      <c r="I386" s="2">
        <v>0</v>
      </c>
      <c r="J386" s="2">
        <v>0</v>
      </c>
      <c r="K386" s="2">
        <v>0</v>
      </c>
      <c r="L386" s="2">
        <v>0.38586956521739124</v>
      </c>
      <c r="M386" s="2">
        <v>0.3233695652173913</v>
      </c>
      <c r="N386" s="2">
        <v>4.1141304347826084</v>
      </c>
      <c r="O386" s="2">
        <v>7.2590682788051211E-2</v>
      </c>
      <c r="P386" s="2">
        <v>2.9130434782608696</v>
      </c>
      <c r="Q386" s="2">
        <v>1.3043478260869565</v>
      </c>
      <c r="R386" s="2">
        <v>6.8990042674253196E-2</v>
      </c>
      <c r="S386" s="2">
        <v>0.93543478260869573</v>
      </c>
      <c r="T386" s="2">
        <v>3.5785869565217392</v>
      </c>
      <c r="U386" s="2">
        <v>0</v>
      </c>
      <c r="V386" s="2">
        <v>7.3842460881934566E-2</v>
      </c>
      <c r="W386" s="2">
        <v>0.68836956521739123</v>
      </c>
      <c r="X386" s="2">
        <v>4.7026086956521747</v>
      </c>
      <c r="Y386" s="2">
        <v>0</v>
      </c>
      <c r="Z386" s="2">
        <v>8.8188122332859178E-2</v>
      </c>
      <c r="AA386" s="2">
        <v>0</v>
      </c>
      <c r="AB386" s="2">
        <v>0</v>
      </c>
      <c r="AC386" s="2">
        <v>0</v>
      </c>
      <c r="AD386" s="2">
        <v>0</v>
      </c>
      <c r="AE386" s="2">
        <v>0</v>
      </c>
      <c r="AF386" s="2">
        <v>0</v>
      </c>
      <c r="AG386" s="2">
        <v>0</v>
      </c>
      <c r="AH386" t="s">
        <v>189</v>
      </c>
      <c r="AI386">
        <v>7</v>
      </c>
    </row>
    <row r="387" spans="1:35" x14ac:dyDescent="0.25">
      <c r="A387" t="s">
        <v>1353</v>
      </c>
      <c r="B387" t="s">
        <v>701</v>
      </c>
      <c r="C387" t="s">
        <v>984</v>
      </c>
      <c r="D387" t="s">
        <v>1321</v>
      </c>
      <c r="E387" s="2">
        <v>42</v>
      </c>
      <c r="F387" s="2">
        <v>22.918478260869566</v>
      </c>
      <c r="G387" s="2">
        <v>0.46739130434782611</v>
      </c>
      <c r="H387" s="2">
        <v>0</v>
      </c>
      <c r="I387" s="2">
        <v>0</v>
      </c>
      <c r="J387" s="2">
        <v>0</v>
      </c>
      <c r="K387" s="2">
        <v>0</v>
      </c>
      <c r="L387" s="2">
        <v>0.17467391304347826</v>
      </c>
      <c r="M387" s="2">
        <v>0</v>
      </c>
      <c r="N387" s="2">
        <v>5.1005434782608692</v>
      </c>
      <c r="O387" s="2">
        <v>0.12144151138716355</v>
      </c>
      <c r="P387" s="2">
        <v>3.9782608695652173</v>
      </c>
      <c r="Q387" s="2">
        <v>3.5706521739130435</v>
      </c>
      <c r="R387" s="2">
        <v>0.17973602484472048</v>
      </c>
      <c r="S387" s="2">
        <v>0.34195652173913044</v>
      </c>
      <c r="T387" s="2">
        <v>2.4373913043478264</v>
      </c>
      <c r="U387" s="2">
        <v>0</v>
      </c>
      <c r="V387" s="2">
        <v>6.6174948240165635E-2</v>
      </c>
      <c r="W387" s="2">
        <v>2.4231521739130431</v>
      </c>
      <c r="X387" s="2">
        <v>4.223369565217391</v>
      </c>
      <c r="Y387" s="2">
        <v>0</v>
      </c>
      <c r="Z387" s="2">
        <v>0.15825051759834366</v>
      </c>
      <c r="AA387" s="2">
        <v>0</v>
      </c>
      <c r="AB387" s="2">
        <v>0</v>
      </c>
      <c r="AC387" s="2">
        <v>0</v>
      </c>
      <c r="AD387" s="2">
        <v>0</v>
      </c>
      <c r="AE387" s="2">
        <v>0</v>
      </c>
      <c r="AF387" s="2">
        <v>0</v>
      </c>
      <c r="AG387" s="2">
        <v>0</v>
      </c>
      <c r="AH387" t="s">
        <v>210</v>
      </c>
      <c r="AI387">
        <v>7</v>
      </c>
    </row>
    <row r="388" spans="1:35" x14ac:dyDescent="0.25">
      <c r="A388" t="s">
        <v>1353</v>
      </c>
      <c r="B388" t="s">
        <v>550</v>
      </c>
      <c r="C388" t="s">
        <v>1093</v>
      </c>
      <c r="D388" t="s">
        <v>1303</v>
      </c>
      <c r="E388" s="2">
        <v>63.532608695652172</v>
      </c>
      <c r="F388" s="2">
        <v>5.4239130434782608</v>
      </c>
      <c r="G388" s="2">
        <v>0.2608695652173913</v>
      </c>
      <c r="H388" s="2">
        <v>0.28260869565217389</v>
      </c>
      <c r="I388" s="2">
        <v>0.20923913043478262</v>
      </c>
      <c r="J388" s="2">
        <v>0</v>
      </c>
      <c r="K388" s="2">
        <v>0</v>
      </c>
      <c r="L388" s="2">
        <v>5.2846739130434779</v>
      </c>
      <c r="M388" s="2">
        <v>0</v>
      </c>
      <c r="N388" s="2">
        <v>9.2445652173913047</v>
      </c>
      <c r="O388" s="2">
        <v>0.14550898203592816</v>
      </c>
      <c r="P388" s="2">
        <v>5.4157608695652177</v>
      </c>
      <c r="Q388" s="2">
        <v>0</v>
      </c>
      <c r="R388" s="2">
        <v>8.5243798118049621E-2</v>
      </c>
      <c r="S388" s="2">
        <v>2.2321739130434786</v>
      </c>
      <c r="T388" s="2">
        <v>5.8544565217391318</v>
      </c>
      <c r="U388" s="2">
        <v>0</v>
      </c>
      <c r="V388" s="2">
        <v>0.12728314798973484</v>
      </c>
      <c r="W388" s="2">
        <v>9.6457608695652173</v>
      </c>
      <c r="X388" s="2">
        <v>1.0107608695652173</v>
      </c>
      <c r="Y388" s="2">
        <v>0</v>
      </c>
      <c r="Z388" s="2">
        <v>0.16773310521813517</v>
      </c>
      <c r="AA388" s="2">
        <v>0</v>
      </c>
      <c r="AB388" s="2">
        <v>0</v>
      </c>
      <c r="AC388" s="2">
        <v>0</v>
      </c>
      <c r="AD388" s="2">
        <v>0</v>
      </c>
      <c r="AE388" s="2">
        <v>0</v>
      </c>
      <c r="AF388" s="2">
        <v>0</v>
      </c>
      <c r="AG388" s="2">
        <v>0</v>
      </c>
      <c r="AH388" t="s">
        <v>56</v>
      </c>
      <c r="AI388">
        <v>7</v>
      </c>
    </row>
    <row r="389" spans="1:35" x14ac:dyDescent="0.25">
      <c r="A389" t="s">
        <v>1353</v>
      </c>
      <c r="B389" t="s">
        <v>750</v>
      </c>
      <c r="C389" t="s">
        <v>1158</v>
      </c>
      <c r="D389" t="s">
        <v>1232</v>
      </c>
      <c r="E389" s="2">
        <v>64.032608695652172</v>
      </c>
      <c r="F389" s="2">
        <v>5.1358695652173916</v>
      </c>
      <c r="G389" s="2">
        <v>0</v>
      </c>
      <c r="H389" s="2">
        <v>0.21739130434782608</v>
      </c>
      <c r="I389" s="2">
        <v>0.2608695652173913</v>
      </c>
      <c r="J389" s="2">
        <v>0</v>
      </c>
      <c r="K389" s="2">
        <v>0</v>
      </c>
      <c r="L389" s="2">
        <v>0.65445652173913049</v>
      </c>
      <c r="M389" s="2">
        <v>0</v>
      </c>
      <c r="N389" s="2">
        <v>5.4130434782608692</v>
      </c>
      <c r="O389" s="2">
        <v>8.4535732473264291E-2</v>
      </c>
      <c r="P389" s="2">
        <v>4.9842391304347835</v>
      </c>
      <c r="Q389" s="2">
        <v>12.932065217391305</v>
      </c>
      <c r="R389" s="2">
        <v>0.27979969444915975</v>
      </c>
      <c r="S389" s="2">
        <v>0.44086956521739135</v>
      </c>
      <c r="T389" s="2">
        <v>2.8558695652173927</v>
      </c>
      <c r="U389" s="2">
        <v>0</v>
      </c>
      <c r="V389" s="2">
        <v>5.1485316584620633E-2</v>
      </c>
      <c r="W389" s="2">
        <v>0.39456521739130429</v>
      </c>
      <c r="X389" s="2">
        <v>3.7240217391304342</v>
      </c>
      <c r="Y389" s="2">
        <v>0</v>
      </c>
      <c r="Z389" s="2">
        <v>6.4320149380410793E-2</v>
      </c>
      <c r="AA389" s="2">
        <v>0</v>
      </c>
      <c r="AB389" s="2">
        <v>0</v>
      </c>
      <c r="AC389" s="2">
        <v>0</v>
      </c>
      <c r="AD389" s="2">
        <v>0</v>
      </c>
      <c r="AE389" s="2">
        <v>0</v>
      </c>
      <c r="AF389" s="2">
        <v>0</v>
      </c>
      <c r="AG389" s="2">
        <v>0</v>
      </c>
      <c r="AH389" t="s">
        <v>260</v>
      </c>
      <c r="AI389">
        <v>7</v>
      </c>
    </row>
    <row r="390" spans="1:35" x14ac:dyDescent="0.25">
      <c r="A390" t="s">
        <v>1353</v>
      </c>
      <c r="B390" t="s">
        <v>620</v>
      </c>
      <c r="C390" t="s">
        <v>1119</v>
      </c>
      <c r="D390" t="s">
        <v>1313</v>
      </c>
      <c r="E390" s="2">
        <v>68.445652173913047</v>
      </c>
      <c r="F390" s="2">
        <v>9.7706521739130441</v>
      </c>
      <c r="G390" s="2">
        <v>1.111413043478261</v>
      </c>
      <c r="H390" s="2">
        <v>0.23369565217391305</v>
      </c>
      <c r="I390" s="2">
        <v>0.46195652173913043</v>
      </c>
      <c r="J390" s="2">
        <v>0</v>
      </c>
      <c r="K390" s="2">
        <v>0</v>
      </c>
      <c r="L390" s="2">
        <v>2.4620652173913045</v>
      </c>
      <c r="M390" s="2">
        <v>0</v>
      </c>
      <c r="N390" s="2">
        <v>3.1916304347826085</v>
      </c>
      <c r="O390" s="2">
        <v>4.6630141337144666E-2</v>
      </c>
      <c r="P390" s="2">
        <v>8.4833695652173962</v>
      </c>
      <c r="Q390" s="2">
        <v>0</v>
      </c>
      <c r="R390" s="2">
        <v>0.12394314753057017</v>
      </c>
      <c r="S390" s="2">
        <v>2.2484782608695655</v>
      </c>
      <c r="T390" s="2">
        <v>3.732065217391304</v>
      </c>
      <c r="U390" s="2">
        <v>0</v>
      </c>
      <c r="V390" s="2">
        <v>8.737652850563761E-2</v>
      </c>
      <c r="W390" s="2">
        <v>2.658260869565217</v>
      </c>
      <c r="X390" s="2">
        <v>3.2442391304347824</v>
      </c>
      <c r="Y390" s="2">
        <v>0</v>
      </c>
      <c r="Z390" s="2">
        <v>8.6236303001429246E-2</v>
      </c>
      <c r="AA390" s="2">
        <v>0</v>
      </c>
      <c r="AB390" s="2">
        <v>0</v>
      </c>
      <c r="AC390" s="2">
        <v>0</v>
      </c>
      <c r="AD390" s="2">
        <v>0</v>
      </c>
      <c r="AE390" s="2">
        <v>0</v>
      </c>
      <c r="AF390" s="2">
        <v>0</v>
      </c>
      <c r="AG390" s="2">
        <v>0</v>
      </c>
      <c r="AH390" t="s">
        <v>129</v>
      </c>
      <c r="AI390">
        <v>7</v>
      </c>
    </row>
    <row r="391" spans="1:35" x14ac:dyDescent="0.25">
      <c r="A391" t="s">
        <v>1353</v>
      </c>
      <c r="B391" t="s">
        <v>673</v>
      </c>
      <c r="C391" t="s">
        <v>1132</v>
      </c>
      <c r="D391" t="s">
        <v>1252</v>
      </c>
      <c r="E391" s="2">
        <v>62.978260869565219</v>
      </c>
      <c r="F391" s="2">
        <v>5.7391304347826084</v>
      </c>
      <c r="G391" s="2">
        <v>0.78260869565217395</v>
      </c>
      <c r="H391" s="2">
        <v>0.2608695652173913</v>
      </c>
      <c r="I391" s="2">
        <v>0.42934782608695654</v>
      </c>
      <c r="J391" s="2">
        <v>0</v>
      </c>
      <c r="K391" s="2">
        <v>0</v>
      </c>
      <c r="L391" s="2">
        <v>1.7540217391304345</v>
      </c>
      <c r="M391" s="2">
        <v>0</v>
      </c>
      <c r="N391" s="2">
        <v>5.4266304347826084</v>
      </c>
      <c r="O391" s="2">
        <v>8.6166724197445629E-2</v>
      </c>
      <c r="P391" s="2">
        <v>5.1304347826086953</v>
      </c>
      <c r="Q391" s="2">
        <v>0</v>
      </c>
      <c r="R391" s="2">
        <v>8.1463583016914046E-2</v>
      </c>
      <c r="S391" s="2">
        <v>3.6473913043478268</v>
      </c>
      <c r="T391" s="2">
        <v>3.9828260869565226</v>
      </c>
      <c r="U391" s="2">
        <v>0</v>
      </c>
      <c r="V391" s="2">
        <v>0.12115636865723163</v>
      </c>
      <c r="W391" s="2">
        <v>1.8107608695652171</v>
      </c>
      <c r="X391" s="2">
        <v>10.42163043478261</v>
      </c>
      <c r="Y391" s="2">
        <v>0</v>
      </c>
      <c r="Z391" s="2">
        <v>0.19423196410079394</v>
      </c>
      <c r="AA391" s="2">
        <v>0</v>
      </c>
      <c r="AB391" s="2">
        <v>0</v>
      </c>
      <c r="AC391" s="2">
        <v>0</v>
      </c>
      <c r="AD391" s="2">
        <v>0</v>
      </c>
      <c r="AE391" s="2">
        <v>0</v>
      </c>
      <c r="AF391" s="2">
        <v>0</v>
      </c>
      <c r="AG391" s="2">
        <v>0</v>
      </c>
      <c r="AH391" t="s">
        <v>182</v>
      </c>
      <c r="AI391">
        <v>7</v>
      </c>
    </row>
    <row r="392" spans="1:35" x14ac:dyDescent="0.25">
      <c r="A392" t="s">
        <v>1353</v>
      </c>
      <c r="B392" t="s">
        <v>760</v>
      </c>
      <c r="C392" t="s">
        <v>1161</v>
      </c>
      <c r="D392" t="s">
        <v>1249</v>
      </c>
      <c r="E392" s="2">
        <v>55.380434782608695</v>
      </c>
      <c r="F392" s="2">
        <v>10.66391304347826</v>
      </c>
      <c r="G392" s="2">
        <v>0</v>
      </c>
      <c r="H392" s="2">
        <v>0.11956521739130435</v>
      </c>
      <c r="I392" s="2">
        <v>0.22010869565217392</v>
      </c>
      <c r="J392" s="2">
        <v>0</v>
      </c>
      <c r="K392" s="2">
        <v>0</v>
      </c>
      <c r="L392" s="2">
        <v>0.93804347826086987</v>
      </c>
      <c r="M392" s="2">
        <v>0</v>
      </c>
      <c r="N392" s="2">
        <v>3.6602173913043479</v>
      </c>
      <c r="O392" s="2">
        <v>6.6092247301275761E-2</v>
      </c>
      <c r="P392" s="2">
        <v>5.5309782608695652</v>
      </c>
      <c r="Q392" s="2">
        <v>2.1659782608695655</v>
      </c>
      <c r="R392" s="2">
        <v>0.13898331697742886</v>
      </c>
      <c r="S392" s="2">
        <v>5.4008695652173913</v>
      </c>
      <c r="T392" s="2">
        <v>0</v>
      </c>
      <c r="U392" s="2">
        <v>0</v>
      </c>
      <c r="V392" s="2">
        <v>9.7523061825318946E-2</v>
      </c>
      <c r="W392" s="2">
        <v>3.6920652173913058</v>
      </c>
      <c r="X392" s="2">
        <v>1.6086956521739131E-2</v>
      </c>
      <c r="Y392" s="2">
        <v>0</v>
      </c>
      <c r="Z392" s="2">
        <v>6.6957801766437716E-2</v>
      </c>
      <c r="AA392" s="2">
        <v>0</v>
      </c>
      <c r="AB392" s="2">
        <v>0</v>
      </c>
      <c r="AC392" s="2">
        <v>0</v>
      </c>
      <c r="AD392" s="2">
        <v>0</v>
      </c>
      <c r="AE392" s="2">
        <v>0</v>
      </c>
      <c r="AF392" s="2">
        <v>0</v>
      </c>
      <c r="AG392" s="2">
        <v>0</v>
      </c>
      <c r="AH392" t="s">
        <v>271</v>
      </c>
      <c r="AI392">
        <v>7</v>
      </c>
    </row>
    <row r="393" spans="1:35" x14ac:dyDescent="0.25">
      <c r="A393" t="s">
        <v>1353</v>
      </c>
      <c r="B393" t="s">
        <v>933</v>
      </c>
      <c r="C393" t="s">
        <v>1097</v>
      </c>
      <c r="D393" t="s">
        <v>1301</v>
      </c>
      <c r="E393" s="2">
        <v>75.804347826086953</v>
      </c>
      <c r="F393" s="2">
        <v>2.6956521739130435</v>
      </c>
      <c r="G393" s="2">
        <v>0</v>
      </c>
      <c r="H393" s="2">
        <v>0</v>
      </c>
      <c r="I393" s="2">
        <v>0</v>
      </c>
      <c r="J393" s="2">
        <v>0</v>
      </c>
      <c r="K393" s="2">
        <v>0</v>
      </c>
      <c r="L393" s="2">
        <v>2.35108695652174</v>
      </c>
      <c r="M393" s="2">
        <v>5.1304347826086953</v>
      </c>
      <c r="N393" s="2">
        <v>0</v>
      </c>
      <c r="O393" s="2">
        <v>6.7679954115285337E-2</v>
      </c>
      <c r="P393" s="2">
        <v>5.9293478260869561</v>
      </c>
      <c r="Q393" s="2">
        <v>1.236413043478261</v>
      </c>
      <c r="R393" s="2">
        <v>9.4529681674792088E-2</v>
      </c>
      <c r="S393" s="2">
        <v>3.496413043478261</v>
      </c>
      <c r="T393" s="2">
        <v>2.7205434782608693</v>
      </c>
      <c r="U393" s="2">
        <v>0</v>
      </c>
      <c r="V393" s="2">
        <v>8.2013191855463144E-2</v>
      </c>
      <c r="W393" s="2">
        <v>1.0485869565217392</v>
      </c>
      <c r="X393" s="2">
        <v>2.70554347826087</v>
      </c>
      <c r="Y393" s="2">
        <v>5.1919565217391304</v>
      </c>
      <c r="Z393" s="2">
        <v>0.11801548609119587</v>
      </c>
      <c r="AA393" s="2">
        <v>0</v>
      </c>
      <c r="AB393" s="2">
        <v>0</v>
      </c>
      <c r="AC393" s="2">
        <v>0</v>
      </c>
      <c r="AD393" s="2">
        <v>0</v>
      </c>
      <c r="AE393" s="2">
        <v>0</v>
      </c>
      <c r="AF393" s="2">
        <v>0</v>
      </c>
      <c r="AG393" s="2">
        <v>0</v>
      </c>
      <c r="AH393" t="s">
        <v>447</v>
      </c>
      <c r="AI393">
        <v>7</v>
      </c>
    </row>
    <row r="394" spans="1:35" x14ac:dyDescent="0.25">
      <c r="A394" t="s">
        <v>1353</v>
      </c>
      <c r="B394" t="s">
        <v>958</v>
      </c>
      <c r="C394" t="s">
        <v>1061</v>
      </c>
      <c r="D394" t="s">
        <v>1307</v>
      </c>
      <c r="E394" s="2">
        <v>20.195652173913043</v>
      </c>
      <c r="F394" s="2">
        <v>5.7391304347826084</v>
      </c>
      <c r="G394" s="2">
        <v>0.4891304347826087</v>
      </c>
      <c r="H394" s="2">
        <v>3.2608695652173912E-2</v>
      </c>
      <c r="I394" s="2">
        <v>3.2608695652173912E-2</v>
      </c>
      <c r="J394" s="2">
        <v>0</v>
      </c>
      <c r="K394" s="2">
        <v>0</v>
      </c>
      <c r="L394" s="2">
        <v>0.38391304347826088</v>
      </c>
      <c r="M394" s="2">
        <v>4.5815217391304346</v>
      </c>
      <c r="N394" s="2">
        <v>0</v>
      </c>
      <c r="O394" s="2">
        <v>0.22685683530678147</v>
      </c>
      <c r="P394" s="2">
        <v>0</v>
      </c>
      <c r="Q394" s="2">
        <v>0</v>
      </c>
      <c r="R394" s="2">
        <v>0</v>
      </c>
      <c r="S394" s="2">
        <v>0.6039130434782608</v>
      </c>
      <c r="T394" s="2">
        <v>0.41782608695652174</v>
      </c>
      <c r="U394" s="2">
        <v>0</v>
      </c>
      <c r="V394" s="2">
        <v>5.059203444564047E-2</v>
      </c>
      <c r="W394" s="2">
        <v>0.31597826086956521</v>
      </c>
      <c r="X394" s="2">
        <v>1.4113043478260869</v>
      </c>
      <c r="Y394" s="2">
        <v>0</v>
      </c>
      <c r="Z394" s="2">
        <v>8.5527448869752415E-2</v>
      </c>
      <c r="AA394" s="2">
        <v>0</v>
      </c>
      <c r="AB394" s="2">
        <v>0</v>
      </c>
      <c r="AC394" s="2">
        <v>0</v>
      </c>
      <c r="AD394" s="2">
        <v>0</v>
      </c>
      <c r="AE394" s="2">
        <v>0</v>
      </c>
      <c r="AF394" s="2">
        <v>0</v>
      </c>
      <c r="AG394" s="2">
        <v>1.6304347826086956</v>
      </c>
      <c r="AH394" t="s">
        <v>473</v>
      </c>
      <c r="AI394">
        <v>7</v>
      </c>
    </row>
    <row r="395" spans="1:35" x14ac:dyDescent="0.25">
      <c r="A395" t="s">
        <v>1353</v>
      </c>
      <c r="B395" t="s">
        <v>930</v>
      </c>
      <c r="C395" t="s">
        <v>1104</v>
      </c>
      <c r="D395" t="s">
        <v>1240</v>
      </c>
      <c r="E395" s="2">
        <v>40.304347826086953</v>
      </c>
      <c r="F395" s="2">
        <v>11.324021739130433</v>
      </c>
      <c r="G395" s="2">
        <v>0</v>
      </c>
      <c r="H395" s="2">
        <v>0.14217391304347826</v>
      </c>
      <c r="I395" s="2">
        <v>0.24456521739130435</v>
      </c>
      <c r="J395" s="2">
        <v>0</v>
      </c>
      <c r="K395" s="2">
        <v>0</v>
      </c>
      <c r="L395" s="2">
        <v>1.7883695652173908</v>
      </c>
      <c r="M395" s="2">
        <v>0</v>
      </c>
      <c r="N395" s="2">
        <v>5.218369565217392</v>
      </c>
      <c r="O395" s="2">
        <v>0.12947411003236248</v>
      </c>
      <c r="P395" s="2">
        <v>4.7242391304347819</v>
      </c>
      <c r="Q395" s="2">
        <v>0</v>
      </c>
      <c r="R395" s="2">
        <v>0.11721413160733549</v>
      </c>
      <c r="S395" s="2">
        <v>0.43010869565217397</v>
      </c>
      <c r="T395" s="2">
        <v>4.1268478260869559</v>
      </c>
      <c r="U395" s="2">
        <v>0</v>
      </c>
      <c r="V395" s="2">
        <v>0.11306364617044228</v>
      </c>
      <c r="W395" s="2">
        <v>3.1963043478260862</v>
      </c>
      <c r="X395" s="2">
        <v>0.22630434782608691</v>
      </c>
      <c r="Y395" s="2">
        <v>0</v>
      </c>
      <c r="Z395" s="2">
        <v>8.4919093851132665E-2</v>
      </c>
      <c r="AA395" s="2">
        <v>0</v>
      </c>
      <c r="AB395" s="2">
        <v>0</v>
      </c>
      <c r="AC395" s="2">
        <v>0</v>
      </c>
      <c r="AD395" s="2">
        <v>0</v>
      </c>
      <c r="AE395" s="2">
        <v>0</v>
      </c>
      <c r="AF395" s="2">
        <v>0</v>
      </c>
      <c r="AG395" s="2">
        <v>0</v>
      </c>
      <c r="AH395" t="s">
        <v>444</v>
      </c>
      <c r="AI395">
        <v>7</v>
      </c>
    </row>
    <row r="396" spans="1:35" x14ac:dyDescent="0.25">
      <c r="A396" t="s">
        <v>1353</v>
      </c>
      <c r="B396" t="s">
        <v>692</v>
      </c>
      <c r="C396" t="s">
        <v>1057</v>
      </c>
      <c r="D396" t="s">
        <v>1216</v>
      </c>
      <c r="E396" s="2">
        <v>69.25</v>
      </c>
      <c r="F396" s="2">
        <v>0</v>
      </c>
      <c r="G396" s="2">
        <v>0.43478260869565216</v>
      </c>
      <c r="H396" s="2">
        <v>0.13043478260869565</v>
      </c>
      <c r="I396" s="2">
        <v>0.34782608695652173</v>
      </c>
      <c r="J396" s="2">
        <v>0</v>
      </c>
      <c r="K396" s="2">
        <v>0</v>
      </c>
      <c r="L396" s="2">
        <v>0.39402173913043476</v>
      </c>
      <c r="M396" s="2">
        <v>14.304347826086957</v>
      </c>
      <c r="N396" s="2">
        <v>0</v>
      </c>
      <c r="O396" s="2">
        <v>0.2065609794380788</v>
      </c>
      <c r="P396" s="2">
        <v>4.9565217391304346</v>
      </c>
      <c r="Q396" s="2">
        <v>9.4429347826086953</v>
      </c>
      <c r="R396" s="2">
        <v>0.20793439020561919</v>
      </c>
      <c r="S396" s="2">
        <v>5.0543478260869561</v>
      </c>
      <c r="T396" s="2">
        <v>2.0326086956521738</v>
      </c>
      <c r="U396" s="2">
        <v>0</v>
      </c>
      <c r="V396" s="2">
        <v>0.10233872233558311</v>
      </c>
      <c r="W396" s="2">
        <v>4.6576086956521738</v>
      </c>
      <c r="X396" s="2">
        <v>6.8260869565217392</v>
      </c>
      <c r="Y396" s="2">
        <v>0</v>
      </c>
      <c r="Z396" s="2">
        <v>0.16582954010359444</v>
      </c>
      <c r="AA396" s="2">
        <v>0</v>
      </c>
      <c r="AB396" s="2">
        <v>0</v>
      </c>
      <c r="AC396" s="2">
        <v>0</v>
      </c>
      <c r="AD396" s="2">
        <v>21.380434782608695</v>
      </c>
      <c r="AE396" s="2">
        <v>0</v>
      </c>
      <c r="AF396" s="2">
        <v>0</v>
      </c>
      <c r="AG396" s="2">
        <v>0.65217391304347827</v>
      </c>
      <c r="AH396" t="s">
        <v>201</v>
      </c>
      <c r="AI396">
        <v>7</v>
      </c>
    </row>
    <row r="397" spans="1:35" x14ac:dyDescent="0.25">
      <c r="A397" t="s">
        <v>1353</v>
      </c>
      <c r="B397" t="s">
        <v>763</v>
      </c>
      <c r="C397" t="s">
        <v>1023</v>
      </c>
      <c r="D397" t="s">
        <v>1242</v>
      </c>
      <c r="E397" s="2">
        <v>54.086956521739133</v>
      </c>
      <c r="F397" s="2">
        <v>10.860217391304349</v>
      </c>
      <c r="G397" s="2">
        <v>0</v>
      </c>
      <c r="H397" s="2">
        <v>0.17032608695652174</v>
      </c>
      <c r="I397" s="2">
        <v>0.59239130434782605</v>
      </c>
      <c r="J397" s="2">
        <v>0</v>
      </c>
      <c r="K397" s="2">
        <v>0</v>
      </c>
      <c r="L397" s="2">
        <v>1.8228260869565223</v>
      </c>
      <c r="M397" s="2">
        <v>0</v>
      </c>
      <c r="N397" s="2">
        <v>6.6614130434782597</v>
      </c>
      <c r="O397" s="2">
        <v>0.12316117363344049</v>
      </c>
      <c r="P397" s="2">
        <v>5.5221739130434777</v>
      </c>
      <c r="Q397" s="2">
        <v>0</v>
      </c>
      <c r="R397" s="2">
        <v>0.10209807073954982</v>
      </c>
      <c r="S397" s="2">
        <v>2.2509782608695654</v>
      </c>
      <c r="T397" s="2">
        <v>6.6233695652173914</v>
      </c>
      <c r="U397" s="2">
        <v>0</v>
      </c>
      <c r="V397" s="2">
        <v>0.16407556270096463</v>
      </c>
      <c r="W397" s="2">
        <v>2.7795652173913044</v>
      </c>
      <c r="X397" s="2">
        <v>4.6547826086956503</v>
      </c>
      <c r="Y397" s="2">
        <v>0</v>
      </c>
      <c r="Z397" s="2">
        <v>0.13745176848874593</v>
      </c>
      <c r="AA397" s="2">
        <v>0</v>
      </c>
      <c r="AB397" s="2">
        <v>0</v>
      </c>
      <c r="AC397" s="2">
        <v>0</v>
      </c>
      <c r="AD397" s="2">
        <v>0</v>
      </c>
      <c r="AE397" s="2">
        <v>0</v>
      </c>
      <c r="AF397" s="2">
        <v>0</v>
      </c>
      <c r="AG397" s="2">
        <v>0</v>
      </c>
      <c r="AH397" t="s">
        <v>274</v>
      </c>
      <c r="AI397">
        <v>7</v>
      </c>
    </row>
    <row r="398" spans="1:35" x14ac:dyDescent="0.25">
      <c r="A398" t="s">
        <v>1353</v>
      </c>
      <c r="B398" t="s">
        <v>617</v>
      </c>
      <c r="C398" t="s">
        <v>999</v>
      </c>
      <c r="D398" t="s">
        <v>1295</v>
      </c>
      <c r="E398" s="2">
        <v>58.880434782608695</v>
      </c>
      <c r="F398" s="2">
        <v>4.4347826086956523</v>
      </c>
      <c r="G398" s="2">
        <v>0.23369565217391305</v>
      </c>
      <c r="H398" s="2">
        <v>0.22282608695652173</v>
      </c>
      <c r="I398" s="2">
        <v>0</v>
      </c>
      <c r="J398" s="2">
        <v>0</v>
      </c>
      <c r="K398" s="2">
        <v>0</v>
      </c>
      <c r="L398" s="2">
        <v>3.7595652173913048</v>
      </c>
      <c r="M398" s="2">
        <v>0</v>
      </c>
      <c r="N398" s="2">
        <v>9.820652173913043</v>
      </c>
      <c r="O398" s="2">
        <v>0.16678973601624514</v>
      </c>
      <c r="P398" s="2">
        <v>0</v>
      </c>
      <c r="Q398" s="2">
        <v>10.228260869565217</v>
      </c>
      <c r="R398" s="2">
        <v>0.17371238693003507</v>
      </c>
      <c r="S398" s="2">
        <v>1.1716304347826088</v>
      </c>
      <c r="T398" s="2">
        <v>6.5513043478260844</v>
      </c>
      <c r="U398" s="2">
        <v>0</v>
      </c>
      <c r="V398" s="2">
        <v>0.13116300535351666</v>
      </c>
      <c r="W398" s="2">
        <v>3.9981521739130441</v>
      </c>
      <c r="X398" s="2">
        <v>3.0054347826086958</v>
      </c>
      <c r="Y398" s="2">
        <v>0.6618478260869568</v>
      </c>
      <c r="Z398" s="2">
        <v>0.13018645006461144</v>
      </c>
      <c r="AA398" s="2">
        <v>0</v>
      </c>
      <c r="AB398" s="2">
        <v>0</v>
      </c>
      <c r="AC398" s="2">
        <v>0</v>
      </c>
      <c r="AD398" s="2">
        <v>5.3016304347826084</v>
      </c>
      <c r="AE398" s="2">
        <v>0</v>
      </c>
      <c r="AF398" s="2">
        <v>0</v>
      </c>
      <c r="AG398" s="2">
        <v>0</v>
      </c>
      <c r="AH398" t="s">
        <v>126</v>
      </c>
      <c r="AI398">
        <v>7</v>
      </c>
    </row>
    <row r="399" spans="1:35" x14ac:dyDescent="0.25">
      <c r="A399" t="s">
        <v>1353</v>
      </c>
      <c r="B399" t="s">
        <v>868</v>
      </c>
      <c r="C399" t="s">
        <v>1192</v>
      </c>
      <c r="D399" t="s">
        <v>1300</v>
      </c>
      <c r="E399" s="2">
        <v>64.054347826086953</v>
      </c>
      <c r="F399" s="2">
        <v>5.7391304347826084</v>
      </c>
      <c r="G399" s="2">
        <v>0.2608695652173913</v>
      </c>
      <c r="H399" s="2">
        <v>0.10597826086956522</v>
      </c>
      <c r="I399" s="2">
        <v>0.55434782608695654</v>
      </c>
      <c r="J399" s="2">
        <v>0</v>
      </c>
      <c r="K399" s="2">
        <v>0</v>
      </c>
      <c r="L399" s="2">
        <v>1.3545652173913043</v>
      </c>
      <c r="M399" s="2">
        <v>0</v>
      </c>
      <c r="N399" s="2">
        <v>5.2690217391304346</v>
      </c>
      <c r="O399" s="2">
        <v>8.2258611912438481E-2</v>
      </c>
      <c r="P399" s="2">
        <v>4.3722826086956523</v>
      </c>
      <c r="Q399" s="2">
        <v>0</v>
      </c>
      <c r="R399" s="2">
        <v>6.825895129815035E-2</v>
      </c>
      <c r="S399" s="2">
        <v>0.9318478260869566</v>
      </c>
      <c r="T399" s="2">
        <v>4.9838043478260863</v>
      </c>
      <c r="U399" s="2">
        <v>0</v>
      </c>
      <c r="V399" s="2">
        <v>9.2353639911759711E-2</v>
      </c>
      <c r="W399" s="2">
        <v>1.1267391304347825</v>
      </c>
      <c r="X399" s="2">
        <v>4.6496739130434781</v>
      </c>
      <c r="Y399" s="2">
        <v>0</v>
      </c>
      <c r="Z399" s="2">
        <v>9.0179874427286616E-2</v>
      </c>
      <c r="AA399" s="2">
        <v>0</v>
      </c>
      <c r="AB399" s="2">
        <v>0</v>
      </c>
      <c r="AC399" s="2">
        <v>0</v>
      </c>
      <c r="AD399" s="2">
        <v>0</v>
      </c>
      <c r="AE399" s="2">
        <v>0</v>
      </c>
      <c r="AF399" s="2">
        <v>0</v>
      </c>
      <c r="AG399" s="2">
        <v>0</v>
      </c>
      <c r="AH399" t="s">
        <v>382</v>
      </c>
      <c r="AI399">
        <v>7</v>
      </c>
    </row>
    <row r="400" spans="1:35" x14ac:dyDescent="0.25">
      <c r="A400" t="s">
        <v>1353</v>
      </c>
      <c r="B400" t="s">
        <v>762</v>
      </c>
      <c r="C400" t="s">
        <v>1082</v>
      </c>
      <c r="D400" t="s">
        <v>1260</v>
      </c>
      <c r="E400" s="2">
        <v>76.576086956521735</v>
      </c>
      <c r="F400" s="2">
        <v>5.5652173913043477</v>
      </c>
      <c r="G400" s="2">
        <v>3.2608695652173912E-2</v>
      </c>
      <c r="H400" s="2">
        <v>0.36956521739130432</v>
      </c>
      <c r="I400" s="2">
        <v>0.89673913043478259</v>
      </c>
      <c r="J400" s="2">
        <v>0</v>
      </c>
      <c r="K400" s="2">
        <v>0</v>
      </c>
      <c r="L400" s="2">
        <v>1.3890217391304347</v>
      </c>
      <c r="M400" s="2">
        <v>5.6521739130434785</v>
      </c>
      <c r="N400" s="2">
        <v>15.842391304347826</v>
      </c>
      <c r="O400" s="2">
        <v>0.28069552874378995</v>
      </c>
      <c r="P400" s="2">
        <v>9.9836956521739122</v>
      </c>
      <c r="Q400" s="2">
        <v>4.4782608695652177</v>
      </c>
      <c r="R400" s="2">
        <v>0.18885734563520226</v>
      </c>
      <c r="S400" s="2">
        <v>4.8976086956521732</v>
      </c>
      <c r="T400" s="2">
        <v>8.3128260869565196</v>
      </c>
      <c r="U400" s="2">
        <v>0</v>
      </c>
      <c r="V400" s="2">
        <v>0.17251383960255498</v>
      </c>
      <c r="W400" s="2">
        <v>5.1678260869565236</v>
      </c>
      <c r="X400" s="2">
        <v>14.391413043478261</v>
      </c>
      <c r="Y400" s="2">
        <v>5.23</v>
      </c>
      <c r="Z400" s="2">
        <v>0.32372036905606816</v>
      </c>
      <c r="AA400" s="2">
        <v>0</v>
      </c>
      <c r="AB400" s="2">
        <v>0</v>
      </c>
      <c r="AC400" s="2">
        <v>0</v>
      </c>
      <c r="AD400" s="2">
        <v>0</v>
      </c>
      <c r="AE400" s="2">
        <v>0</v>
      </c>
      <c r="AF400" s="2">
        <v>0</v>
      </c>
      <c r="AG400" s="2">
        <v>0</v>
      </c>
      <c r="AH400" t="s">
        <v>273</v>
      </c>
      <c r="AI400">
        <v>7</v>
      </c>
    </row>
    <row r="401" spans="1:35" x14ac:dyDescent="0.25">
      <c r="A401" t="s">
        <v>1353</v>
      </c>
      <c r="B401" t="s">
        <v>534</v>
      </c>
      <c r="C401" t="s">
        <v>996</v>
      </c>
      <c r="D401" t="s">
        <v>1240</v>
      </c>
      <c r="E401" s="2">
        <v>132.86956521739131</v>
      </c>
      <c r="F401" s="2">
        <v>4.6086956521739131</v>
      </c>
      <c r="G401" s="2">
        <v>0</v>
      </c>
      <c r="H401" s="2">
        <v>0</v>
      </c>
      <c r="I401" s="2">
        <v>5.6521739130434785</v>
      </c>
      <c r="J401" s="2">
        <v>0</v>
      </c>
      <c r="K401" s="2">
        <v>0</v>
      </c>
      <c r="L401" s="2">
        <v>8.9239130434782652</v>
      </c>
      <c r="M401" s="2">
        <v>5.3913043478260869</v>
      </c>
      <c r="N401" s="2">
        <v>5.2968478260869549</v>
      </c>
      <c r="O401" s="2">
        <v>8.0440935863874338E-2</v>
      </c>
      <c r="P401" s="2">
        <v>3.3043478260869565</v>
      </c>
      <c r="Q401" s="2">
        <v>8.2652173913043487</v>
      </c>
      <c r="R401" s="2">
        <v>8.7074607329842943E-2</v>
      </c>
      <c r="S401" s="2">
        <v>5.0494565217391303</v>
      </c>
      <c r="T401" s="2">
        <v>5.3743478260869573</v>
      </c>
      <c r="U401" s="2">
        <v>0</v>
      </c>
      <c r="V401" s="2">
        <v>7.8451407068062834E-2</v>
      </c>
      <c r="W401" s="2">
        <v>1.6111956521739135</v>
      </c>
      <c r="X401" s="2">
        <v>10.590760869565219</v>
      </c>
      <c r="Y401" s="2">
        <v>0</v>
      </c>
      <c r="Z401" s="2">
        <v>9.1834096858638761E-2</v>
      </c>
      <c r="AA401" s="2">
        <v>0</v>
      </c>
      <c r="AB401" s="2">
        <v>0</v>
      </c>
      <c r="AC401" s="2">
        <v>0</v>
      </c>
      <c r="AD401" s="2">
        <v>0</v>
      </c>
      <c r="AE401" s="2">
        <v>0</v>
      </c>
      <c r="AF401" s="2">
        <v>0</v>
      </c>
      <c r="AG401" s="2">
        <v>0</v>
      </c>
      <c r="AH401" t="s">
        <v>40</v>
      </c>
      <c r="AI401">
        <v>7</v>
      </c>
    </row>
    <row r="402" spans="1:35" x14ac:dyDescent="0.25">
      <c r="A402" t="s">
        <v>1353</v>
      </c>
      <c r="B402" t="s">
        <v>514</v>
      </c>
      <c r="C402" t="s">
        <v>996</v>
      </c>
      <c r="D402" t="s">
        <v>1240</v>
      </c>
      <c r="E402" s="2">
        <v>95.217391304347828</v>
      </c>
      <c r="F402" s="2">
        <v>4.6521739130434785</v>
      </c>
      <c r="G402" s="2">
        <v>0.58695652173913049</v>
      </c>
      <c r="H402" s="2">
        <v>0</v>
      </c>
      <c r="I402" s="2">
        <v>0.93478260869565222</v>
      </c>
      <c r="J402" s="2">
        <v>0</v>
      </c>
      <c r="K402" s="2">
        <v>0</v>
      </c>
      <c r="L402" s="2">
        <v>1.9782608695652173</v>
      </c>
      <c r="M402" s="2">
        <v>17.64054347826087</v>
      </c>
      <c r="N402" s="2">
        <v>10.282608695652174</v>
      </c>
      <c r="O402" s="2">
        <v>0.29325684931506851</v>
      </c>
      <c r="P402" s="2">
        <v>5</v>
      </c>
      <c r="Q402" s="2">
        <v>4.0380434782608692</v>
      </c>
      <c r="R402" s="2">
        <v>9.4920091324200914E-2</v>
      </c>
      <c r="S402" s="2">
        <v>8.4021739130434785</v>
      </c>
      <c r="T402" s="2">
        <v>2.0570652173913042</v>
      </c>
      <c r="U402" s="2">
        <v>0</v>
      </c>
      <c r="V402" s="2">
        <v>0.10984589041095891</v>
      </c>
      <c r="W402" s="2">
        <v>4.8722826086956523</v>
      </c>
      <c r="X402" s="2">
        <v>0</v>
      </c>
      <c r="Y402" s="2">
        <v>3.8614130434782608</v>
      </c>
      <c r="Z402" s="2">
        <v>9.1723744292237452E-2</v>
      </c>
      <c r="AA402" s="2">
        <v>0</v>
      </c>
      <c r="AB402" s="2">
        <v>0</v>
      </c>
      <c r="AC402" s="2">
        <v>0</v>
      </c>
      <c r="AD402" s="2">
        <v>0</v>
      </c>
      <c r="AE402" s="2">
        <v>0</v>
      </c>
      <c r="AF402" s="2">
        <v>2.4592391304347827</v>
      </c>
      <c r="AG402" s="2">
        <v>0</v>
      </c>
      <c r="AH402" t="s">
        <v>20</v>
      </c>
      <c r="AI402">
        <v>7</v>
      </c>
    </row>
    <row r="403" spans="1:35" x14ac:dyDescent="0.25">
      <c r="A403" t="s">
        <v>1353</v>
      </c>
      <c r="B403" t="s">
        <v>672</v>
      </c>
      <c r="C403" t="s">
        <v>996</v>
      </c>
      <c r="D403" t="s">
        <v>1240</v>
      </c>
      <c r="E403" s="2">
        <v>107.29347826086956</v>
      </c>
      <c r="F403" s="2">
        <v>3.2173913043478262</v>
      </c>
      <c r="G403" s="2">
        <v>0</v>
      </c>
      <c r="H403" s="2">
        <v>0</v>
      </c>
      <c r="I403" s="2">
        <v>0</v>
      </c>
      <c r="J403" s="2">
        <v>0</v>
      </c>
      <c r="K403" s="2">
        <v>0</v>
      </c>
      <c r="L403" s="2">
        <v>2.161413043478261</v>
      </c>
      <c r="M403" s="2">
        <v>5.5217391304347823</v>
      </c>
      <c r="N403" s="2">
        <v>3.147934782608695</v>
      </c>
      <c r="O403" s="2">
        <v>8.0803363387701332E-2</v>
      </c>
      <c r="P403" s="2">
        <v>6.4379347826086954</v>
      </c>
      <c r="Q403" s="2">
        <v>1.0625</v>
      </c>
      <c r="R403" s="2">
        <v>6.990578462161888E-2</v>
      </c>
      <c r="S403" s="2">
        <v>1.7694565217391303</v>
      </c>
      <c r="T403" s="2">
        <v>12.449782608695651</v>
      </c>
      <c r="U403" s="2">
        <v>0</v>
      </c>
      <c r="V403" s="2">
        <v>0.1325265930503495</v>
      </c>
      <c r="W403" s="2">
        <v>1.0926086956521739</v>
      </c>
      <c r="X403" s="2">
        <v>9.7901086956521741</v>
      </c>
      <c r="Y403" s="2">
        <v>0</v>
      </c>
      <c r="Z403" s="2">
        <v>0.10142943977307264</v>
      </c>
      <c r="AA403" s="2">
        <v>0</v>
      </c>
      <c r="AB403" s="2">
        <v>0</v>
      </c>
      <c r="AC403" s="2">
        <v>0</v>
      </c>
      <c r="AD403" s="2">
        <v>0</v>
      </c>
      <c r="AE403" s="2">
        <v>0</v>
      </c>
      <c r="AF403" s="2">
        <v>0</v>
      </c>
      <c r="AG403" s="2">
        <v>0</v>
      </c>
      <c r="AH403" t="s">
        <v>181</v>
      </c>
      <c r="AI403">
        <v>7</v>
      </c>
    </row>
    <row r="404" spans="1:35" x14ac:dyDescent="0.25">
      <c r="A404" t="s">
        <v>1353</v>
      </c>
      <c r="B404" t="s">
        <v>900</v>
      </c>
      <c r="C404" t="s">
        <v>996</v>
      </c>
      <c r="D404" t="s">
        <v>1240</v>
      </c>
      <c r="E404" s="2">
        <v>56.771739130434781</v>
      </c>
      <c r="F404" s="2">
        <v>12.228913043478258</v>
      </c>
      <c r="G404" s="2">
        <v>0</v>
      </c>
      <c r="H404" s="2">
        <v>0.21304347826086958</v>
      </c>
      <c r="I404" s="2">
        <v>0.47826086956521741</v>
      </c>
      <c r="J404" s="2">
        <v>0</v>
      </c>
      <c r="K404" s="2">
        <v>0</v>
      </c>
      <c r="L404" s="2">
        <v>0.54858695652173928</v>
      </c>
      <c r="M404" s="2">
        <v>0</v>
      </c>
      <c r="N404" s="2">
        <v>5.5886956521739126</v>
      </c>
      <c r="O404" s="2">
        <v>9.8441508711468506E-2</v>
      </c>
      <c r="P404" s="2">
        <v>1.732608695652174</v>
      </c>
      <c r="Q404" s="2">
        <v>4.1426086956521724</v>
      </c>
      <c r="R404" s="2">
        <v>0.10348841661880143</v>
      </c>
      <c r="S404" s="2">
        <v>0.36195652173913045</v>
      </c>
      <c r="T404" s="2">
        <v>2.1228260869565219</v>
      </c>
      <c r="U404" s="2">
        <v>0</v>
      </c>
      <c r="V404" s="2">
        <v>4.376794945433659E-2</v>
      </c>
      <c r="W404" s="2">
        <v>0.46347826086956517</v>
      </c>
      <c r="X404" s="2">
        <v>2.5218478260869563</v>
      </c>
      <c r="Y404" s="2">
        <v>0</v>
      </c>
      <c r="Z404" s="2">
        <v>5.2584721424468697E-2</v>
      </c>
      <c r="AA404" s="2">
        <v>0</v>
      </c>
      <c r="AB404" s="2">
        <v>0</v>
      </c>
      <c r="AC404" s="2">
        <v>0</v>
      </c>
      <c r="AD404" s="2">
        <v>6.7173913043478264E-2</v>
      </c>
      <c r="AE404" s="2">
        <v>0</v>
      </c>
      <c r="AF404" s="2">
        <v>0</v>
      </c>
      <c r="AG404" s="2">
        <v>0</v>
      </c>
      <c r="AH404" t="s">
        <v>414</v>
      </c>
      <c r="AI404">
        <v>7</v>
      </c>
    </row>
    <row r="405" spans="1:35" x14ac:dyDescent="0.25">
      <c r="A405" t="s">
        <v>1353</v>
      </c>
      <c r="B405" t="s">
        <v>925</v>
      </c>
      <c r="C405" t="s">
        <v>1091</v>
      </c>
      <c r="D405" t="s">
        <v>1290</v>
      </c>
      <c r="E405" s="2">
        <v>46.804347826086953</v>
      </c>
      <c r="F405" s="2">
        <v>5.3804347826086953</v>
      </c>
      <c r="G405" s="2">
        <v>0.56521739130434778</v>
      </c>
      <c r="H405" s="2">
        <v>0.14130434782608695</v>
      </c>
      <c r="I405" s="2">
        <v>0.71739130434782605</v>
      </c>
      <c r="J405" s="2">
        <v>0</v>
      </c>
      <c r="K405" s="2">
        <v>0</v>
      </c>
      <c r="L405" s="2">
        <v>3.9359782608695659</v>
      </c>
      <c r="M405" s="2">
        <v>3.75</v>
      </c>
      <c r="N405" s="2">
        <v>0</v>
      </c>
      <c r="O405" s="2">
        <v>8.0120761727821649E-2</v>
      </c>
      <c r="P405" s="2">
        <v>0</v>
      </c>
      <c r="Q405" s="2">
        <v>11.089673913043478</v>
      </c>
      <c r="R405" s="2">
        <v>0.23693683232698562</v>
      </c>
      <c r="S405" s="2">
        <v>4.6679347826086968</v>
      </c>
      <c r="T405" s="2">
        <v>9.8939130434782605</v>
      </c>
      <c r="U405" s="2">
        <v>0</v>
      </c>
      <c r="V405" s="2">
        <v>0.31112169066418954</v>
      </c>
      <c r="W405" s="2">
        <v>4.7213043478260852</v>
      </c>
      <c r="X405" s="2">
        <v>13.40869565217392</v>
      </c>
      <c r="Y405" s="2">
        <v>0.25913043478260872</v>
      </c>
      <c r="Z405" s="2">
        <v>0.39289363678588035</v>
      </c>
      <c r="AA405" s="2">
        <v>0</v>
      </c>
      <c r="AB405" s="2">
        <v>0</v>
      </c>
      <c r="AC405" s="2">
        <v>0</v>
      </c>
      <c r="AD405" s="2">
        <v>0</v>
      </c>
      <c r="AE405" s="2">
        <v>0</v>
      </c>
      <c r="AF405" s="2">
        <v>0</v>
      </c>
      <c r="AG405" s="2">
        <v>0</v>
      </c>
      <c r="AH405" t="s">
        <v>439</v>
      </c>
      <c r="AI405">
        <v>7</v>
      </c>
    </row>
    <row r="406" spans="1:35" x14ac:dyDescent="0.25">
      <c r="A406" t="s">
        <v>1353</v>
      </c>
      <c r="B406" t="s">
        <v>536</v>
      </c>
      <c r="C406" t="s">
        <v>989</v>
      </c>
      <c r="D406" t="s">
        <v>1290</v>
      </c>
      <c r="E406" s="2">
        <v>90.347826086956516</v>
      </c>
      <c r="F406" s="2">
        <v>3.9945652173913042</v>
      </c>
      <c r="G406" s="2">
        <v>0.10597826086956522</v>
      </c>
      <c r="H406" s="2">
        <v>0.89130434782608692</v>
      </c>
      <c r="I406" s="2">
        <v>0.16130434782608696</v>
      </c>
      <c r="J406" s="2">
        <v>0</v>
      </c>
      <c r="K406" s="2">
        <v>0</v>
      </c>
      <c r="L406" s="2">
        <v>1.4178260869565218</v>
      </c>
      <c r="M406" s="2">
        <v>0.57065217391304346</v>
      </c>
      <c r="N406" s="2">
        <v>0</v>
      </c>
      <c r="O406" s="2">
        <v>6.3161693936477385E-3</v>
      </c>
      <c r="P406" s="2">
        <v>0</v>
      </c>
      <c r="Q406" s="2">
        <v>17.777173913043477</v>
      </c>
      <c r="R406" s="2">
        <v>0.19676371511068336</v>
      </c>
      <c r="S406" s="2">
        <v>1.8328260869565212</v>
      </c>
      <c r="T406" s="2">
        <v>5.8108695652173905</v>
      </c>
      <c r="U406" s="2">
        <v>0</v>
      </c>
      <c r="V406" s="2">
        <v>8.4602983638113555E-2</v>
      </c>
      <c r="W406" s="2">
        <v>1.6745652173913042</v>
      </c>
      <c r="X406" s="2">
        <v>4.2818478260869544</v>
      </c>
      <c r="Y406" s="2">
        <v>0.26826086956521739</v>
      </c>
      <c r="Z406" s="2">
        <v>6.8896775745909508E-2</v>
      </c>
      <c r="AA406" s="2">
        <v>0</v>
      </c>
      <c r="AB406" s="2">
        <v>0</v>
      </c>
      <c r="AC406" s="2">
        <v>0</v>
      </c>
      <c r="AD406" s="2">
        <v>0</v>
      </c>
      <c r="AE406" s="2">
        <v>0</v>
      </c>
      <c r="AF406" s="2">
        <v>0</v>
      </c>
      <c r="AG406" s="2">
        <v>0</v>
      </c>
      <c r="AH406" t="s">
        <v>42</v>
      </c>
      <c r="AI406">
        <v>7</v>
      </c>
    </row>
    <row r="407" spans="1:35" x14ac:dyDescent="0.25">
      <c r="A407" t="s">
        <v>1353</v>
      </c>
      <c r="B407" t="s">
        <v>766</v>
      </c>
      <c r="C407" t="s">
        <v>1162</v>
      </c>
      <c r="D407" t="s">
        <v>1217</v>
      </c>
      <c r="E407" s="2">
        <v>49.108695652173914</v>
      </c>
      <c r="F407" s="2">
        <v>4.2391304347826084</v>
      </c>
      <c r="G407" s="2">
        <v>0.73369565217391308</v>
      </c>
      <c r="H407" s="2">
        <v>0.18554347826086956</v>
      </c>
      <c r="I407" s="2">
        <v>0.4891304347826087</v>
      </c>
      <c r="J407" s="2">
        <v>0</v>
      </c>
      <c r="K407" s="2">
        <v>0</v>
      </c>
      <c r="L407" s="2">
        <v>0.95467391304347837</v>
      </c>
      <c r="M407" s="2">
        <v>0</v>
      </c>
      <c r="N407" s="2">
        <v>0.40760869565217389</v>
      </c>
      <c r="O407" s="2">
        <v>8.3001328021248336E-3</v>
      </c>
      <c r="P407" s="2">
        <v>0</v>
      </c>
      <c r="Q407" s="2">
        <v>4.0625</v>
      </c>
      <c r="R407" s="2">
        <v>8.2724656927844184E-2</v>
      </c>
      <c r="S407" s="2">
        <v>0.69500000000000006</v>
      </c>
      <c r="T407" s="2">
        <v>3.9354347826086955</v>
      </c>
      <c r="U407" s="2">
        <v>0</v>
      </c>
      <c r="V407" s="2">
        <v>9.42895086321381E-2</v>
      </c>
      <c r="W407" s="2">
        <v>0.48347826086956508</v>
      </c>
      <c r="X407" s="2">
        <v>5.9770652173913028</v>
      </c>
      <c r="Y407" s="2">
        <v>6.6630434782608688E-2</v>
      </c>
      <c r="Z407" s="2">
        <v>0.13291279327135896</v>
      </c>
      <c r="AA407" s="2">
        <v>0</v>
      </c>
      <c r="AB407" s="2">
        <v>0</v>
      </c>
      <c r="AC407" s="2">
        <v>0</v>
      </c>
      <c r="AD407" s="2">
        <v>0</v>
      </c>
      <c r="AE407" s="2">
        <v>0</v>
      </c>
      <c r="AF407" s="2">
        <v>0</v>
      </c>
      <c r="AG407" s="2">
        <v>0</v>
      </c>
      <c r="AH407" t="s">
        <v>277</v>
      </c>
      <c r="AI407">
        <v>7</v>
      </c>
    </row>
    <row r="408" spans="1:35" x14ac:dyDescent="0.25">
      <c r="A408" t="s">
        <v>1353</v>
      </c>
      <c r="B408" t="s">
        <v>684</v>
      </c>
      <c r="C408" t="s">
        <v>1137</v>
      </c>
      <c r="D408" t="s">
        <v>1218</v>
      </c>
      <c r="E408" s="2">
        <v>44.326086956521742</v>
      </c>
      <c r="F408" s="2">
        <v>5.3043478260869561</v>
      </c>
      <c r="G408" s="2">
        <v>1.1304347826086956</v>
      </c>
      <c r="H408" s="2">
        <v>0.22173913043478261</v>
      </c>
      <c r="I408" s="2">
        <v>0.29565217391304349</v>
      </c>
      <c r="J408" s="2">
        <v>0</v>
      </c>
      <c r="K408" s="2">
        <v>0</v>
      </c>
      <c r="L408" s="2">
        <v>4.9664130434782603</v>
      </c>
      <c r="M408" s="2">
        <v>5.0608695652173905</v>
      </c>
      <c r="N408" s="2">
        <v>0</v>
      </c>
      <c r="O408" s="2">
        <v>0.11417361451692003</v>
      </c>
      <c r="P408" s="2">
        <v>4.3717391304347819</v>
      </c>
      <c r="Q408" s="2">
        <v>0</v>
      </c>
      <c r="R408" s="2">
        <v>9.8626777832270696E-2</v>
      </c>
      <c r="S408" s="2">
        <v>4.6338043478260884</v>
      </c>
      <c r="T408" s="2">
        <v>0.47380434782608699</v>
      </c>
      <c r="U408" s="2">
        <v>0</v>
      </c>
      <c r="V408" s="2">
        <v>0.1152280529671408</v>
      </c>
      <c r="W408" s="2">
        <v>1.287608695652174</v>
      </c>
      <c r="X408" s="2">
        <v>6.3648913043478252</v>
      </c>
      <c r="Y408" s="2">
        <v>0.81880434782608713</v>
      </c>
      <c r="Z408" s="2">
        <v>0.19111329082883763</v>
      </c>
      <c r="AA408" s="2">
        <v>0</v>
      </c>
      <c r="AB408" s="2">
        <v>0</v>
      </c>
      <c r="AC408" s="2">
        <v>0.85108695652173905</v>
      </c>
      <c r="AD408" s="2">
        <v>0</v>
      </c>
      <c r="AE408" s="2">
        <v>0</v>
      </c>
      <c r="AF408" s="2">
        <v>0</v>
      </c>
      <c r="AG408" s="2">
        <v>0</v>
      </c>
      <c r="AH408" t="s">
        <v>193</v>
      </c>
      <c r="AI408">
        <v>7</v>
      </c>
    </row>
    <row r="409" spans="1:35" x14ac:dyDescent="0.25">
      <c r="A409" t="s">
        <v>1353</v>
      </c>
      <c r="B409" t="s">
        <v>800</v>
      </c>
      <c r="C409" t="s">
        <v>1175</v>
      </c>
      <c r="D409" t="s">
        <v>1243</v>
      </c>
      <c r="E409" s="2">
        <v>59.402173913043477</v>
      </c>
      <c r="F409" s="2">
        <v>0</v>
      </c>
      <c r="G409" s="2">
        <v>0.64130434782608692</v>
      </c>
      <c r="H409" s="2">
        <v>0.32608695652173914</v>
      </c>
      <c r="I409" s="2">
        <v>0.33423913043478259</v>
      </c>
      <c r="J409" s="2">
        <v>0</v>
      </c>
      <c r="K409" s="2">
        <v>0</v>
      </c>
      <c r="L409" s="2">
        <v>3.8043478260869568E-2</v>
      </c>
      <c r="M409" s="2">
        <v>0</v>
      </c>
      <c r="N409" s="2">
        <v>0</v>
      </c>
      <c r="O409" s="2">
        <v>0</v>
      </c>
      <c r="P409" s="2">
        <v>0</v>
      </c>
      <c r="Q409" s="2">
        <v>0</v>
      </c>
      <c r="R409" s="2">
        <v>0</v>
      </c>
      <c r="S409" s="2">
        <v>0.6490217391304347</v>
      </c>
      <c r="T409" s="2">
        <v>3.6821739130434783</v>
      </c>
      <c r="U409" s="2">
        <v>0</v>
      </c>
      <c r="V409" s="2">
        <v>7.2913083257090575E-2</v>
      </c>
      <c r="W409" s="2">
        <v>1.0846739130434784</v>
      </c>
      <c r="X409" s="2">
        <v>4.3043478260869552</v>
      </c>
      <c r="Y409" s="2">
        <v>0</v>
      </c>
      <c r="Z409" s="2">
        <v>9.0720951509606573E-2</v>
      </c>
      <c r="AA409" s="2">
        <v>0</v>
      </c>
      <c r="AB409" s="2">
        <v>0</v>
      </c>
      <c r="AC409" s="2">
        <v>0</v>
      </c>
      <c r="AD409" s="2">
        <v>0</v>
      </c>
      <c r="AE409" s="2">
        <v>0</v>
      </c>
      <c r="AF409" s="2">
        <v>0</v>
      </c>
      <c r="AG409" s="2">
        <v>0.13043478260869565</v>
      </c>
      <c r="AH409" t="s">
        <v>311</v>
      </c>
      <c r="AI409">
        <v>7</v>
      </c>
    </row>
    <row r="410" spans="1:35" x14ac:dyDescent="0.25">
      <c r="A410" t="s">
        <v>1353</v>
      </c>
      <c r="B410" t="s">
        <v>799</v>
      </c>
      <c r="C410" t="s">
        <v>999</v>
      </c>
      <c r="D410" t="s">
        <v>1295</v>
      </c>
      <c r="E410" s="2">
        <v>86.934782608695656</v>
      </c>
      <c r="F410" s="2">
        <v>11.084021739130433</v>
      </c>
      <c r="G410" s="2">
        <v>0</v>
      </c>
      <c r="H410" s="2">
        <v>0.23456521739130434</v>
      </c>
      <c r="I410" s="2">
        <v>0.64945652173913049</v>
      </c>
      <c r="J410" s="2">
        <v>0</v>
      </c>
      <c r="K410" s="2">
        <v>0</v>
      </c>
      <c r="L410" s="2">
        <v>0.44228260869565217</v>
      </c>
      <c r="M410" s="2">
        <v>0</v>
      </c>
      <c r="N410" s="2">
        <v>5.8258695652173902</v>
      </c>
      <c r="O410" s="2">
        <v>6.701425356339083E-2</v>
      </c>
      <c r="P410" s="2">
        <v>7.1164130434782624</v>
      </c>
      <c r="Q410" s="2">
        <v>0</v>
      </c>
      <c r="R410" s="2">
        <v>8.1859214803700939E-2</v>
      </c>
      <c r="S410" s="2">
        <v>0.1125</v>
      </c>
      <c r="T410" s="2">
        <v>0.14804347826086958</v>
      </c>
      <c r="U410" s="2">
        <v>0</v>
      </c>
      <c r="V410" s="2">
        <v>2.9969992498124535E-3</v>
      </c>
      <c r="W410" s="2">
        <v>0.81141304347826093</v>
      </c>
      <c r="X410" s="2">
        <v>0</v>
      </c>
      <c r="Y410" s="2">
        <v>0</v>
      </c>
      <c r="Z410" s="2">
        <v>9.3335833958489624E-3</v>
      </c>
      <c r="AA410" s="2">
        <v>9.5199999999999942</v>
      </c>
      <c r="AB410" s="2">
        <v>0</v>
      </c>
      <c r="AC410" s="2">
        <v>0</v>
      </c>
      <c r="AD410" s="2">
        <v>0</v>
      </c>
      <c r="AE410" s="2">
        <v>0</v>
      </c>
      <c r="AF410" s="2">
        <v>0</v>
      </c>
      <c r="AG410" s="2">
        <v>0</v>
      </c>
      <c r="AH410" t="s">
        <v>310</v>
      </c>
      <c r="AI410">
        <v>7</v>
      </c>
    </row>
    <row r="411" spans="1:35" x14ac:dyDescent="0.25">
      <c r="A411" t="s">
        <v>1353</v>
      </c>
      <c r="B411" t="s">
        <v>679</v>
      </c>
      <c r="C411" t="s">
        <v>1135</v>
      </c>
      <c r="D411" t="s">
        <v>1319</v>
      </c>
      <c r="E411" s="2">
        <v>57.967391304347828</v>
      </c>
      <c r="F411" s="2">
        <v>15.456521739130435</v>
      </c>
      <c r="G411" s="2">
        <v>0</v>
      </c>
      <c r="H411" s="2">
        <v>0</v>
      </c>
      <c r="I411" s="2">
        <v>8.6956521739130432E-2</v>
      </c>
      <c r="J411" s="2">
        <v>0</v>
      </c>
      <c r="K411" s="2">
        <v>0</v>
      </c>
      <c r="L411" s="2">
        <v>1.3773913043478259</v>
      </c>
      <c r="M411" s="2">
        <v>0</v>
      </c>
      <c r="N411" s="2">
        <v>4.4945652173913047</v>
      </c>
      <c r="O411" s="2">
        <v>7.753609600600038E-2</v>
      </c>
      <c r="P411" s="2">
        <v>4.3396739130434785</v>
      </c>
      <c r="Q411" s="2">
        <v>2.7445652173913042</v>
      </c>
      <c r="R411" s="2">
        <v>0.1222107631726983</v>
      </c>
      <c r="S411" s="2">
        <v>4.5583695652173901</v>
      </c>
      <c r="T411" s="2">
        <v>0.2377173913043478</v>
      </c>
      <c r="U411" s="2">
        <v>0</v>
      </c>
      <c r="V411" s="2">
        <v>8.2737671104444008E-2</v>
      </c>
      <c r="W411" s="2">
        <v>0.71782608695652161</v>
      </c>
      <c r="X411" s="2">
        <v>2.8128260869565214</v>
      </c>
      <c r="Y411" s="2">
        <v>0.77663043478260874</v>
      </c>
      <c r="Z411" s="2">
        <v>7.4305269079317449E-2</v>
      </c>
      <c r="AA411" s="2">
        <v>0</v>
      </c>
      <c r="AB411" s="2">
        <v>0</v>
      </c>
      <c r="AC411" s="2">
        <v>0</v>
      </c>
      <c r="AD411" s="2">
        <v>0</v>
      </c>
      <c r="AE411" s="2">
        <v>0</v>
      </c>
      <c r="AF411" s="2">
        <v>0</v>
      </c>
      <c r="AG411" s="2">
        <v>0</v>
      </c>
      <c r="AH411" t="s">
        <v>188</v>
      </c>
      <c r="AI411">
        <v>7</v>
      </c>
    </row>
    <row r="412" spans="1:35" x14ac:dyDescent="0.25">
      <c r="A412" t="s">
        <v>1353</v>
      </c>
      <c r="B412" t="s">
        <v>545</v>
      </c>
      <c r="C412" t="s">
        <v>1090</v>
      </c>
      <c r="D412" t="s">
        <v>1301</v>
      </c>
      <c r="E412" s="2">
        <v>60.902173913043477</v>
      </c>
      <c r="F412" s="2">
        <v>10.428695652173911</v>
      </c>
      <c r="G412" s="2">
        <v>0</v>
      </c>
      <c r="H412" s="2">
        <v>0.20836956521739133</v>
      </c>
      <c r="I412" s="2">
        <v>0.44565217391304346</v>
      </c>
      <c r="J412" s="2">
        <v>0</v>
      </c>
      <c r="K412" s="2">
        <v>0</v>
      </c>
      <c r="L412" s="2">
        <v>3.1555434782608698</v>
      </c>
      <c r="M412" s="2">
        <v>0</v>
      </c>
      <c r="N412" s="2">
        <v>5.6974999999999998</v>
      </c>
      <c r="O412" s="2">
        <v>9.3551668748884528E-2</v>
      </c>
      <c r="P412" s="2">
        <v>4.5589130434782623</v>
      </c>
      <c r="Q412" s="2">
        <v>0</v>
      </c>
      <c r="R412" s="2">
        <v>7.4856326967695896E-2</v>
      </c>
      <c r="S412" s="2">
        <v>0.84663043478260869</v>
      </c>
      <c r="T412" s="2">
        <v>4.7073913043478273</v>
      </c>
      <c r="U412" s="2">
        <v>0</v>
      </c>
      <c r="V412" s="2">
        <v>9.1195787970729983E-2</v>
      </c>
      <c r="W412" s="2">
        <v>3.3027173913043493</v>
      </c>
      <c r="X412" s="2">
        <v>3.7073913043478259</v>
      </c>
      <c r="Y412" s="2">
        <v>0</v>
      </c>
      <c r="Z412" s="2">
        <v>0.11510440835266823</v>
      </c>
      <c r="AA412" s="2">
        <v>0</v>
      </c>
      <c r="AB412" s="2">
        <v>0</v>
      </c>
      <c r="AC412" s="2">
        <v>0</v>
      </c>
      <c r="AD412" s="2">
        <v>2.8260869565217391E-2</v>
      </c>
      <c r="AE412" s="2">
        <v>0</v>
      </c>
      <c r="AF412" s="2">
        <v>0</v>
      </c>
      <c r="AG412" s="2">
        <v>0</v>
      </c>
      <c r="AH412" t="s">
        <v>51</v>
      </c>
      <c r="AI412">
        <v>7</v>
      </c>
    </row>
    <row r="413" spans="1:35" x14ac:dyDescent="0.25">
      <c r="A413" t="s">
        <v>1353</v>
      </c>
      <c r="B413" t="s">
        <v>814</v>
      </c>
      <c r="C413" t="s">
        <v>1181</v>
      </c>
      <c r="D413" t="s">
        <v>1295</v>
      </c>
      <c r="E413" s="2">
        <v>129.07608695652175</v>
      </c>
      <c r="F413" s="2">
        <v>5.5260869565217341</v>
      </c>
      <c r="G413" s="2">
        <v>0.16304347826086957</v>
      </c>
      <c r="H413" s="2">
        <v>0</v>
      </c>
      <c r="I413" s="2">
        <v>12.175652173913036</v>
      </c>
      <c r="J413" s="2">
        <v>0</v>
      </c>
      <c r="K413" s="2">
        <v>0</v>
      </c>
      <c r="L413" s="2">
        <v>5.1491304347826086</v>
      </c>
      <c r="M413" s="2">
        <v>4.723913043478257</v>
      </c>
      <c r="N413" s="2">
        <v>0</v>
      </c>
      <c r="O413" s="2">
        <v>3.6597894736842072E-2</v>
      </c>
      <c r="P413" s="2">
        <v>4.6988043478260844</v>
      </c>
      <c r="Q413" s="2">
        <v>0.73260869565217401</v>
      </c>
      <c r="R413" s="2">
        <v>4.2079157894736818E-2</v>
      </c>
      <c r="S413" s="2">
        <v>4.8279347826086951</v>
      </c>
      <c r="T413" s="2">
        <v>8.9907608695652197</v>
      </c>
      <c r="U413" s="2">
        <v>0</v>
      </c>
      <c r="V413" s="2">
        <v>0.10705852631578948</v>
      </c>
      <c r="W413" s="2">
        <v>3.6980434782608693</v>
      </c>
      <c r="X413" s="2">
        <v>14.100978260869569</v>
      </c>
      <c r="Y413" s="2">
        <v>0</v>
      </c>
      <c r="Z413" s="2">
        <v>0.13789557894736842</v>
      </c>
      <c r="AA413" s="2">
        <v>0</v>
      </c>
      <c r="AB413" s="2">
        <v>0</v>
      </c>
      <c r="AC413" s="2">
        <v>0</v>
      </c>
      <c r="AD413" s="2">
        <v>0</v>
      </c>
      <c r="AE413" s="2">
        <v>0</v>
      </c>
      <c r="AF413" s="2">
        <v>0</v>
      </c>
      <c r="AG413" s="2">
        <v>0</v>
      </c>
      <c r="AH413" t="s">
        <v>325</v>
      </c>
      <c r="AI413">
        <v>7</v>
      </c>
    </row>
    <row r="414" spans="1:35" x14ac:dyDescent="0.25">
      <c r="A414" t="s">
        <v>1353</v>
      </c>
      <c r="B414" t="s">
        <v>934</v>
      </c>
      <c r="C414" t="s">
        <v>1172</v>
      </c>
      <c r="D414" t="s">
        <v>1278</v>
      </c>
      <c r="E414" s="2">
        <v>58.836956521739133</v>
      </c>
      <c r="F414" s="2">
        <v>5.3913043478260869</v>
      </c>
      <c r="G414" s="2">
        <v>0.38043478260869568</v>
      </c>
      <c r="H414" s="2">
        <v>0.25717391304347831</v>
      </c>
      <c r="I414" s="2">
        <v>0.58967391304347827</v>
      </c>
      <c r="J414" s="2">
        <v>0</v>
      </c>
      <c r="K414" s="2">
        <v>0</v>
      </c>
      <c r="L414" s="2">
        <v>0.76793478260869552</v>
      </c>
      <c r="M414" s="2">
        <v>5.4740217391304347</v>
      </c>
      <c r="N414" s="2">
        <v>0</v>
      </c>
      <c r="O414" s="2">
        <v>9.3037132828376126E-2</v>
      </c>
      <c r="P414" s="2">
        <v>4.9718478260869574</v>
      </c>
      <c r="Q414" s="2">
        <v>0</v>
      </c>
      <c r="R414" s="2">
        <v>8.4502124515056357E-2</v>
      </c>
      <c r="S414" s="2">
        <v>0.40630434782608699</v>
      </c>
      <c r="T414" s="2">
        <v>1.1652173913043478</v>
      </c>
      <c r="U414" s="2">
        <v>0</v>
      </c>
      <c r="V414" s="2">
        <v>2.6709772769259191E-2</v>
      </c>
      <c r="W414" s="2">
        <v>0.39815217391304342</v>
      </c>
      <c r="X414" s="2">
        <v>2.3841304347826089</v>
      </c>
      <c r="Y414" s="2">
        <v>0</v>
      </c>
      <c r="Z414" s="2">
        <v>4.7288010345464628E-2</v>
      </c>
      <c r="AA414" s="2">
        <v>0</v>
      </c>
      <c r="AB414" s="2">
        <v>0</v>
      </c>
      <c r="AC414" s="2">
        <v>0</v>
      </c>
      <c r="AD414" s="2">
        <v>0</v>
      </c>
      <c r="AE414" s="2">
        <v>0</v>
      </c>
      <c r="AF414" s="2">
        <v>0</v>
      </c>
      <c r="AG414" s="2">
        <v>0</v>
      </c>
      <c r="AH414" t="s">
        <v>448</v>
      </c>
      <c r="AI414">
        <v>7</v>
      </c>
    </row>
    <row r="415" spans="1:35" x14ac:dyDescent="0.25">
      <c r="A415" t="s">
        <v>1353</v>
      </c>
      <c r="B415" t="s">
        <v>859</v>
      </c>
      <c r="C415" t="s">
        <v>1172</v>
      </c>
      <c r="D415" t="s">
        <v>1278</v>
      </c>
      <c r="E415" s="2">
        <v>51.021739130434781</v>
      </c>
      <c r="F415" s="2">
        <v>5.5652173913043477</v>
      </c>
      <c r="G415" s="2">
        <v>1.0869565217391304E-2</v>
      </c>
      <c r="H415" s="2">
        <v>0.17391304347826086</v>
      </c>
      <c r="I415" s="2">
        <v>0.17934782608695651</v>
      </c>
      <c r="J415" s="2">
        <v>0</v>
      </c>
      <c r="K415" s="2">
        <v>0</v>
      </c>
      <c r="L415" s="2">
        <v>2.1748913043478266</v>
      </c>
      <c r="M415" s="2">
        <v>0</v>
      </c>
      <c r="N415" s="2">
        <v>5.0630434782608704</v>
      </c>
      <c r="O415" s="2">
        <v>9.9233063485300407E-2</v>
      </c>
      <c r="P415" s="2">
        <v>0</v>
      </c>
      <c r="Q415" s="2">
        <v>6.5746739130434806</v>
      </c>
      <c r="R415" s="2">
        <v>0.12886024712398811</v>
      </c>
      <c r="S415" s="2">
        <v>0.96282608695652172</v>
      </c>
      <c r="T415" s="2">
        <v>4.3246739130434788</v>
      </c>
      <c r="U415" s="2">
        <v>0</v>
      </c>
      <c r="V415" s="2">
        <v>0.1036322965487857</v>
      </c>
      <c r="W415" s="2">
        <v>0.60913043478260864</v>
      </c>
      <c r="X415" s="2">
        <v>6.584021739130435</v>
      </c>
      <c r="Y415" s="2">
        <v>0</v>
      </c>
      <c r="Z415" s="2">
        <v>0.14098210481465701</v>
      </c>
      <c r="AA415" s="2">
        <v>0</v>
      </c>
      <c r="AB415" s="2">
        <v>0</v>
      </c>
      <c r="AC415" s="2">
        <v>0</v>
      </c>
      <c r="AD415" s="2">
        <v>0</v>
      </c>
      <c r="AE415" s="2">
        <v>0</v>
      </c>
      <c r="AF415" s="2">
        <v>0</v>
      </c>
      <c r="AG415" s="2">
        <v>0</v>
      </c>
      <c r="AH415" t="s">
        <v>373</v>
      </c>
      <c r="AI415">
        <v>7</v>
      </c>
    </row>
    <row r="416" spans="1:35" x14ac:dyDescent="0.25">
      <c r="A416" t="s">
        <v>1353</v>
      </c>
      <c r="B416" t="s">
        <v>920</v>
      </c>
      <c r="C416" t="s">
        <v>1086</v>
      </c>
      <c r="D416" t="s">
        <v>1298</v>
      </c>
      <c r="E416" s="2">
        <v>43.989130434782609</v>
      </c>
      <c r="F416" s="2">
        <v>6.0516304347826084</v>
      </c>
      <c r="G416" s="2">
        <v>0</v>
      </c>
      <c r="H416" s="2">
        <v>0</v>
      </c>
      <c r="I416" s="2">
        <v>0</v>
      </c>
      <c r="J416" s="2">
        <v>0</v>
      </c>
      <c r="K416" s="2">
        <v>0</v>
      </c>
      <c r="L416" s="2">
        <v>1.5349999999999999</v>
      </c>
      <c r="M416" s="2">
        <v>0</v>
      </c>
      <c r="N416" s="2">
        <v>0</v>
      </c>
      <c r="O416" s="2">
        <v>0</v>
      </c>
      <c r="P416" s="2">
        <v>0</v>
      </c>
      <c r="Q416" s="2">
        <v>0</v>
      </c>
      <c r="R416" s="2">
        <v>0</v>
      </c>
      <c r="S416" s="2">
        <v>3.0331521739130429</v>
      </c>
      <c r="T416" s="2">
        <v>4.1875</v>
      </c>
      <c r="U416" s="2">
        <v>0</v>
      </c>
      <c r="V416" s="2">
        <v>0.16414628119594762</v>
      </c>
      <c r="W416" s="2">
        <v>3.0913043478260867</v>
      </c>
      <c r="X416" s="2">
        <v>7.6020652173913055</v>
      </c>
      <c r="Y416" s="2">
        <v>0</v>
      </c>
      <c r="Z416" s="2">
        <v>0.2430911786508525</v>
      </c>
      <c r="AA416" s="2">
        <v>0</v>
      </c>
      <c r="AB416" s="2">
        <v>0</v>
      </c>
      <c r="AC416" s="2">
        <v>0</v>
      </c>
      <c r="AD416" s="2">
        <v>0</v>
      </c>
      <c r="AE416" s="2">
        <v>0</v>
      </c>
      <c r="AF416" s="2">
        <v>0</v>
      </c>
      <c r="AG416" s="2">
        <v>0</v>
      </c>
      <c r="AH416" t="s">
        <v>434</v>
      </c>
      <c r="AI416">
        <v>7</v>
      </c>
    </row>
    <row r="417" spans="1:35" x14ac:dyDescent="0.25">
      <c r="A417" t="s">
        <v>1353</v>
      </c>
      <c r="B417" t="s">
        <v>744</v>
      </c>
      <c r="C417" t="s">
        <v>1061</v>
      </c>
      <c r="D417" t="s">
        <v>1290</v>
      </c>
      <c r="E417" s="2">
        <v>56.586956521739133</v>
      </c>
      <c r="F417" s="2">
        <v>5.6521739130434785</v>
      </c>
      <c r="G417" s="2">
        <v>0.26</v>
      </c>
      <c r="H417" s="2">
        <v>9.6739130434782619E-2</v>
      </c>
      <c r="I417" s="2">
        <v>0.21793478260869567</v>
      </c>
      <c r="J417" s="2">
        <v>0</v>
      </c>
      <c r="K417" s="2">
        <v>0</v>
      </c>
      <c r="L417" s="2">
        <v>0.17554347826086958</v>
      </c>
      <c r="M417" s="2">
        <v>3.7104347826086959</v>
      </c>
      <c r="N417" s="2">
        <v>5.9046739130434789</v>
      </c>
      <c r="O417" s="2">
        <v>0.16991740299654245</v>
      </c>
      <c r="P417" s="2">
        <v>4.0767391304347829</v>
      </c>
      <c r="Q417" s="2">
        <v>4.751195652173914</v>
      </c>
      <c r="R417" s="2">
        <v>0.15600653092585479</v>
      </c>
      <c r="S417" s="2">
        <v>1.5835869565217391</v>
      </c>
      <c r="T417" s="2">
        <v>0</v>
      </c>
      <c r="U417" s="2">
        <v>7.4345652173913059</v>
      </c>
      <c r="V417" s="2">
        <v>0.15936803688052248</v>
      </c>
      <c r="W417" s="2">
        <v>1.8240217391304347</v>
      </c>
      <c r="X417" s="2">
        <v>0</v>
      </c>
      <c r="Y417" s="2">
        <v>2.6011956521739132</v>
      </c>
      <c r="Z417" s="2">
        <v>7.8202074529389168E-2</v>
      </c>
      <c r="AA417" s="2">
        <v>0</v>
      </c>
      <c r="AB417" s="2">
        <v>0</v>
      </c>
      <c r="AC417" s="2">
        <v>0</v>
      </c>
      <c r="AD417" s="2">
        <v>0</v>
      </c>
      <c r="AE417" s="2">
        <v>0</v>
      </c>
      <c r="AF417" s="2">
        <v>0</v>
      </c>
      <c r="AG417" s="2">
        <v>0</v>
      </c>
      <c r="AH417" t="s">
        <v>254</v>
      </c>
      <c r="AI417">
        <v>7</v>
      </c>
    </row>
    <row r="418" spans="1:35" x14ac:dyDescent="0.25">
      <c r="A418" t="s">
        <v>1353</v>
      </c>
      <c r="B418" t="s">
        <v>789</v>
      </c>
      <c r="C418" t="s">
        <v>1066</v>
      </c>
      <c r="D418" t="s">
        <v>1260</v>
      </c>
      <c r="E418" s="2">
        <v>70.391304347826093</v>
      </c>
      <c r="F418" s="2">
        <v>4.5842391304347823</v>
      </c>
      <c r="G418" s="2">
        <v>0.30434782608695654</v>
      </c>
      <c r="H418" s="2">
        <v>0</v>
      </c>
      <c r="I418" s="2">
        <v>0.18478260869565216</v>
      </c>
      <c r="J418" s="2">
        <v>0</v>
      </c>
      <c r="K418" s="2">
        <v>0</v>
      </c>
      <c r="L418" s="2">
        <v>1.852391304347826</v>
      </c>
      <c r="M418" s="2">
        <v>5.7239130434782615</v>
      </c>
      <c r="N418" s="2">
        <v>0</v>
      </c>
      <c r="O418" s="2">
        <v>8.1315626930203833E-2</v>
      </c>
      <c r="P418" s="2">
        <v>4.4755434782608692</v>
      </c>
      <c r="Q418" s="2">
        <v>3.7744565217391304</v>
      </c>
      <c r="R418" s="2">
        <v>0.11720197652872143</v>
      </c>
      <c r="S418" s="2">
        <v>0.97565217391304349</v>
      </c>
      <c r="T418" s="2">
        <v>6.7732608695652177</v>
      </c>
      <c r="U418" s="2">
        <v>0</v>
      </c>
      <c r="V418" s="2">
        <v>0.11008338480543545</v>
      </c>
      <c r="W418" s="2">
        <v>1.224565217391304</v>
      </c>
      <c r="X418" s="2">
        <v>6.3440217391304374</v>
      </c>
      <c r="Y418" s="2">
        <v>0</v>
      </c>
      <c r="Z418" s="2">
        <v>0.1075216182828907</v>
      </c>
      <c r="AA418" s="2">
        <v>0</v>
      </c>
      <c r="AB418" s="2">
        <v>0</v>
      </c>
      <c r="AC418" s="2">
        <v>0</v>
      </c>
      <c r="AD418" s="2">
        <v>16.961956521739129</v>
      </c>
      <c r="AE418" s="2">
        <v>0</v>
      </c>
      <c r="AF418" s="2">
        <v>0</v>
      </c>
      <c r="AG418" s="2">
        <v>0</v>
      </c>
      <c r="AH418" t="s">
        <v>300</v>
      </c>
      <c r="AI418">
        <v>7</v>
      </c>
    </row>
    <row r="419" spans="1:35" x14ac:dyDescent="0.25">
      <c r="A419" t="s">
        <v>1353</v>
      </c>
      <c r="B419" t="s">
        <v>745</v>
      </c>
      <c r="C419" t="s">
        <v>1155</v>
      </c>
      <c r="D419" t="s">
        <v>1286</v>
      </c>
      <c r="E419" s="2">
        <v>59.543478260869563</v>
      </c>
      <c r="F419" s="2">
        <v>5.5652173913043477</v>
      </c>
      <c r="G419" s="2">
        <v>0.23641304347826092</v>
      </c>
      <c r="H419" s="2">
        <v>0.34782608695652173</v>
      </c>
      <c r="I419" s="2">
        <v>0.11684782608695653</v>
      </c>
      <c r="J419" s="2">
        <v>0</v>
      </c>
      <c r="K419" s="2">
        <v>0</v>
      </c>
      <c r="L419" s="2">
        <v>2.3845652173913039</v>
      </c>
      <c r="M419" s="2">
        <v>0</v>
      </c>
      <c r="N419" s="2">
        <v>8.1278260869565226</v>
      </c>
      <c r="O419" s="2">
        <v>0.13650237312887917</v>
      </c>
      <c r="P419" s="2">
        <v>0</v>
      </c>
      <c r="Q419" s="2">
        <v>5.2809782608695643</v>
      </c>
      <c r="R419" s="2">
        <v>8.8691128148959464E-2</v>
      </c>
      <c r="S419" s="2">
        <v>4.5883695652173904</v>
      </c>
      <c r="T419" s="2">
        <v>2.6067391304347827</v>
      </c>
      <c r="U419" s="2">
        <v>0</v>
      </c>
      <c r="V419" s="2">
        <v>0.12083789704271632</v>
      </c>
      <c r="W419" s="2">
        <v>1.266086956521739</v>
      </c>
      <c r="X419" s="2">
        <v>3.2235869565217392</v>
      </c>
      <c r="Y419" s="2">
        <v>8.8260869565217379E-2</v>
      </c>
      <c r="Z419" s="2">
        <v>7.6883899233296818E-2</v>
      </c>
      <c r="AA419" s="2">
        <v>0</v>
      </c>
      <c r="AB419" s="2">
        <v>0</v>
      </c>
      <c r="AC419" s="2">
        <v>0</v>
      </c>
      <c r="AD419" s="2">
        <v>0</v>
      </c>
      <c r="AE419" s="2">
        <v>0</v>
      </c>
      <c r="AF419" s="2">
        <v>0</v>
      </c>
      <c r="AG419" s="2">
        <v>0</v>
      </c>
      <c r="AH419" t="s">
        <v>255</v>
      </c>
      <c r="AI419">
        <v>7</v>
      </c>
    </row>
    <row r="420" spans="1:35" x14ac:dyDescent="0.25">
      <c r="A420" t="s">
        <v>1353</v>
      </c>
      <c r="B420" t="s">
        <v>504</v>
      </c>
      <c r="C420" t="s">
        <v>1073</v>
      </c>
      <c r="D420" t="s">
        <v>1290</v>
      </c>
      <c r="E420" s="2">
        <v>144.07608695652175</v>
      </c>
      <c r="F420" s="2">
        <v>5.6521739130434785</v>
      </c>
      <c r="G420" s="2">
        <v>0</v>
      </c>
      <c r="H420" s="2">
        <v>0</v>
      </c>
      <c r="I420" s="2">
        <v>5.2173913043478262</v>
      </c>
      <c r="J420" s="2">
        <v>0</v>
      </c>
      <c r="K420" s="2">
        <v>0</v>
      </c>
      <c r="L420" s="2">
        <v>6.2285869565217391</v>
      </c>
      <c r="M420" s="2">
        <v>5.4955434782608705</v>
      </c>
      <c r="N420" s="2">
        <v>0.88282608695652176</v>
      </c>
      <c r="O420" s="2">
        <v>4.4270841192003023E-2</v>
      </c>
      <c r="P420" s="2">
        <v>5.3588043478260881</v>
      </c>
      <c r="Q420" s="2">
        <v>2.5761956521739138</v>
      </c>
      <c r="R420" s="2">
        <v>5.5075066012825358E-2</v>
      </c>
      <c r="S420" s="2">
        <v>5.3765217391304363</v>
      </c>
      <c r="T420" s="2">
        <v>10.672717391304344</v>
      </c>
      <c r="U420" s="2">
        <v>0</v>
      </c>
      <c r="V420" s="2">
        <v>0.11139419087136927</v>
      </c>
      <c r="W420" s="2">
        <v>3.6854347826086955</v>
      </c>
      <c r="X420" s="2">
        <v>10.009347826086954</v>
      </c>
      <c r="Y420" s="2">
        <v>0</v>
      </c>
      <c r="Z420" s="2">
        <v>9.5052433044134257E-2</v>
      </c>
      <c r="AA420" s="2">
        <v>0</v>
      </c>
      <c r="AB420" s="2">
        <v>0</v>
      </c>
      <c r="AC420" s="2">
        <v>0</v>
      </c>
      <c r="AD420" s="2">
        <v>0</v>
      </c>
      <c r="AE420" s="2">
        <v>0</v>
      </c>
      <c r="AF420" s="2">
        <v>0</v>
      </c>
      <c r="AG420" s="2">
        <v>0</v>
      </c>
      <c r="AH420" t="s">
        <v>10</v>
      </c>
      <c r="AI420">
        <v>7</v>
      </c>
    </row>
    <row r="421" spans="1:35" x14ac:dyDescent="0.25">
      <c r="A421" t="s">
        <v>1353</v>
      </c>
      <c r="B421" t="s">
        <v>947</v>
      </c>
      <c r="C421" t="s">
        <v>1212</v>
      </c>
      <c r="D421" t="s">
        <v>1238</v>
      </c>
      <c r="E421" s="2">
        <v>46.271739130434781</v>
      </c>
      <c r="F421" s="2">
        <v>5.4782608695652177</v>
      </c>
      <c r="G421" s="2">
        <v>0.13043478260869565</v>
      </c>
      <c r="H421" s="2">
        <v>0.27173913043478259</v>
      </c>
      <c r="I421" s="2">
        <v>3.2608695652173912E-2</v>
      </c>
      <c r="J421" s="2">
        <v>0</v>
      </c>
      <c r="K421" s="2">
        <v>0</v>
      </c>
      <c r="L421" s="2">
        <v>0.33239130434782604</v>
      </c>
      <c r="M421" s="2">
        <v>0</v>
      </c>
      <c r="N421" s="2">
        <v>5.8188043478260862</v>
      </c>
      <c r="O421" s="2">
        <v>0.12575287761334272</v>
      </c>
      <c r="P421" s="2">
        <v>0</v>
      </c>
      <c r="Q421" s="2">
        <v>7.6064130434782582</v>
      </c>
      <c r="R421" s="2">
        <v>0.16438571764153154</v>
      </c>
      <c r="S421" s="2">
        <v>0.88043478260869579</v>
      </c>
      <c r="T421" s="2">
        <v>3.6528260869565226</v>
      </c>
      <c r="U421" s="2">
        <v>0</v>
      </c>
      <c r="V421" s="2">
        <v>9.7970401691331949E-2</v>
      </c>
      <c r="W421" s="2">
        <v>1.1464130434782609</v>
      </c>
      <c r="X421" s="2">
        <v>4.3063043478260852</v>
      </c>
      <c r="Y421" s="2">
        <v>0</v>
      </c>
      <c r="Z421" s="2">
        <v>0.11784120272492363</v>
      </c>
      <c r="AA421" s="2">
        <v>0</v>
      </c>
      <c r="AB421" s="2">
        <v>0</v>
      </c>
      <c r="AC421" s="2">
        <v>0</v>
      </c>
      <c r="AD421" s="2">
        <v>0</v>
      </c>
      <c r="AE421" s="2">
        <v>0</v>
      </c>
      <c r="AF421" s="2">
        <v>0</v>
      </c>
      <c r="AG421" s="2">
        <v>0</v>
      </c>
      <c r="AH421" t="s">
        <v>461</v>
      </c>
      <c r="AI421">
        <v>7</v>
      </c>
    </row>
    <row r="422" spans="1:35" x14ac:dyDescent="0.25">
      <c r="A422" t="s">
        <v>1353</v>
      </c>
      <c r="B422" t="s">
        <v>898</v>
      </c>
      <c r="C422" t="s">
        <v>1086</v>
      </c>
      <c r="D422" t="s">
        <v>1298</v>
      </c>
      <c r="E422" s="2">
        <v>46.836956521739133</v>
      </c>
      <c r="F422" s="2">
        <v>5.4782608695652177</v>
      </c>
      <c r="G422" s="2">
        <v>0</v>
      </c>
      <c r="H422" s="2">
        <v>0.36956521739130432</v>
      </c>
      <c r="I422" s="2">
        <v>0.20108695652173914</v>
      </c>
      <c r="J422" s="2">
        <v>0</v>
      </c>
      <c r="K422" s="2">
        <v>0</v>
      </c>
      <c r="L422" s="2">
        <v>0.9411956521739131</v>
      </c>
      <c r="M422" s="2">
        <v>0</v>
      </c>
      <c r="N422" s="2">
        <v>4.8297826086956501</v>
      </c>
      <c r="O422" s="2">
        <v>0.10311905314458106</v>
      </c>
      <c r="P422" s="2">
        <v>0</v>
      </c>
      <c r="Q422" s="2">
        <v>0.60271739130434787</v>
      </c>
      <c r="R422" s="2">
        <v>1.2868414945462986E-2</v>
      </c>
      <c r="S422" s="2">
        <v>0.96913043478260863</v>
      </c>
      <c r="T422" s="2">
        <v>3.6126086956521739</v>
      </c>
      <c r="U422" s="2">
        <v>0</v>
      </c>
      <c r="V422" s="2">
        <v>9.7823160826177771E-2</v>
      </c>
      <c r="W422" s="2">
        <v>1.1430434782608692</v>
      </c>
      <c r="X422" s="2">
        <v>3.4923913043478261</v>
      </c>
      <c r="Y422" s="2">
        <v>0</v>
      </c>
      <c r="Z422" s="2">
        <v>9.8969598514736579E-2</v>
      </c>
      <c r="AA422" s="2">
        <v>0</v>
      </c>
      <c r="AB422" s="2">
        <v>0</v>
      </c>
      <c r="AC422" s="2">
        <v>0</v>
      </c>
      <c r="AD422" s="2">
        <v>0</v>
      </c>
      <c r="AE422" s="2">
        <v>0</v>
      </c>
      <c r="AF422" s="2">
        <v>0</v>
      </c>
      <c r="AG422" s="2">
        <v>0</v>
      </c>
      <c r="AH422" t="s">
        <v>412</v>
      </c>
      <c r="AI422">
        <v>7</v>
      </c>
    </row>
    <row r="423" spans="1:35" x14ac:dyDescent="0.25">
      <c r="A423" t="s">
        <v>1353</v>
      </c>
      <c r="B423" t="s">
        <v>879</v>
      </c>
      <c r="C423" t="s">
        <v>1015</v>
      </c>
      <c r="D423" t="s">
        <v>1265</v>
      </c>
      <c r="E423" s="2">
        <v>52.706521739130437</v>
      </c>
      <c r="F423" s="2">
        <v>5.1304347826086953</v>
      </c>
      <c r="G423" s="2">
        <v>0</v>
      </c>
      <c r="H423" s="2">
        <v>0.16304347826086957</v>
      </c>
      <c r="I423" s="2">
        <v>9.2391304347826081E-2</v>
      </c>
      <c r="J423" s="2">
        <v>0</v>
      </c>
      <c r="K423" s="2">
        <v>0</v>
      </c>
      <c r="L423" s="2">
        <v>0.16554347826086954</v>
      </c>
      <c r="M423" s="2">
        <v>0</v>
      </c>
      <c r="N423" s="2">
        <v>5.4278260869565216</v>
      </c>
      <c r="O423" s="2">
        <v>0.10298205815632089</v>
      </c>
      <c r="P423" s="2">
        <v>0</v>
      </c>
      <c r="Q423" s="2">
        <v>5.2625000000000002</v>
      </c>
      <c r="R423" s="2">
        <v>9.9845328933800784E-2</v>
      </c>
      <c r="S423" s="2">
        <v>3.2503260869565223</v>
      </c>
      <c r="T423" s="2">
        <v>0.26652173913043481</v>
      </c>
      <c r="U423" s="2">
        <v>0</v>
      </c>
      <c r="V423" s="2">
        <v>6.6725097958341931E-2</v>
      </c>
      <c r="W423" s="2">
        <v>0.74597826086956531</v>
      </c>
      <c r="X423" s="2">
        <v>2.8952173913043473</v>
      </c>
      <c r="Y423" s="2">
        <v>0</v>
      </c>
      <c r="Z423" s="2">
        <v>6.9084347288100631E-2</v>
      </c>
      <c r="AA423" s="2">
        <v>0</v>
      </c>
      <c r="AB423" s="2">
        <v>0</v>
      </c>
      <c r="AC423" s="2">
        <v>0</v>
      </c>
      <c r="AD423" s="2">
        <v>0</v>
      </c>
      <c r="AE423" s="2">
        <v>0</v>
      </c>
      <c r="AF423" s="2">
        <v>0</v>
      </c>
      <c r="AG423" s="2">
        <v>0</v>
      </c>
      <c r="AH423" t="s">
        <v>393</v>
      </c>
      <c r="AI423">
        <v>7</v>
      </c>
    </row>
    <row r="424" spans="1:35" x14ac:dyDescent="0.25">
      <c r="A424" t="s">
        <v>1353</v>
      </c>
      <c r="B424" t="s">
        <v>604</v>
      </c>
      <c r="C424" t="s">
        <v>1073</v>
      </c>
      <c r="D424" t="s">
        <v>1290</v>
      </c>
      <c r="E424" s="2">
        <v>78.673913043478265</v>
      </c>
      <c r="F424" s="2">
        <v>4.9565217391304346</v>
      </c>
      <c r="G424" s="2">
        <v>0</v>
      </c>
      <c r="H424" s="2">
        <v>0.67391304347826086</v>
      </c>
      <c r="I424" s="2">
        <v>0.4266304347826087</v>
      </c>
      <c r="J424" s="2">
        <v>0</v>
      </c>
      <c r="K424" s="2">
        <v>0</v>
      </c>
      <c r="L424" s="2">
        <v>1.1490217391304349</v>
      </c>
      <c r="M424" s="2">
        <v>0</v>
      </c>
      <c r="N424" s="2">
        <v>5.8469565217391297</v>
      </c>
      <c r="O424" s="2">
        <v>7.4318872616744941E-2</v>
      </c>
      <c r="P424" s="2">
        <v>0</v>
      </c>
      <c r="Q424" s="2">
        <v>11.383478260869563</v>
      </c>
      <c r="R424" s="2">
        <v>0.14469190384083996</v>
      </c>
      <c r="S424" s="2">
        <v>1.0942391304347823</v>
      </c>
      <c r="T424" s="2">
        <v>4.0476086956521753</v>
      </c>
      <c r="U424" s="2">
        <v>0</v>
      </c>
      <c r="V424" s="2">
        <v>6.535645205857972E-2</v>
      </c>
      <c r="W424" s="2">
        <v>3.7104347826086963</v>
      </c>
      <c r="X424" s="2">
        <v>4.4361956521739128</v>
      </c>
      <c r="Y424" s="2">
        <v>0</v>
      </c>
      <c r="Z424" s="2">
        <v>0.10354932301740812</v>
      </c>
      <c r="AA424" s="2">
        <v>0</v>
      </c>
      <c r="AB424" s="2">
        <v>0</v>
      </c>
      <c r="AC424" s="2">
        <v>0</v>
      </c>
      <c r="AD424" s="2">
        <v>0</v>
      </c>
      <c r="AE424" s="2">
        <v>0</v>
      </c>
      <c r="AF424" s="2">
        <v>0</v>
      </c>
      <c r="AG424" s="2">
        <v>0</v>
      </c>
      <c r="AH424" t="s">
        <v>112</v>
      </c>
      <c r="AI424">
        <v>7</v>
      </c>
    </row>
    <row r="425" spans="1:35" x14ac:dyDescent="0.25">
      <c r="A425" t="s">
        <v>1353</v>
      </c>
      <c r="B425" t="s">
        <v>783</v>
      </c>
      <c r="C425" t="s">
        <v>1169</v>
      </c>
      <c r="D425" t="s">
        <v>1322</v>
      </c>
      <c r="E425" s="2">
        <v>45.043478260869563</v>
      </c>
      <c r="F425" s="2">
        <v>5.1069565217391286</v>
      </c>
      <c r="G425" s="2">
        <v>7.826086956521737E-2</v>
      </c>
      <c r="H425" s="2">
        <v>0.19565217391304349</v>
      </c>
      <c r="I425" s="2">
        <v>1.0869565217391304E-2</v>
      </c>
      <c r="J425" s="2">
        <v>0</v>
      </c>
      <c r="K425" s="2">
        <v>0</v>
      </c>
      <c r="L425" s="2">
        <v>1.4644565217391303</v>
      </c>
      <c r="M425" s="2">
        <v>0</v>
      </c>
      <c r="N425" s="2">
        <v>4.8008695652173907</v>
      </c>
      <c r="O425" s="2">
        <v>0.10658301158301157</v>
      </c>
      <c r="P425" s="2">
        <v>0</v>
      </c>
      <c r="Q425" s="2">
        <v>8.0364130434782606</v>
      </c>
      <c r="R425" s="2">
        <v>0.1784145752895753</v>
      </c>
      <c r="S425" s="2">
        <v>1.6605434782608697</v>
      </c>
      <c r="T425" s="2">
        <v>2.9385869565217386</v>
      </c>
      <c r="U425" s="2">
        <v>0</v>
      </c>
      <c r="V425" s="2">
        <v>0.10210424710424711</v>
      </c>
      <c r="W425" s="2">
        <v>1.0001086956521741</v>
      </c>
      <c r="X425" s="2">
        <v>4.8753260869565205</v>
      </c>
      <c r="Y425" s="2">
        <v>0</v>
      </c>
      <c r="Z425" s="2">
        <v>0.13043918918918918</v>
      </c>
      <c r="AA425" s="2">
        <v>0</v>
      </c>
      <c r="AB425" s="2">
        <v>0</v>
      </c>
      <c r="AC425" s="2">
        <v>0</v>
      </c>
      <c r="AD425" s="2">
        <v>0</v>
      </c>
      <c r="AE425" s="2">
        <v>0</v>
      </c>
      <c r="AF425" s="2">
        <v>0</v>
      </c>
      <c r="AG425" s="2">
        <v>0</v>
      </c>
      <c r="AH425" t="s">
        <v>294</v>
      </c>
      <c r="AI425">
        <v>7</v>
      </c>
    </row>
    <row r="426" spans="1:35" x14ac:dyDescent="0.25">
      <c r="A426" t="s">
        <v>1353</v>
      </c>
      <c r="B426" t="s">
        <v>875</v>
      </c>
      <c r="C426" t="s">
        <v>1081</v>
      </c>
      <c r="D426" t="s">
        <v>1243</v>
      </c>
      <c r="E426" s="2">
        <v>39.554347826086953</v>
      </c>
      <c r="F426" s="2">
        <v>5.586195652173914</v>
      </c>
      <c r="G426" s="2">
        <v>0</v>
      </c>
      <c r="H426" s="2">
        <v>0.17391304347826086</v>
      </c>
      <c r="I426" s="2">
        <v>0.18478260869565216</v>
      </c>
      <c r="J426" s="2">
        <v>0</v>
      </c>
      <c r="K426" s="2">
        <v>0</v>
      </c>
      <c r="L426" s="2">
        <v>2.5938043478260862</v>
      </c>
      <c r="M426" s="2">
        <v>0</v>
      </c>
      <c r="N426" s="2">
        <v>4.726304347826086</v>
      </c>
      <c r="O426" s="2">
        <v>0.11948887056883757</v>
      </c>
      <c r="P426" s="2">
        <v>0</v>
      </c>
      <c r="Q426" s="2">
        <v>8.4511956521739133</v>
      </c>
      <c r="R426" s="2">
        <v>0.21366034624896951</v>
      </c>
      <c r="S426" s="2">
        <v>2.3178260869565217</v>
      </c>
      <c r="T426" s="2">
        <v>2.2901086956521737</v>
      </c>
      <c r="U426" s="2">
        <v>0</v>
      </c>
      <c r="V426" s="2">
        <v>0.11649629018961254</v>
      </c>
      <c r="W426" s="2">
        <v>0.97728260869565231</v>
      </c>
      <c r="X426" s="2">
        <v>3.4130434782608687</v>
      </c>
      <c r="Y426" s="2">
        <v>0</v>
      </c>
      <c r="Z426" s="2">
        <v>0.1109947787853806</v>
      </c>
      <c r="AA426" s="2">
        <v>0</v>
      </c>
      <c r="AB426" s="2">
        <v>0</v>
      </c>
      <c r="AC426" s="2">
        <v>0</v>
      </c>
      <c r="AD426" s="2">
        <v>0</v>
      </c>
      <c r="AE426" s="2">
        <v>0</v>
      </c>
      <c r="AF426" s="2">
        <v>0</v>
      </c>
      <c r="AG426" s="2">
        <v>0</v>
      </c>
      <c r="AH426" t="s">
        <v>389</v>
      </c>
      <c r="AI426">
        <v>7</v>
      </c>
    </row>
    <row r="427" spans="1:35" x14ac:dyDescent="0.25">
      <c r="A427" t="s">
        <v>1353</v>
      </c>
      <c r="B427" t="s">
        <v>722</v>
      </c>
      <c r="C427" t="s">
        <v>1150</v>
      </c>
      <c r="D427" t="s">
        <v>1323</v>
      </c>
      <c r="E427" s="2">
        <v>73.141304347826093</v>
      </c>
      <c r="F427" s="2">
        <v>5.5652173913043477</v>
      </c>
      <c r="G427" s="2">
        <v>0.13043478260869565</v>
      </c>
      <c r="H427" s="2">
        <v>0.55434782608695654</v>
      </c>
      <c r="I427" s="2">
        <v>0.34782608695652173</v>
      </c>
      <c r="J427" s="2">
        <v>0</v>
      </c>
      <c r="K427" s="2">
        <v>0</v>
      </c>
      <c r="L427" s="2">
        <v>5.7150000000000025</v>
      </c>
      <c r="M427" s="2">
        <v>0</v>
      </c>
      <c r="N427" s="2">
        <v>4.6923913043478267</v>
      </c>
      <c r="O427" s="2">
        <v>6.4155149353544369E-2</v>
      </c>
      <c r="P427" s="2">
        <v>0</v>
      </c>
      <c r="Q427" s="2">
        <v>22.054456521739134</v>
      </c>
      <c r="R427" s="2">
        <v>0.30153217417149653</v>
      </c>
      <c r="S427" s="2">
        <v>5.2947826086956526</v>
      </c>
      <c r="T427" s="2">
        <v>1.8445652173913045</v>
      </c>
      <c r="U427" s="2">
        <v>0</v>
      </c>
      <c r="V427" s="2">
        <v>9.7610343290236282E-2</v>
      </c>
      <c r="W427" s="2">
        <v>4.3902173913043478</v>
      </c>
      <c r="X427" s="2">
        <v>8.4035869565217372</v>
      </c>
      <c r="Y427" s="2">
        <v>0</v>
      </c>
      <c r="Z427" s="2">
        <v>0.17491900728191406</v>
      </c>
      <c r="AA427" s="2">
        <v>0</v>
      </c>
      <c r="AB427" s="2">
        <v>0</v>
      </c>
      <c r="AC427" s="2">
        <v>0</v>
      </c>
      <c r="AD427" s="2">
        <v>0</v>
      </c>
      <c r="AE427" s="2">
        <v>0</v>
      </c>
      <c r="AF427" s="2">
        <v>0</v>
      </c>
      <c r="AG427" s="2">
        <v>0</v>
      </c>
      <c r="AH427" t="s">
        <v>232</v>
      </c>
      <c r="AI427">
        <v>7</v>
      </c>
    </row>
    <row r="428" spans="1:35" x14ac:dyDescent="0.25">
      <c r="A428" t="s">
        <v>1353</v>
      </c>
      <c r="B428" t="s">
        <v>678</v>
      </c>
      <c r="C428" t="s">
        <v>1099</v>
      </c>
      <c r="D428" t="s">
        <v>1290</v>
      </c>
      <c r="E428" s="2">
        <v>134.19565217391303</v>
      </c>
      <c r="F428" s="2">
        <v>5.7391304347826084</v>
      </c>
      <c r="G428" s="2">
        <v>0</v>
      </c>
      <c r="H428" s="2">
        <v>0.79347826086956519</v>
      </c>
      <c r="I428" s="2">
        <v>0.53804347826086951</v>
      </c>
      <c r="J428" s="2">
        <v>0</v>
      </c>
      <c r="K428" s="2">
        <v>0</v>
      </c>
      <c r="L428" s="2">
        <v>5.0147826086956533</v>
      </c>
      <c r="M428" s="2">
        <v>0</v>
      </c>
      <c r="N428" s="2">
        <v>17.30423913043478</v>
      </c>
      <c r="O428" s="2">
        <v>0.12894783735622872</v>
      </c>
      <c r="P428" s="2">
        <v>0</v>
      </c>
      <c r="Q428" s="2">
        <v>16.136956521739133</v>
      </c>
      <c r="R428" s="2">
        <v>0.12024947351368867</v>
      </c>
      <c r="S428" s="2">
        <v>9.4402173913043406</v>
      </c>
      <c r="T428" s="2">
        <v>4.9473913043478257</v>
      </c>
      <c r="U428" s="2">
        <v>0</v>
      </c>
      <c r="V428" s="2">
        <v>0.10721367244451639</v>
      </c>
      <c r="W428" s="2">
        <v>7.8496739130434774</v>
      </c>
      <c r="X428" s="2">
        <v>7.9997826086956483</v>
      </c>
      <c r="Y428" s="2">
        <v>0</v>
      </c>
      <c r="Z428" s="2">
        <v>0.11810707921594035</v>
      </c>
      <c r="AA428" s="2">
        <v>0</v>
      </c>
      <c r="AB428" s="2">
        <v>0</v>
      </c>
      <c r="AC428" s="2">
        <v>0</v>
      </c>
      <c r="AD428" s="2">
        <v>0</v>
      </c>
      <c r="AE428" s="2">
        <v>0</v>
      </c>
      <c r="AF428" s="2">
        <v>0</v>
      </c>
      <c r="AG428" s="2">
        <v>0</v>
      </c>
      <c r="AH428" t="s">
        <v>187</v>
      </c>
      <c r="AI428">
        <v>7</v>
      </c>
    </row>
    <row r="429" spans="1:35" x14ac:dyDescent="0.25">
      <c r="A429" t="s">
        <v>1353</v>
      </c>
      <c r="B429" t="s">
        <v>903</v>
      </c>
      <c r="C429" t="s">
        <v>1086</v>
      </c>
      <c r="D429" t="s">
        <v>1298</v>
      </c>
      <c r="E429" s="2">
        <v>26.489130434782609</v>
      </c>
      <c r="F429" s="2">
        <v>5.2015217391304347</v>
      </c>
      <c r="G429" s="2">
        <v>1.9565217391304349E-2</v>
      </c>
      <c r="H429" s="2">
        <v>0.29347826086956524</v>
      </c>
      <c r="I429" s="2">
        <v>9.2391304347826081E-2</v>
      </c>
      <c r="J429" s="2">
        <v>0</v>
      </c>
      <c r="K429" s="2">
        <v>0</v>
      </c>
      <c r="L429" s="2">
        <v>1.5561956521739129</v>
      </c>
      <c r="M429" s="2">
        <v>0</v>
      </c>
      <c r="N429" s="2">
        <v>0</v>
      </c>
      <c r="O429" s="2">
        <v>0</v>
      </c>
      <c r="P429" s="2">
        <v>0</v>
      </c>
      <c r="Q429" s="2">
        <v>16.832934782608696</v>
      </c>
      <c r="R429" s="2">
        <v>0.63546573656134586</v>
      </c>
      <c r="S429" s="2">
        <v>1.4309782608695654</v>
      </c>
      <c r="T429" s="2">
        <v>2.2791304347826089</v>
      </c>
      <c r="U429" s="2">
        <v>0</v>
      </c>
      <c r="V429" s="2">
        <v>0.14006155108740254</v>
      </c>
      <c r="W429" s="2">
        <v>1.5347826086956524</v>
      </c>
      <c r="X429" s="2">
        <v>5.7281521739130437</v>
      </c>
      <c r="Y429" s="2">
        <v>0</v>
      </c>
      <c r="Z429" s="2">
        <v>0.274185473943373</v>
      </c>
      <c r="AA429" s="2">
        <v>0</v>
      </c>
      <c r="AB429" s="2">
        <v>0</v>
      </c>
      <c r="AC429" s="2">
        <v>0</v>
      </c>
      <c r="AD429" s="2">
        <v>0</v>
      </c>
      <c r="AE429" s="2">
        <v>0</v>
      </c>
      <c r="AF429" s="2">
        <v>0</v>
      </c>
      <c r="AG429" s="2">
        <v>0</v>
      </c>
      <c r="AH429" t="s">
        <v>417</v>
      </c>
      <c r="AI429">
        <v>7</v>
      </c>
    </row>
    <row r="430" spans="1:35" x14ac:dyDescent="0.25">
      <c r="A430" t="s">
        <v>1353</v>
      </c>
      <c r="B430" t="s">
        <v>541</v>
      </c>
      <c r="C430" t="s">
        <v>1086</v>
      </c>
      <c r="D430" t="s">
        <v>1298</v>
      </c>
      <c r="E430" s="2">
        <v>65.728260869565219</v>
      </c>
      <c r="F430" s="2">
        <v>5.4318478260869574</v>
      </c>
      <c r="G430" s="2">
        <v>0</v>
      </c>
      <c r="H430" s="2">
        <v>0.39130434782608697</v>
      </c>
      <c r="I430" s="2">
        <v>0.10869565217391304</v>
      </c>
      <c r="J430" s="2">
        <v>0</v>
      </c>
      <c r="K430" s="2">
        <v>0</v>
      </c>
      <c r="L430" s="2">
        <v>0.90076086956521739</v>
      </c>
      <c r="M430" s="2">
        <v>0</v>
      </c>
      <c r="N430" s="2">
        <v>0</v>
      </c>
      <c r="O430" s="2">
        <v>0</v>
      </c>
      <c r="P430" s="2">
        <v>0</v>
      </c>
      <c r="Q430" s="2">
        <v>18.194130434782604</v>
      </c>
      <c r="R430" s="2">
        <v>0.27680833471142707</v>
      </c>
      <c r="S430" s="2">
        <v>0.95836956521739147</v>
      </c>
      <c r="T430" s="2">
        <v>2.1819565217391301</v>
      </c>
      <c r="U430" s="2">
        <v>0</v>
      </c>
      <c r="V430" s="2">
        <v>4.7777410286092274E-2</v>
      </c>
      <c r="W430" s="2">
        <v>1.8904347826086962</v>
      </c>
      <c r="X430" s="2">
        <v>4.0086956521739134</v>
      </c>
      <c r="Y430" s="2">
        <v>3.8209782608695648</v>
      </c>
      <c r="Z430" s="2">
        <v>0.14788324789151644</v>
      </c>
      <c r="AA430" s="2">
        <v>0</v>
      </c>
      <c r="AB430" s="2">
        <v>0</v>
      </c>
      <c r="AC430" s="2">
        <v>0</v>
      </c>
      <c r="AD430" s="2">
        <v>0</v>
      </c>
      <c r="AE430" s="2">
        <v>0</v>
      </c>
      <c r="AF430" s="2">
        <v>0</v>
      </c>
      <c r="AG430" s="2">
        <v>0</v>
      </c>
      <c r="AH430" t="s">
        <v>47</v>
      </c>
      <c r="AI430">
        <v>7</v>
      </c>
    </row>
    <row r="431" spans="1:35" x14ac:dyDescent="0.25">
      <c r="A431" t="s">
        <v>1353</v>
      </c>
      <c r="B431" t="s">
        <v>873</v>
      </c>
      <c r="C431" t="s">
        <v>1194</v>
      </c>
      <c r="D431" t="s">
        <v>1281</v>
      </c>
      <c r="E431" s="2">
        <v>52.065217391304351</v>
      </c>
      <c r="F431" s="2">
        <v>5.2915217391304354</v>
      </c>
      <c r="G431" s="2">
        <v>0</v>
      </c>
      <c r="H431" s="2">
        <v>0.21195652173913043</v>
      </c>
      <c r="I431" s="2">
        <v>0.11956521739130435</v>
      </c>
      <c r="J431" s="2">
        <v>0</v>
      </c>
      <c r="K431" s="2">
        <v>0</v>
      </c>
      <c r="L431" s="2">
        <v>0.7864130434782608</v>
      </c>
      <c r="M431" s="2">
        <v>0</v>
      </c>
      <c r="N431" s="2">
        <v>2.2288043478260873</v>
      </c>
      <c r="O431" s="2">
        <v>4.280793319415449E-2</v>
      </c>
      <c r="P431" s="2">
        <v>0</v>
      </c>
      <c r="Q431" s="2">
        <v>4.85554347826087</v>
      </c>
      <c r="R431" s="2">
        <v>9.3258872651356989E-2</v>
      </c>
      <c r="S431" s="2">
        <v>0.99597826086956498</v>
      </c>
      <c r="T431" s="2">
        <v>2.5505434782608698</v>
      </c>
      <c r="U431" s="2">
        <v>0</v>
      </c>
      <c r="V431" s="2">
        <v>6.8116910229645097E-2</v>
      </c>
      <c r="W431" s="2">
        <v>0.82228260869565206</v>
      </c>
      <c r="X431" s="2">
        <v>3.5905434782608707</v>
      </c>
      <c r="Y431" s="2">
        <v>0</v>
      </c>
      <c r="Z431" s="2">
        <v>8.4755741127348655E-2</v>
      </c>
      <c r="AA431" s="2">
        <v>0</v>
      </c>
      <c r="AB431" s="2">
        <v>0</v>
      </c>
      <c r="AC431" s="2">
        <v>0</v>
      </c>
      <c r="AD431" s="2">
        <v>0</v>
      </c>
      <c r="AE431" s="2">
        <v>0</v>
      </c>
      <c r="AF431" s="2">
        <v>0</v>
      </c>
      <c r="AG431" s="2">
        <v>0</v>
      </c>
      <c r="AH431" t="s">
        <v>387</v>
      </c>
      <c r="AI431">
        <v>7</v>
      </c>
    </row>
    <row r="432" spans="1:35" x14ac:dyDescent="0.25">
      <c r="A432" t="s">
        <v>1353</v>
      </c>
      <c r="B432" t="s">
        <v>742</v>
      </c>
      <c r="C432" t="s">
        <v>1154</v>
      </c>
      <c r="D432" t="s">
        <v>1289</v>
      </c>
      <c r="E432" s="2">
        <v>53.217391304347828</v>
      </c>
      <c r="F432" s="2">
        <v>0</v>
      </c>
      <c r="G432" s="2">
        <v>0.63043478260869568</v>
      </c>
      <c r="H432" s="2">
        <v>0.30434782608695654</v>
      </c>
      <c r="I432" s="2">
        <v>8.6956521739130432E-2</v>
      </c>
      <c r="J432" s="2">
        <v>0</v>
      </c>
      <c r="K432" s="2">
        <v>0</v>
      </c>
      <c r="L432" s="2">
        <v>0</v>
      </c>
      <c r="M432" s="2">
        <v>0</v>
      </c>
      <c r="N432" s="2">
        <v>0</v>
      </c>
      <c r="O432" s="2">
        <v>0</v>
      </c>
      <c r="P432" s="2">
        <v>0</v>
      </c>
      <c r="Q432" s="2">
        <v>0</v>
      </c>
      <c r="R432" s="2">
        <v>0</v>
      </c>
      <c r="S432" s="2">
        <v>0</v>
      </c>
      <c r="T432" s="2">
        <v>0</v>
      </c>
      <c r="U432" s="2">
        <v>0</v>
      </c>
      <c r="V432" s="2">
        <v>0</v>
      </c>
      <c r="W432" s="2">
        <v>0</v>
      </c>
      <c r="X432" s="2">
        <v>0</v>
      </c>
      <c r="Y432" s="2">
        <v>0</v>
      </c>
      <c r="Z432" s="2">
        <v>0</v>
      </c>
      <c r="AA432" s="2">
        <v>0</v>
      </c>
      <c r="AB432" s="2">
        <v>0</v>
      </c>
      <c r="AC432" s="2">
        <v>0</v>
      </c>
      <c r="AD432" s="2">
        <v>0</v>
      </c>
      <c r="AE432" s="2">
        <v>0</v>
      </c>
      <c r="AF432" s="2">
        <v>0</v>
      </c>
      <c r="AG432" s="2">
        <v>0.13043478260869565</v>
      </c>
      <c r="AH432" t="s">
        <v>252</v>
      </c>
      <c r="AI432">
        <v>7</v>
      </c>
    </row>
    <row r="433" spans="1:35" x14ac:dyDescent="0.25">
      <c r="A433" t="s">
        <v>1353</v>
      </c>
      <c r="B433" t="s">
        <v>787</v>
      </c>
      <c r="C433" t="s">
        <v>1171</v>
      </c>
      <c r="D433" t="s">
        <v>1240</v>
      </c>
      <c r="E433" s="2">
        <v>46.804347826086953</v>
      </c>
      <c r="F433" s="2">
        <v>11.194021739130434</v>
      </c>
      <c r="G433" s="2">
        <v>0.35597826086956524</v>
      </c>
      <c r="H433" s="2">
        <v>0.16358695652173913</v>
      </c>
      <c r="I433" s="2">
        <v>0.44021739130434784</v>
      </c>
      <c r="J433" s="2">
        <v>0</v>
      </c>
      <c r="K433" s="2">
        <v>0.14130434782608695</v>
      </c>
      <c r="L433" s="2">
        <v>0.84152173913043482</v>
      </c>
      <c r="M433" s="2">
        <v>0</v>
      </c>
      <c r="N433" s="2">
        <v>5.06445652173913</v>
      </c>
      <c r="O433" s="2">
        <v>0.10820483046911286</v>
      </c>
      <c r="P433" s="2">
        <v>5.2689130434782614</v>
      </c>
      <c r="Q433" s="2">
        <v>0</v>
      </c>
      <c r="R433" s="2">
        <v>0.1125731537389689</v>
      </c>
      <c r="S433" s="2">
        <v>0.42467391304347829</v>
      </c>
      <c r="T433" s="2">
        <v>1.8651086956521739</v>
      </c>
      <c r="U433" s="2">
        <v>0</v>
      </c>
      <c r="V433" s="2">
        <v>4.8922433813283796E-2</v>
      </c>
      <c r="W433" s="2">
        <v>0.39902173913043482</v>
      </c>
      <c r="X433" s="2">
        <v>1.5274999999999996</v>
      </c>
      <c r="Y433" s="2">
        <v>0</v>
      </c>
      <c r="Z433" s="2">
        <v>4.1161170459823496E-2</v>
      </c>
      <c r="AA433" s="2">
        <v>0</v>
      </c>
      <c r="AB433" s="2">
        <v>0</v>
      </c>
      <c r="AC433" s="2">
        <v>0</v>
      </c>
      <c r="AD433" s="2">
        <v>0</v>
      </c>
      <c r="AE433" s="2">
        <v>0</v>
      </c>
      <c r="AF433" s="2">
        <v>0</v>
      </c>
      <c r="AG433" s="2">
        <v>0</v>
      </c>
      <c r="AH433" t="s">
        <v>298</v>
      </c>
      <c r="AI433">
        <v>7</v>
      </c>
    </row>
    <row r="434" spans="1:35" x14ac:dyDescent="0.25">
      <c r="A434" t="s">
        <v>1353</v>
      </c>
      <c r="B434" t="s">
        <v>866</v>
      </c>
      <c r="C434" t="s">
        <v>1042</v>
      </c>
      <c r="D434" t="s">
        <v>1232</v>
      </c>
      <c r="E434" s="2">
        <v>40.858695652173914</v>
      </c>
      <c r="F434" s="2">
        <v>12.997173913043474</v>
      </c>
      <c r="G434" s="2">
        <v>0</v>
      </c>
      <c r="H434" s="2">
        <v>0</v>
      </c>
      <c r="I434" s="2">
        <v>0</v>
      </c>
      <c r="J434" s="2">
        <v>0</v>
      </c>
      <c r="K434" s="2">
        <v>0</v>
      </c>
      <c r="L434" s="2">
        <v>0</v>
      </c>
      <c r="M434" s="2">
        <v>15.049130434782608</v>
      </c>
      <c r="N434" s="2">
        <v>0</v>
      </c>
      <c r="O434" s="2">
        <v>0.36832136206437882</v>
      </c>
      <c r="P434" s="2">
        <v>5.0179347826086973</v>
      </c>
      <c r="Q434" s="2">
        <v>0</v>
      </c>
      <c r="R434" s="2">
        <v>0.12281191806331475</v>
      </c>
      <c r="S434" s="2">
        <v>0</v>
      </c>
      <c r="T434" s="2">
        <v>0</v>
      </c>
      <c r="U434" s="2">
        <v>0</v>
      </c>
      <c r="V434" s="2">
        <v>0</v>
      </c>
      <c r="W434" s="2">
        <v>0</v>
      </c>
      <c r="X434" s="2">
        <v>0</v>
      </c>
      <c r="Y434" s="2">
        <v>0</v>
      </c>
      <c r="Z434" s="2">
        <v>0</v>
      </c>
      <c r="AA434" s="2">
        <v>0</v>
      </c>
      <c r="AB434" s="2">
        <v>0</v>
      </c>
      <c r="AC434" s="2">
        <v>0</v>
      </c>
      <c r="AD434" s="2">
        <v>0</v>
      </c>
      <c r="AE434" s="2">
        <v>0</v>
      </c>
      <c r="AF434" s="2">
        <v>0</v>
      </c>
      <c r="AG434" s="2">
        <v>0</v>
      </c>
      <c r="AH434" t="s">
        <v>380</v>
      </c>
      <c r="AI434">
        <v>7</v>
      </c>
    </row>
    <row r="435" spans="1:35" x14ac:dyDescent="0.25">
      <c r="A435" t="s">
        <v>1353</v>
      </c>
      <c r="B435" t="s">
        <v>826</v>
      </c>
      <c r="C435" t="s">
        <v>1006</v>
      </c>
      <c r="D435" t="s">
        <v>1267</v>
      </c>
      <c r="E435" s="2">
        <v>48.369565217391305</v>
      </c>
      <c r="F435" s="2">
        <v>4.6956521739130439</v>
      </c>
      <c r="G435" s="2">
        <v>0</v>
      </c>
      <c r="H435" s="2">
        <v>0.21913043478260869</v>
      </c>
      <c r="I435" s="2">
        <v>0.39130434782608697</v>
      </c>
      <c r="J435" s="2">
        <v>0</v>
      </c>
      <c r="K435" s="2">
        <v>0</v>
      </c>
      <c r="L435" s="2">
        <v>0</v>
      </c>
      <c r="M435" s="2">
        <v>4.3885869565217392</v>
      </c>
      <c r="N435" s="2">
        <v>0</v>
      </c>
      <c r="O435" s="2">
        <v>9.0730337078651691E-2</v>
      </c>
      <c r="P435" s="2">
        <v>4.9782608695652177</v>
      </c>
      <c r="Q435" s="2">
        <v>6.8804347826086953</v>
      </c>
      <c r="R435" s="2">
        <v>0.2451685393258427</v>
      </c>
      <c r="S435" s="2">
        <v>0.44826086956521749</v>
      </c>
      <c r="T435" s="2">
        <v>4.8563043478260859</v>
      </c>
      <c r="U435" s="2">
        <v>0</v>
      </c>
      <c r="V435" s="2">
        <v>0.10966741573033706</v>
      </c>
      <c r="W435" s="2">
        <v>0.66336956521739121</v>
      </c>
      <c r="X435" s="2">
        <v>5.9901086956521707</v>
      </c>
      <c r="Y435" s="2">
        <v>0</v>
      </c>
      <c r="Z435" s="2">
        <v>0.1375550561797752</v>
      </c>
      <c r="AA435" s="2">
        <v>0</v>
      </c>
      <c r="AB435" s="2">
        <v>0</v>
      </c>
      <c r="AC435" s="2">
        <v>0</v>
      </c>
      <c r="AD435" s="2">
        <v>0</v>
      </c>
      <c r="AE435" s="2">
        <v>0</v>
      </c>
      <c r="AF435" s="2">
        <v>0</v>
      </c>
      <c r="AG435" s="2">
        <v>0</v>
      </c>
      <c r="AH435" t="s">
        <v>337</v>
      </c>
      <c r="AI435">
        <v>7</v>
      </c>
    </row>
    <row r="436" spans="1:35" x14ac:dyDescent="0.25">
      <c r="A436" t="s">
        <v>1353</v>
      </c>
      <c r="B436" t="s">
        <v>618</v>
      </c>
      <c r="C436" t="s">
        <v>1053</v>
      </c>
      <c r="D436" t="s">
        <v>1218</v>
      </c>
      <c r="E436" s="2">
        <v>109.14130434782609</v>
      </c>
      <c r="F436" s="2">
        <v>3.3913043478260869</v>
      </c>
      <c r="G436" s="2">
        <v>0</v>
      </c>
      <c r="H436" s="2">
        <v>0</v>
      </c>
      <c r="I436" s="2">
        <v>0.17391304347826086</v>
      </c>
      <c r="J436" s="2">
        <v>0</v>
      </c>
      <c r="K436" s="2">
        <v>0</v>
      </c>
      <c r="L436" s="2">
        <v>2.5190217391304341</v>
      </c>
      <c r="M436" s="2">
        <v>0</v>
      </c>
      <c r="N436" s="2">
        <v>0</v>
      </c>
      <c r="O436" s="2">
        <v>0</v>
      </c>
      <c r="P436" s="2">
        <v>5.5422826086956523</v>
      </c>
      <c r="Q436" s="2">
        <v>11.852065217391308</v>
      </c>
      <c r="R436" s="2">
        <v>0.15937456428642569</v>
      </c>
      <c r="S436" s="2">
        <v>1.0282608695652173</v>
      </c>
      <c r="T436" s="2">
        <v>3.6459782608695646</v>
      </c>
      <c r="U436" s="2">
        <v>0</v>
      </c>
      <c r="V436" s="2">
        <v>4.2827407628722232E-2</v>
      </c>
      <c r="W436" s="2">
        <v>1.2573913043478262</v>
      </c>
      <c r="X436" s="2">
        <v>4.6843478260869569</v>
      </c>
      <c r="Y436" s="2">
        <v>0</v>
      </c>
      <c r="Z436" s="2">
        <v>5.4440792749726123E-2</v>
      </c>
      <c r="AA436" s="2">
        <v>0</v>
      </c>
      <c r="AB436" s="2">
        <v>0</v>
      </c>
      <c r="AC436" s="2">
        <v>0</v>
      </c>
      <c r="AD436" s="2">
        <v>0</v>
      </c>
      <c r="AE436" s="2">
        <v>0</v>
      </c>
      <c r="AF436" s="2">
        <v>0</v>
      </c>
      <c r="AG436" s="2">
        <v>0</v>
      </c>
      <c r="AH436" t="s">
        <v>127</v>
      </c>
      <c r="AI436">
        <v>7</v>
      </c>
    </row>
    <row r="437" spans="1:35" x14ac:dyDescent="0.25">
      <c r="A437" t="s">
        <v>1353</v>
      </c>
      <c r="B437" t="s">
        <v>487</v>
      </c>
      <c r="C437" t="s">
        <v>1052</v>
      </c>
      <c r="D437" t="s">
        <v>1230</v>
      </c>
      <c r="E437" s="2">
        <v>43.478260869565219</v>
      </c>
      <c r="F437" s="2">
        <v>11.049782608695651</v>
      </c>
      <c r="G437" s="2">
        <v>0</v>
      </c>
      <c r="H437" s="2">
        <v>0</v>
      </c>
      <c r="I437" s="2">
        <v>0.2608695652173913</v>
      </c>
      <c r="J437" s="2">
        <v>0</v>
      </c>
      <c r="K437" s="2">
        <v>0</v>
      </c>
      <c r="L437" s="2">
        <v>0.49978260869565222</v>
      </c>
      <c r="M437" s="2">
        <v>0</v>
      </c>
      <c r="N437" s="2">
        <v>5.0232608695652177</v>
      </c>
      <c r="O437" s="2">
        <v>0.115535</v>
      </c>
      <c r="P437" s="2">
        <v>4.3883695652173911</v>
      </c>
      <c r="Q437" s="2">
        <v>0</v>
      </c>
      <c r="R437" s="2">
        <v>0.10093249999999999</v>
      </c>
      <c r="S437" s="2">
        <v>0.4027173913043478</v>
      </c>
      <c r="T437" s="2">
        <v>4.5093478260869579</v>
      </c>
      <c r="U437" s="2">
        <v>0</v>
      </c>
      <c r="V437" s="2">
        <v>0.11297750000000004</v>
      </c>
      <c r="W437" s="2">
        <v>0.28250000000000003</v>
      </c>
      <c r="X437" s="2">
        <v>4.2945652173913045</v>
      </c>
      <c r="Y437" s="2">
        <v>0</v>
      </c>
      <c r="Z437" s="2">
        <v>0.10527249999999999</v>
      </c>
      <c r="AA437" s="2">
        <v>0</v>
      </c>
      <c r="AB437" s="2">
        <v>0</v>
      </c>
      <c r="AC437" s="2">
        <v>0</v>
      </c>
      <c r="AD437" s="2">
        <v>0</v>
      </c>
      <c r="AE437" s="2">
        <v>0</v>
      </c>
      <c r="AF437" s="2">
        <v>0</v>
      </c>
      <c r="AG437" s="2">
        <v>0</v>
      </c>
      <c r="AH437" t="s">
        <v>358</v>
      </c>
      <c r="AI437">
        <v>7</v>
      </c>
    </row>
    <row r="438" spans="1:35" x14ac:dyDescent="0.25">
      <c r="A438" t="s">
        <v>1353</v>
      </c>
      <c r="B438" t="s">
        <v>960</v>
      </c>
      <c r="C438" t="s">
        <v>1214</v>
      </c>
      <c r="D438" t="s">
        <v>1286</v>
      </c>
      <c r="E438" s="2">
        <v>22.228260869565219</v>
      </c>
      <c r="F438" s="2">
        <v>5.3043478260869561</v>
      </c>
      <c r="G438" s="2">
        <v>0.17282608695652177</v>
      </c>
      <c r="H438" s="2">
        <v>0</v>
      </c>
      <c r="I438" s="2">
        <v>1.0108695652173914</v>
      </c>
      <c r="J438" s="2">
        <v>0</v>
      </c>
      <c r="K438" s="2">
        <v>0</v>
      </c>
      <c r="L438" s="2">
        <v>0.40510869565217394</v>
      </c>
      <c r="M438" s="2">
        <v>0</v>
      </c>
      <c r="N438" s="2">
        <v>0</v>
      </c>
      <c r="O438" s="2">
        <v>0</v>
      </c>
      <c r="P438" s="2">
        <v>0</v>
      </c>
      <c r="Q438" s="2">
        <v>0</v>
      </c>
      <c r="R438" s="2">
        <v>0</v>
      </c>
      <c r="S438" s="2">
        <v>13.193804347826084</v>
      </c>
      <c r="T438" s="2">
        <v>1.0859782608695654</v>
      </c>
      <c r="U438" s="2">
        <v>0</v>
      </c>
      <c r="V438" s="2">
        <v>0.6424156479217602</v>
      </c>
      <c r="W438" s="2">
        <v>11.768260869565216</v>
      </c>
      <c r="X438" s="2">
        <v>10.916195652173913</v>
      </c>
      <c r="Y438" s="2">
        <v>0</v>
      </c>
      <c r="Z438" s="2">
        <v>1.0205232273838629</v>
      </c>
      <c r="AA438" s="2">
        <v>0</v>
      </c>
      <c r="AB438" s="2">
        <v>0</v>
      </c>
      <c r="AC438" s="2">
        <v>0</v>
      </c>
      <c r="AD438" s="2">
        <v>0</v>
      </c>
      <c r="AE438" s="2">
        <v>0</v>
      </c>
      <c r="AF438" s="2">
        <v>0</v>
      </c>
      <c r="AG438" s="2">
        <v>0</v>
      </c>
      <c r="AH438" t="s">
        <v>475</v>
      </c>
      <c r="AI438">
        <v>7</v>
      </c>
    </row>
    <row r="439" spans="1:35" x14ac:dyDescent="0.25">
      <c r="A439" t="s">
        <v>1353</v>
      </c>
      <c r="B439" t="s">
        <v>945</v>
      </c>
      <c r="C439" t="s">
        <v>1038</v>
      </c>
      <c r="D439" t="s">
        <v>1232</v>
      </c>
      <c r="E439" s="2">
        <v>33.586956521739133</v>
      </c>
      <c r="F439" s="2">
        <v>5.2989130434782608</v>
      </c>
      <c r="G439" s="2">
        <v>0.32608695652173914</v>
      </c>
      <c r="H439" s="2">
        <v>0.10326086956521739</v>
      </c>
      <c r="I439" s="2">
        <v>1.2119565217391304</v>
      </c>
      <c r="J439" s="2">
        <v>0</v>
      </c>
      <c r="K439" s="2">
        <v>0</v>
      </c>
      <c r="L439" s="2">
        <v>6.2042391304347833</v>
      </c>
      <c r="M439" s="2">
        <v>5.7801086956521734</v>
      </c>
      <c r="N439" s="2">
        <v>0</v>
      </c>
      <c r="O439" s="2">
        <v>0.17209385113268605</v>
      </c>
      <c r="P439" s="2">
        <v>0</v>
      </c>
      <c r="Q439" s="2">
        <v>0</v>
      </c>
      <c r="R439" s="2">
        <v>0</v>
      </c>
      <c r="S439" s="2">
        <v>8.9739130434782606</v>
      </c>
      <c r="T439" s="2">
        <v>11.94184782608696</v>
      </c>
      <c r="U439" s="2">
        <v>0</v>
      </c>
      <c r="V439" s="2">
        <v>0.62273462783171518</v>
      </c>
      <c r="W439" s="2">
        <v>8.75195652173913</v>
      </c>
      <c r="X439" s="2">
        <v>13.654130434782605</v>
      </c>
      <c r="Y439" s="2">
        <v>0</v>
      </c>
      <c r="Z439" s="2">
        <v>0.66710679611650459</v>
      </c>
      <c r="AA439" s="2">
        <v>0</v>
      </c>
      <c r="AB439" s="2">
        <v>0</v>
      </c>
      <c r="AC439" s="2">
        <v>0</v>
      </c>
      <c r="AD439" s="2">
        <v>0.47054347826086956</v>
      </c>
      <c r="AE439" s="2">
        <v>0</v>
      </c>
      <c r="AF439" s="2">
        <v>0</v>
      </c>
      <c r="AG439" s="2">
        <v>0</v>
      </c>
      <c r="AH439" t="s">
        <v>459</v>
      </c>
      <c r="AI439">
        <v>7</v>
      </c>
    </row>
    <row r="440" spans="1:35" x14ac:dyDescent="0.25">
      <c r="A440" t="s">
        <v>1353</v>
      </c>
      <c r="B440" t="s">
        <v>952</v>
      </c>
      <c r="C440" t="s">
        <v>996</v>
      </c>
      <c r="D440" t="s">
        <v>1240</v>
      </c>
      <c r="E440" s="2">
        <v>35.423913043478258</v>
      </c>
      <c r="F440" s="2">
        <v>5.7391304347826084</v>
      </c>
      <c r="G440" s="2">
        <v>1.0641304347826084</v>
      </c>
      <c r="H440" s="2">
        <v>0.11956521739130435</v>
      </c>
      <c r="I440" s="2">
        <v>0</v>
      </c>
      <c r="J440" s="2">
        <v>0</v>
      </c>
      <c r="K440" s="2">
        <v>0.77826086956521734</v>
      </c>
      <c r="L440" s="2">
        <v>5.0240217391304345</v>
      </c>
      <c r="M440" s="2">
        <v>0</v>
      </c>
      <c r="N440" s="2">
        <v>0</v>
      </c>
      <c r="O440" s="2">
        <v>0</v>
      </c>
      <c r="P440" s="2">
        <v>0</v>
      </c>
      <c r="Q440" s="2">
        <v>0</v>
      </c>
      <c r="R440" s="2">
        <v>0</v>
      </c>
      <c r="S440" s="2">
        <v>6.4410869565217395</v>
      </c>
      <c r="T440" s="2">
        <v>18.250543478260866</v>
      </c>
      <c r="U440" s="2">
        <v>0</v>
      </c>
      <c r="V440" s="2">
        <v>0.69703283215710343</v>
      </c>
      <c r="W440" s="2">
        <v>6.309456521739131</v>
      </c>
      <c r="X440" s="2">
        <v>15.185326086956525</v>
      </c>
      <c r="Y440" s="2">
        <v>0</v>
      </c>
      <c r="Z440" s="2">
        <v>0.60678735808530249</v>
      </c>
      <c r="AA440" s="2">
        <v>0</v>
      </c>
      <c r="AB440" s="2">
        <v>0</v>
      </c>
      <c r="AC440" s="2">
        <v>0</v>
      </c>
      <c r="AD440" s="2">
        <v>0</v>
      </c>
      <c r="AE440" s="2">
        <v>0</v>
      </c>
      <c r="AF440" s="2">
        <v>0</v>
      </c>
      <c r="AG440" s="2">
        <v>0.2423913043478261</v>
      </c>
      <c r="AH440" t="s">
        <v>466</v>
      </c>
      <c r="AI440">
        <v>7</v>
      </c>
    </row>
    <row r="441" spans="1:35" x14ac:dyDescent="0.25">
      <c r="A441" t="s">
        <v>1353</v>
      </c>
      <c r="B441" t="s">
        <v>632</v>
      </c>
      <c r="C441" t="s">
        <v>1035</v>
      </c>
      <c r="D441" t="s">
        <v>1290</v>
      </c>
      <c r="E441" s="2">
        <v>58.978260869565219</v>
      </c>
      <c r="F441" s="2">
        <v>14.957391304347823</v>
      </c>
      <c r="G441" s="2">
        <v>0.43478260869565216</v>
      </c>
      <c r="H441" s="2">
        <v>1.4293478260869565</v>
      </c>
      <c r="I441" s="2">
        <v>1.2853260869565217</v>
      </c>
      <c r="J441" s="2">
        <v>0</v>
      </c>
      <c r="K441" s="2">
        <v>0</v>
      </c>
      <c r="L441" s="2">
        <v>10.478260869565217</v>
      </c>
      <c r="M441" s="2">
        <v>10.220108695652174</v>
      </c>
      <c r="N441" s="2">
        <v>0</v>
      </c>
      <c r="O441" s="2">
        <v>0.17328603022484335</v>
      </c>
      <c r="P441" s="2">
        <v>3.8257608695652157</v>
      </c>
      <c r="Q441" s="2">
        <v>2.3391304347826103</v>
      </c>
      <c r="R441" s="2">
        <v>0.10452819756726871</v>
      </c>
      <c r="S441" s="2">
        <v>21.869565217391305</v>
      </c>
      <c r="T441" s="2">
        <v>23.578804347826086</v>
      </c>
      <c r="U441" s="2">
        <v>0</v>
      </c>
      <c r="V441" s="2">
        <v>0.77059528197567262</v>
      </c>
      <c r="W441" s="2">
        <v>15.404891304347826</v>
      </c>
      <c r="X441" s="2">
        <v>23.239130434782609</v>
      </c>
      <c r="Y441" s="2">
        <v>0</v>
      </c>
      <c r="Z441" s="2">
        <v>0.6552248433468485</v>
      </c>
      <c r="AA441" s="2">
        <v>0</v>
      </c>
      <c r="AB441" s="2">
        <v>7.7797826086956485</v>
      </c>
      <c r="AC441" s="2">
        <v>0</v>
      </c>
      <c r="AD441" s="2">
        <v>68.872717391304334</v>
      </c>
      <c r="AE441" s="2">
        <v>0</v>
      </c>
      <c r="AF441" s="2">
        <v>0</v>
      </c>
      <c r="AG441" s="2">
        <v>0</v>
      </c>
      <c r="AH441" t="s">
        <v>141</v>
      </c>
      <c r="AI441">
        <v>7</v>
      </c>
    </row>
    <row r="442" spans="1:35" x14ac:dyDescent="0.25">
      <c r="A442" t="s">
        <v>1353</v>
      </c>
      <c r="B442" t="s">
        <v>756</v>
      </c>
      <c r="C442" t="s">
        <v>1160</v>
      </c>
      <c r="D442" t="s">
        <v>1244</v>
      </c>
      <c r="E442" s="2">
        <v>62.304347826086953</v>
      </c>
      <c r="F442" s="2">
        <v>12.403804347826087</v>
      </c>
      <c r="G442" s="2">
        <v>0</v>
      </c>
      <c r="H442" s="2">
        <v>0.1983695652173913</v>
      </c>
      <c r="I442" s="2">
        <v>0.29347826086956524</v>
      </c>
      <c r="J442" s="2">
        <v>0</v>
      </c>
      <c r="K442" s="2">
        <v>0</v>
      </c>
      <c r="L442" s="2">
        <v>0.81739130434782625</v>
      </c>
      <c r="M442" s="2">
        <v>4.6086956521739131</v>
      </c>
      <c r="N442" s="2">
        <v>9.9106521739130446</v>
      </c>
      <c r="O442" s="2">
        <v>0.23303907885554781</v>
      </c>
      <c r="P442" s="2">
        <v>0</v>
      </c>
      <c r="Q442" s="2">
        <v>0</v>
      </c>
      <c r="R442" s="2">
        <v>0</v>
      </c>
      <c r="S442" s="2">
        <v>8.7173913043478254E-2</v>
      </c>
      <c r="T442" s="2">
        <v>0.7827173913043477</v>
      </c>
      <c r="U442" s="2">
        <v>0</v>
      </c>
      <c r="V442" s="2">
        <v>1.3961967899511513E-2</v>
      </c>
      <c r="W442" s="2">
        <v>0.13065217391304348</v>
      </c>
      <c r="X442" s="2">
        <v>0.87141304347826087</v>
      </c>
      <c r="Y442" s="2">
        <v>0</v>
      </c>
      <c r="Z442" s="2">
        <v>1.6083391486392182E-2</v>
      </c>
      <c r="AA442" s="2">
        <v>0</v>
      </c>
      <c r="AB442" s="2">
        <v>0</v>
      </c>
      <c r="AC442" s="2">
        <v>0</v>
      </c>
      <c r="AD442" s="2">
        <v>0</v>
      </c>
      <c r="AE442" s="2">
        <v>0</v>
      </c>
      <c r="AF442" s="2">
        <v>0</v>
      </c>
      <c r="AG442" s="2">
        <v>0</v>
      </c>
      <c r="AH442" t="s">
        <v>266</v>
      </c>
      <c r="AI442">
        <v>7</v>
      </c>
    </row>
    <row r="443" spans="1:35" x14ac:dyDescent="0.25">
      <c r="A443" t="s">
        <v>1353</v>
      </c>
      <c r="B443" t="s">
        <v>511</v>
      </c>
      <c r="C443" t="s">
        <v>1042</v>
      </c>
      <c r="D443" t="s">
        <v>1232</v>
      </c>
      <c r="E443" s="2">
        <v>80.271739130434781</v>
      </c>
      <c r="F443" s="2">
        <v>4.6086956521739131</v>
      </c>
      <c r="G443" s="2">
        <v>0.45652173913043476</v>
      </c>
      <c r="H443" s="2">
        <v>0</v>
      </c>
      <c r="I443" s="2">
        <v>0.60597826086956519</v>
      </c>
      <c r="J443" s="2">
        <v>0</v>
      </c>
      <c r="K443" s="2">
        <v>0</v>
      </c>
      <c r="L443" s="2">
        <v>1.0276086956521737</v>
      </c>
      <c r="M443" s="2">
        <v>4.6956521739130439</v>
      </c>
      <c r="N443" s="2">
        <v>4.5218478260869572</v>
      </c>
      <c r="O443" s="2">
        <v>0.11482870683818552</v>
      </c>
      <c r="P443" s="2">
        <v>0</v>
      </c>
      <c r="Q443" s="2">
        <v>14.016413043478263</v>
      </c>
      <c r="R443" s="2">
        <v>0.17461205145565337</v>
      </c>
      <c r="S443" s="2">
        <v>1.2720652173913045</v>
      </c>
      <c r="T443" s="2">
        <v>6.9744565217391301</v>
      </c>
      <c r="U443" s="2">
        <v>0</v>
      </c>
      <c r="V443" s="2">
        <v>0.10273256601218686</v>
      </c>
      <c r="W443" s="2">
        <v>1.1264130434782607</v>
      </c>
      <c r="X443" s="2">
        <v>5.8877173913043475</v>
      </c>
      <c r="Y443" s="2">
        <v>0</v>
      </c>
      <c r="Z443" s="2">
        <v>8.7379823967501685E-2</v>
      </c>
      <c r="AA443" s="2">
        <v>0</v>
      </c>
      <c r="AB443" s="2">
        <v>0</v>
      </c>
      <c r="AC443" s="2">
        <v>0</v>
      </c>
      <c r="AD443" s="2">
        <v>0</v>
      </c>
      <c r="AE443" s="2">
        <v>0</v>
      </c>
      <c r="AF443" s="2">
        <v>0</v>
      </c>
      <c r="AG443" s="2">
        <v>0.56521739130434778</v>
      </c>
      <c r="AH443" t="s">
        <v>17</v>
      </c>
      <c r="AI443">
        <v>7</v>
      </c>
    </row>
    <row r="444" spans="1:35" x14ac:dyDescent="0.25">
      <c r="A444" t="s">
        <v>1353</v>
      </c>
      <c r="B444" t="s">
        <v>965</v>
      </c>
      <c r="C444" t="s">
        <v>1208</v>
      </c>
      <c r="D444" t="s">
        <v>1328</v>
      </c>
      <c r="E444" s="2">
        <v>115.05434782608695</v>
      </c>
      <c r="F444" s="2">
        <v>5.3913043478260869</v>
      </c>
      <c r="G444" s="2">
        <v>0</v>
      </c>
      <c r="H444" s="2">
        <v>0</v>
      </c>
      <c r="I444" s="2">
        <v>0</v>
      </c>
      <c r="J444" s="2">
        <v>0</v>
      </c>
      <c r="K444" s="2">
        <v>0</v>
      </c>
      <c r="L444" s="2">
        <v>0</v>
      </c>
      <c r="M444" s="2">
        <v>0</v>
      </c>
      <c r="N444" s="2">
        <v>9.787717391304346</v>
      </c>
      <c r="O444" s="2">
        <v>8.5070382616910703E-2</v>
      </c>
      <c r="P444" s="2">
        <v>0</v>
      </c>
      <c r="Q444" s="2">
        <v>8.6739130434782616</v>
      </c>
      <c r="R444" s="2">
        <v>7.5389702409069448E-2</v>
      </c>
      <c r="S444" s="2">
        <v>0</v>
      </c>
      <c r="T444" s="2">
        <v>0</v>
      </c>
      <c r="U444" s="2">
        <v>0</v>
      </c>
      <c r="V444" s="2">
        <v>0</v>
      </c>
      <c r="W444" s="2">
        <v>0</v>
      </c>
      <c r="X444" s="2">
        <v>0</v>
      </c>
      <c r="Y444" s="2">
        <v>0</v>
      </c>
      <c r="Z444" s="2">
        <v>0</v>
      </c>
      <c r="AA444" s="2">
        <v>0</v>
      </c>
      <c r="AB444" s="2">
        <v>0</v>
      </c>
      <c r="AC444" s="2">
        <v>0</v>
      </c>
      <c r="AD444" s="2">
        <v>0</v>
      </c>
      <c r="AE444" s="2">
        <v>0</v>
      </c>
      <c r="AF444" s="2">
        <v>0</v>
      </c>
      <c r="AG444" s="2">
        <v>0</v>
      </c>
      <c r="AH444" t="s">
        <v>480</v>
      </c>
      <c r="AI444">
        <v>7</v>
      </c>
    </row>
    <row r="445" spans="1:35" x14ac:dyDescent="0.25">
      <c r="A445" t="s">
        <v>1353</v>
      </c>
      <c r="B445" t="s">
        <v>711</v>
      </c>
      <c r="C445" t="s">
        <v>1146</v>
      </c>
      <c r="D445" t="s">
        <v>1280</v>
      </c>
      <c r="E445" s="2">
        <v>24.619565217391305</v>
      </c>
      <c r="F445" s="2">
        <v>4.9347826086956523</v>
      </c>
      <c r="G445" s="2">
        <v>0</v>
      </c>
      <c r="H445" s="2">
        <v>9.7826086956521743E-2</v>
      </c>
      <c r="I445" s="2">
        <v>0.2608695652173913</v>
      </c>
      <c r="J445" s="2">
        <v>0</v>
      </c>
      <c r="K445" s="2">
        <v>0</v>
      </c>
      <c r="L445" s="2">
        <v>0.15608695652173912</v>
      </c>
      <c r="M445" s="2">
        <v>0</v>
      </c>
      <c r="N445" s="2">
        <v>4.7659782608695656</v>
      </c>
      <c r="O445" s="2">
        <v>0.19358498896247242</v>
      </c>
      <c r="P445" s="2">
        <v>0.13315217391304349</v>
      </c>
      <c r="Q445" s="2">
        <v>0.29076086956521741</v>
      </c>
      <c r="R445" s="2">
        <v>1.7218543046357615E-2</v>
      </c>
      <c r="S445" s="2">
        <v>0.45728260869565218</v>
      </c>
      <c r="T445" s="2">
        <v>2.8450000000000002</v>
      </c>
      <c r="U445" s="2">
        <v>0</v>
      </c>
      <c r="V445" s="2">
        <v>0.13413245033112584</v>
      </c>
      <c r="W445" s="2">
        <v>0.52163043478260873</v>
      </c>
      <c r="X445" s="2">
        <v>3.6596739130434774</v>
      </c>
      <c r="Y445" s="2">
        <v>0</v>
      </c>
      <c r="Z445" s="2">
        <v>0.16983664459161144</v>
      </c>
      <c r="AA445" s="2">
        <v>0</v>
      </c>
      <c r="AB445" s="2">
        <v>0</v>
      </c>
      <c r="AC445" s="2">
        <v>0</v>
      </c>
      <c r="AD445" s="2">
        <v>0</v>
      </c>
      <c r="AE445" s="2">
        <v>0</v>
      </c>
      <c r="AF445" s="2">
        <v>0</v>
      </c>
      <c r="AG445" s="2">
        <v>0</v>
      </c>
      <c r="AH445" t="s">
        <v>221</v>
      </c>
      <c r="AI445">
        <v>7</v>
      </c>
    </row>
    <row r="446" spans="1:35" x14ac:dyDescent="0.25">
      <c r="A446" t="s">
        <v>1353</v>
      </c>
      <c r="B446" t="s">
        <v>846</v>
      </c>
      <c r="C446" t="s">
        <v>1190</v>
      </c>
      <c r="D446" t="s">
        <v>1324</v>
      </c>
      <c r="E446" s="2">
        <v>37.304347826086953</v>
      </c>
      <c r="F446" s="2">
        <v>5.0434782608695654</v>
      </c>
      <c r="G446" s="2">
        <v>4.8913043478260872E-2</v>
      </c>
      <c r="H446" s="2">
        <v>0.25271739130434784</v>
      </c>
      <c r="I446" s="2">
        <v>0.32608695652173914</v>
      </c>
      <c r="J446" s="2">
        <v>0</v>
      </c>
      <c r="K446" s="2">
        <v>0</v>
      </c>
      <c r="L446" s="2">
        <v>1.4389130434782609</v>
      </c>
      <c r="M446" s="2">
        <v>0</v>
      </c>
      <c r="N446" s="2">
        <v>4.7055434782608714</v>
      </c>
      <c r="O446" s="2">
        <v>0.12613927738927744</v>
      </c>
      <c r="P446" s="2">
        <v>4.9033695652173916</v>
      </c>
      <c r="Q446" s="2">
        <v>0</v>
      </c>
      <c r="R446" s="2">
        <v>0.13144230769230772</v>
      </c>
      <c r="S446" s="2">
        <v>1.2194565217391307</v>
      </c>
      <c r="T446" s="2">
        <v>3.3014130434782611</v>
      </c>
      <c r="U446" s="2">
        <v>0</v>
      </c>
      <c r="V446" s="2">
        <v>0.12118881118881122</v>
      </c>
      <c r="W446" s="2">
        <v>0.48684782608695654</v>
      </c>
      <c r="X446" s="2">
        <v>3.5749999999999993</v>
      </c>
      <c r="Y446" s="2">
        <v>0</v>
      </c>
      <c r="Z446" s="2">
        <v>0.10888403263403261</v>
      </c>
      <c r="AA446" s="2">
        <v>0</v>
      </c>
      <c r="AB446" s="2">
        <v>0</v>
      </c>
      <c r="AC446" s="2">
        <v>0</v>
      </c>
      <c r="AD446" s="2">
        <v>0.38260869565217392</v>
      </c>
      <c r="AE446" s="2">
        <v>0</v>
      </c>
      <c r="AF446" s="2">
        <v>0</v>
      </c>
      <c r="AG446" s="2">
        <v>0</v>
      </c>
      <c r="AH446" t="s">
        <v>359</v>
      </c>
      <c r="AI446">
        <v>7</v>
      </c>
    </row>
    <row r="447" spans="1:35" x14ac:dyDescent="0.25">
      <c r="A447" t="s">
        <v>1353</v>
      </c>
      <c r="B447" t="s">
        <v>944</v>
      </c>
      <c r="C447" t="s">
        <v>1042</v>
      </c>
      <c r="D447" t="s">
        <v>1312</v>
      </c>
      <c r="E447" s="2">
        <v>106.48913043478261</v>
      </c>
      <c r="F447" s="2">
        <v>48.456521739130437</v>
      </c>
      <c r="G447" s="2">
        <v>0.38858695652173914</v>
      </c>
      <c r="H447" s="2">
        <v>0</v>
      </c>
      <c r="I447" s="2">
        <v>0</v>
      </c>
      <c r="J447" s="2">
        <v>0</v>
      </c>
      <c r="K447" s="2">
        <v>0</v>
      </c>
      <c r="L447" s="2">
        <v>0</v>
      </c>
      <c r="M447" s="2">
        <v>0</v>
      </c>
      <c r="N447" s="2">
        <v>20.013586956521738</v>
      </c>
      <c r="O447" s="2">
        <v>0.18794018577115443</v>
      </c>
      <c r="P447" s="2">
        <v>0</v>
      </c>
      <c r="Q447" s="2">
        <v>3.7065217391304346</v>
      </c>
      <c r="R447" s="2">
        <v>3.4806573440849239E-2</v>
      </c>
      <c r="S447" s="2">
        <v>0</v>
      </c>
      <c r="T447" s="2">
        <v>0</v>
      </c>
      <c r="U447" s="2">
        <v>0</v>
      </c>
      <c r="V447" s="2">
        <v>0</v>
      </c>
      <c r="W447" s="2">
        <v>0</v>
      </c>
      <c r="X447" s="2">
        <v>0</v>
      </c>
      <c r="Y447" s="2">
        <v>0</v>
      </c>
      <c r="Z447" s="2">
        <v>0</v>
      </c>
      <c r="AA447" s="2">
        <v>0</v>
      </c>
      <c r="AB447" s="2">
        <v>0</v>
      </c>
      <c r="AC447" s="2">
        <v>0</v>
      </c>
      <c r="AD447" s="2">
        <v>0</v>
      </c>
      <c r="AE447" s="2">
        <v>0</v>
      </c>
      <c r="AF447" s="2">
        <v>0</v>
      </c>
      <c r="AG447" s="2">
        <v>0</v>
      </c>
      <c r="AH447" t="s">
        <v>458</v>
      </c>
      <c r="AI447">
        <v>7</v>
      </c>
    </row>
    <row r="448" spans="1:35" x14ac:dyDescent="0.25">
      <c r="A448" t="s">
        <v>1353</v>
      </c>
      <c r="B448" t="s">
        <v>773</v>
      </c>
      <c r="C448" t="s">
        <v>1042</v>
      </c>
      <c r="D448" t="s">
        <v>1232</v>
      </c>
      <c r="E448" s="2">
        <v>62.945652173913047</v>
      </c>
      <c r="F448" s="2">
        <v>9.5457608695652159</v>
      </c>
      <c r="G448" s="2">
        <v>0</v>
      </c>
      <c r="H448" s="2">
        <v>0</v>
      </c>
      <c r="I448" s="2">
        <v>0</v>
      </c>
      <c r="J448" s="2">
        <v>0</v>
      </c>
      <c r="K448" s="2">
        <v>0</v>
      </c>
      <c r="L448" s="2">
        <v>0</v>
      </c>
      <c r="M448" s="2">
        <v>0</v>
      </c>
      <c r="N448" s="2">
        <v>0</v>
      </c>
      <c r="O448" s="2">
        <v>0</v>
      </c>
      <c r="P448" s="2">
        <v>0</v>
      </c>
      <c r="Q448" s="2">
        <v>0</v>
      </c>
      <c r="R448" s="2">
        <v>0</v>
      </c>
      <c r="S448" s="2">
        <v>0</v>
      </c>
      <c r="T448" s="2">
        <v>0</v>
      </c>
      <c r="U448" s="2">
        <v>0</v>
      </c>
      <c r="V448" s="2">
        <v>0</v>
      </c>
      <c r="W448" s="2">
        <v>0</v>
      </c>
      <c r="X448" s="2">
        <v>0</v>
      </c>
      <c r="Y448" s="2">
        <v>0</v>
      </c>
      <c r="Z448" s="2">
        <v>0</v>
      </c>
      <c r="AA448" s="2">
        <v>0</v>
      </c>
      <c r="AB448" s="2">
        <v>0</v>
      </c>
      <c r="AC448" s="2">
        <v>0</v>
      </c>
      <c r="AD448" s="2">
        <v>0</v>
      </c>
      <c r="AE448" s="2">
        <v>0</v>
      </c>
      <c r="AF448" s="2">
        <v>0</v>
      </c>
      <c r="AG448" s="2">
        <v>0</v>
      </c>
      <c r="AH448" t="s">
        <v>284</v>
      </c>
      <c r="AI448">
        <v>7</v>
      </c>
    </row>
    <row r="449" spans="1:35" x14ac:dyDescent="0.25">
      <c r="A449" t="s">
        <v>1353</v>
      </c>
      <c r="B449" t="s">
        <v>847</v>
      </c>
      <c r="C449" t="s">
        <v>1034</v>
      </c>
      <c r="D449" t="s">
        <v>1314</v>
      </c>
      <c r="E449" s="2">
        <v>56.358695652173914</v>
      </c>
      <c r="F449" s="2">
        <v>9.6572826086956525</v>
      </c>
      <c r="G449" s="2">
        <v>0</v>
      </c>
      <c r="H449" s="2">
        <v>0.1875</v>
      </c>
      <c r="I449" s="2">
        <v>0.22826086956521738</v>
      </c>
      <c r="J449" s="2">
        <v>0</v>
      </c>
      <c r="K449" s="2">
        <v>0</v>
      </c>
      <c r="L449" s="2">
        <v>3.5426086956521741</v>
      </c>
      <c r="M449" s="2">
        <v>0</v>
      </c>
      <c r="N449" s="2">
        <v>4.7343478260869567</v>
      </c>
      <c r="O449" s="2">
        <v>8.400385728061717E-2</v>
      </c>
      <c r="P449" s="2">
        <v>4.5760869565217384</v>
      </c>
      <c r="Q449" s="2">
        <v>0</v>
      </c>
      <c r="R449" s="2">
        <v>8.1195756991321102E-2</v>
      </c>
      <c r="S449" s="2">
        <v>0.46260869565217388</v>
      </c>
      <c r="T449" s="2">
        <v>4.5343478260869574</v>
      </c>
      <c r="U449" s="2">
        <v>0</v>
      </c>
      <c r="V449" s="2">
        <v>8.8663452266152368E-2</v>
      </c>
      <c r="W449" s="2">
        <v>0.64902173913043459</v>
      </c>
      <c r="X449" s="2">
        <v>4.1317391304347826</v>
      </c>
      <c r="Y449" s="2">
        <v>0</v>
      </c>
      <c r="Z449" s="2">
        <v>8.4827386692381865E-2</v>
      </c>
      <c r="AA449" s="2">
        <v>0</v>
      </c>
      <c r="AB449" s="2">
        <v>0</v>
      </c>
      <c r="AC449" s="2">
        <v>0</v>
      </c>
      <c r="AD449" s="2">
        <v>0</v>
      </c>
      <c r="AE449" s="2">
        <v>0</v>
      </c>
      <c r="AF449" s="2">
        <v>0</v>
      </c>
      <c r="AG449" s="2">
        <v>0</v>
      </c>
      <c r="AH449" t="s">
        <v>360</v>
      </c>
      <c r="AI449">
        <v>7</v>
      </c>
    </row>
    <row r="450" spans="1:35" x14ac:dyDescent="0.25">
      <c r="A450" t="s">
        <v>1353</v>
      </c>
      <c r="B450" t="s">
        <v>492</v>
      </c>
      <c r="C450" t="s">
        <v>1068</v>
      </c>
      <c r="D450" t="s">
        <v>1290</v>
      </c>
      <c r="E450" s="2">
        <v>95.717391304347828</v>
      </c>
      <c r="F450" s="2">
        <v>6</v>
      </c>
      <c r="G450" s="2">
        <v>0.28260869565217389</v>
      </c>
      <c r="H450" s="2">
        <v>0.30978260869565216</v>
      </c>
      <c r="I450" s="2">
        <v>0.60869565217391308</v>
      </c>
      <c r="J450" s="2">
        <v>0</v>
      </c>
      <c r="K450" s="2">
        <v>0</v>
      </c>
      <c r="L450" s="2">
        <v>4.9050000000000002</v>
      </c>
      <c r="M450" s="2">
        <v>10.326521739130436</v>
      </c>
      <c r="N450" s="2">
        <v>0</v>
      </c>
      <c r="O450" s="2">
        <v>0.10788553259141496</v>
      </c>
      <c r="P450" s="2">
        <v>1.3913043478260869</v>
      </c>
      <c r="Q450" s="2">
        <v>6.9461956521739117</v>
      </c>
      <c r="R450" s="2">
        <v>8.7105382693617978E-2</v>
      </c>
      <c r="S450" s="2">
        <v>10.247934782608695</v>
      </c>
      <c r="T450" s="2">
        <v>0</v>
      </c>
      <c r="U450" s="2">
        <v>3.6449999999999996</v>
      </c>
      <c r="V450" s="2">
        <v>0.14514535543947307</v>
      </c>
      <c r="W450" s="2">
        <v>4.7677173913043474</v>
      </c>
      <c r="X450" s="2">
        <v>0</v>
      </c>
      <c r="Y450" s="2">
        <v>10.659782608695656</v>
      </c>
      <c r="Z450" s="2">
        <v>0.16117760617760621</v>
      </c>
      <c r="AA450" s="2">
        <v>0</v>
      </c>
      <c r="AB450" s="2">
        <v>0</v>
      </c>
      <c r="AC450" s="2">
        <v>0</v>
      </c>
      <c r="AD450" s="2">
        <v>0</v>
      </c>
      <c r="AE450" s="2">
        <v>0</v>
      </c>
      <c r="AF450" s="2">
        <v>0</v>
      </c>
      <c r="AG450" s="2">
        <v>0</v>
      </c>
      <c r="AH450" t="s">
        <v>0</v>
      </c>
      <c r="AI450">
        <v>7</v>
      </c>
    </row>
    <row r="451" spans="1:35" x14ac:dyDescent="0.25">
      <c r="A451" t="s">
        <v>1353</v>
      </c>
      <c r="B451" t="s">
        <v>774</v>
      </c>
      <c r="C451" t="s">
        <v>1019</v>
      </c>
      <c r="D451" t="s">
        <v>1318</v>
      </c>
      <c r="E451" s="2">
        <v>66.858695652173907</v>
      </c>
      <c r="F451" s="2">
        <v>5.5652173913043477</v>
      </c>
      <c r="G451" s="2">
        <v>0.52173913043478259</v>
      </c>
      <c r="H451" s="2">
        <v>0</v>
      </c>
      <c r="I451" s="2">
        <v>0</v>
      </c>
      <c r="J451" s="2">
        <v>0</v>
      </c>
      <c r="K451" s="2">
        <v>0</v>
      </c>
      <c r="L451" s="2">
        <v>6.970978260869563</v>
      </c>
      <c r="M451" s="2">
        <v>5.8876086956521752</v>
      </c>
      <c r="N451" s="2">
        <v>4.8665217391304347</v>
      </c>
      <c r="O451" s="2">
        <v>0.16084864249715497</v>
      </c>
      <c r="P451" s="2">
        <v>0</v>
      </c>
      <c r="Q451" s="2">
        <v>0</v>
      </c>
      <c r="R451" s="2">
        <v>0</v>
      </c>
      <c r="S451" s="2">
        <v>0.30456521739130432</v>
      </c>
      <c r="T451" s="2">
        <v>4.4174999999999995</v>
      </c>
      <c r="U451" s="2">
        <v>0</v>
      </c>
      <c r="V451" s="2">
        <v>7.0627540237359773E-2</v>
      </c>
      <c r="W451" s="2">
        <v>3.3571739130434777</v>
      </c>
      <c r="X451" s="2">
        <v>5.8429347826086939</v>
      </c>
      <c r="Y451" s="2">
        <v>0</v>
      </c>
      <c r="Z451" s="2">
        <v>0.13760526743618923</v>
      </c>
      <c r="AA451" s="2">
        <v>0</v>
      </c>
      <c r="AB451" s="2">
        <v>0</v>
      </c>
      <c r="AC451" s="2">
        <v>0</v>
      </c>
      <c r="AD451" s="2">
        <v>0</v>
      </c>
      <c r="AE451" s="2">
        <v>0</v>
      </c>
      <c r="AF451" s="2">
        <v>0</v>
      </c>
      <c r="AG451" s="2">
        <v>0</v>
      </c>
      <c r="AH451" t="s">
        <v>285</v>
      </c>
      <c r="AI451">
        <v>7</v>
      </c>
    </row>
    <row r="452" spans="1:35" x14ac:dyDescent="0.25">
      <c r="A452" t="s">
        <v>1353</v>
      </c>
      <c r="B452" t="s">
        <v>815</v>
      </c>
      <c r="C452" t="s">
        <v>981</v>
      </c>
      <c r="D452" t="s">
        <v>1249</v>
      </c>
      <c r="E452" s="2">
        <v>95.119565217391298</v>
      </c>
      <c r="F452" s="2">
        <v>10.5525</v>
      </c>
      <c r="G452" s="2">
        <v>0</v>
      </c>
      <c r="H452" s="2">
        <v>0.32967391304347826</v>
      </c>
      <c r="I452" s="2">
        <v>0.51630434782608692</v>
      </c>
      <c r="J452" s="2">
        <v>0</v>
      </c>
      <c r="K452" s="2">
        <v>0</v>
      </c>
      <c r="L452" s="2">
        <v>3.9243478260869566</v>
      </c>
      <c r="M452" s="2">
        <v>0</v>
      </c>
      <c r="N452" s="2">
        <v>9.3469565217391306</v>
      </c>
      <c r="O452" s="2">
        <v>9.8265341103873846E-2</v>
      </c>
      <c r="P452" s="2">
        <v>5.1647826086956519</v>
      </c>
      <c r="Q452" s="2">
        <v>6.29673913043478</v>
      </c>
      <c r="R452" s="2">
        <v>0.12049594332076333</v>
      </c>
      <c r="S452" s="2">
        <v>4.6073913043478258</v>
      </c>
      <c r="T452" s="2">
        <v>4.0699999999999994</v>
      </c>
      <c r="U452" s="2">
        <v>0</v>
      </c>
      <c r="V452" s="2">
        <v>9.1226145583361895E-2</v>
      </c>
      <c r="W452" s="2">
        <v>0.67119565217391308</v>
      </c>
      <c r="X452" s="2">
        <v>5.4568478260869577</v>
      </c>
      <c r="Y452" s="2">
        <v>0</v>
      </c>
      <c r="Z452" s="2">
        <v>6.4424637184321815E-2</v>
      </c>
      <c r="AA452" s="2">
        <v>0</v>
      </c>
      <c r="AB452" s="2">
        <v>0</v>
      </c>
      <c r="AC452" s="2">
        <v>0</v>
      </c>
      <c r="AD452" s="2">
        <v>0</v>
      </c>
      <c r="AE452" s="2">
        <v>0</v>
      </c>
      <c r="AF452" s="2">
        <v>0</v>
      </c>
      <c r="AG452" s="2">
        <v>0</v>
      </c>
      <c r="AH452" t="s">
        <v>326</v>
      </c>
      <c r="AI452">
        <v>7</v>
      </c>
    </row>
    <row r="453" spans="1:35" x14ac:dyDescent="0.25">
      <c r="A453" t="s">
        <v>1353</v>
      </c>
      <c r="B453" t="s">
        <v>554</v>
      </c>
      <c r="C453" t="s">
        <v>995</v>
      </c>
      <c r="D453" t="s">
        <v>1282</v>
      </c>
      <c r="E453" s="2">
        <v>96</v>
      </c>
      <c r="F453" s="2">
        <v>5.7391304347826084</v>
      </c>
      <c r="G453" s="2">
        <v>0.2608695652173913</v>
      </c>
      <c r="H453" s="2">
        <v>0.2608695652173913</v>
      </c>
      <c r="I453" s="2">
        <v>0.36956521739130432</v>
      </c>
      <c r="J453" s="2">
        <v>0</v>
      </c>
      <c r="K453" s="2">
        <v>0</v>
      </c>
      <c r="L453" s="2">
        <v>1.7715217391304343</v>
      </c>
      <c r="M453" s="2">
        <v>0</v>
      </c>
      <c r="N453" s="2">
        <v>10.576086956521738</v>
      </c>
      <c r="O453" s="2">
        <v>0.11016757246376811</v>
      </c>
      <c r="P453" s="2">
        <v>5.1902173913043477</v>
      </c>
      <c r="Q453" s="2">
        <v>0</v>
      </c>
      <c r="R453" s="2">
        <v>5.4064764492753624E-2</v>
      </c>
      <c r="S453" s="2">
        <v>1.2871739130434781</v>
      </c>
      <c r="T453" s="2">
        <v>8.0456521739130427</v>
      </c>
      <c r="U453" s="2">
        <v>0</v>
      </c>
      <c r="V453" s="2">
        <v>9.7216938405797093E-2</v>
      </c>
      <c r="W453" s="2">
        <v>0.60347826086956524</v>
      </c>
      <c r="X453" s="2">
        <v>3.1048913043478263</v>
      </c>
      <c r="Y453" s="2">
        <v>0</v>
      </c>
      <c r="Z453" s="2">
        <v>3.8628849637681158E-2</v>
      </c>
      <c r="AA453" s="2">
        <v>0</v>
      </c>
      <c r="AB453" s="2">
        <v>0</v>
      </c>
      <c r="AC453" s="2">
        <v>0</v>
      </c>
      <c r="AD453" s="2">
        <v>0</v>
      </c>
      <c r="AE453" s="2">
        <v>0</v>
      </c>
      <c r="AF453" s="2">
        <v>0</v>
      </c>
      <c r="AG453" s="2">
        <v>0</v>
      </c>
      <c r="AH453" t="s">
        <v>60</v>
      </c>
      <c r="AI453">
        <v>7</v>
      </c>
    </row>
    <row r="454" spans="1:35" x14ac:dyDescent="0.25">
      <c r="A454" t="s">
        <v>1353</v>
      </c>
      <c r="B454" t="s">
        <v>537</v>
      </c>
      <c r="C454" t="s">
        <v>1085</v>
      </c>
      <c r="D454" t="s">
        <v>1276</v>
      </c>
      <c r="E454" s="2">
        <v>55.326086956521742</v>
      </c>
      <c r="F454" s="2">
        <v>24.497282608695652</v>
      </c>
      <c r="G454" s="2">
        <v>8.1521739130434784E-2</v>
      </c>
      <c r="H454" s="2">
        <v>0.15217391304347827</v>
      </c>
      <c r="I454" s="2">
        <v>0.45652173913043476</v>
      </c>
      <c r="J454" s="2">
        <v>0</v>
      </c>
      <c r="K454" s="2">
        <v>0</v>
      </c>
      <c r="L454" s="2">
        <v>4.7344565217391299</v>
      </c>
      <c r="M454" s="2">
        <v>0.12771739130434784</v>
      </c>
      <c r="N454" s="2">
        <v>0</v>
      </c>
      <c r="O454" s="2">
        <v>2.3084479371316309E-3</v>
      </c>
      <c r="P454" s="2">
        <v>5.7690217391304346</v>
      </c>
      <c r="Q454" s="2">
        <v>0.65760869565217395</v>
      </c>
      <c r="R454" s="2">
        <v>0.1161591355599214</v>
      </c>
      <c r="S454" s="2">
        <v>0.72152173913043471</v>
      </c>
      <c r="T454" s="2">
        <v>3.7538043478260867</v>
      </c>
      <c r="U454" s="2">
        <v>0</v>
      </c>
      <c r="V454" s="2">
        <v>8.0889980353634566E-2</v>
      </c>
      <c r="W454" s="2">
        <v>4.4144565217391314</v>
      </c>
      <c r="X454" s="2">
        <v>4.8249999999999984</v>
      </c>
      <c r="Y454" s="2">
        <v>0</v>
      </c>
      <c r="Z454" s="2">
        <v>0.16699999999999995</v>
      </c>
      <c r="AA454" s="2">
        <v>0</v>
      </c>
      <c r="AB454" s="2">
        <v>0</v>
      </c>
      <c r="AC454" s="2">
        <v>0</v>
      </c>
      <c r="AD454" s="2">
        <v>0</v>
      </c>
      <c r="AE454" s="2">
        <v>0</v>
      </c>
      <c r="AF454" s="2">
        <v>0</v>
      </c>
      <c r="AG454" s="2">
        <v>0</v>
      </c>
      <c r="AH454" t="s">
        <v>43</v>
      </c>
      <c r="AI454">
        <v>7</v>
      </c>
    </row>
    <row r="455" spans="1:35" x14ac:dyDescent="0.25">
      <c r="A455" t="s">
        <v>1353</v>
      </c>
      <c r="B455" t="s">
        <v>838</v>
      </c>
      <c r="C455" t="s">
        <v>1061</v>
      </c>
      <c r="D455" t="s">
        <v>1290</v>
      </c>
      <c r="E455" s="2">
        <v>82.619565217391298</v>
      </c>
      <c r="F455" s="2">
        <v>0</v>
      </c>
      <c r="G455" s="2">
        <v>0</v>
      </c>
      <c r="H455" s="2">
        <v>0</v>
      </c>
      <c r="I455" s="2">
        <v>0</v>
      </c>
      <c r="J455" s="2">
        <v>0</v>
      </c>
      <c r="K455" s="2">
        <v>0</v>
      </c>
      <c r="L455" s="2">
        <v>3.6759782608695657</v>
      </c>
      <c r="M455" s="2">
        <v>0</v>
      </c>
      <c r="N455" s="2">
        <v>0</v>
      </c>
      <c r="O455" s="2">
        <v>0</v>
      </c>
      <c r="P455" s="2">
        <v>0</v>
      </c>
      <c r="Q455" s="2">
        <v>10.684456521739127</v>
      </c>
      <c r="R455" s="2">
        <v>0.12932114195500588</v>
      </c>
      <c r="S455" s="2">
        <v>4.3335869565217378</v>
      </c>
      <c r="T455" s="2">
        <v>0.49760869565217392</v>
      </c>
      <c r="U455" s="2">
        <v>0</v>
      </c>
      <c r="V455" s="2">
        <v>5.847520063149584E-2</v>
      </c>
      <c r="W455" s="2">
        <v>2.2055434782608687</v>
      </c>
      <c r="X455" s="2">
        <v>2.1519565217391308</v>
      </c>
      <c r="Y455" s="2">
        <v>0</v>
      </c>
      <c r="Z455" s="2">
        <v>5.2741744507301673E-2</v>
      </c>
      <c r="AA455" s="2">
        <v>0</v>
      </c>
      <c r="AB455" s="2">
        <v>0</v>
      </c>
      <c r="AC455" s="2">
        <v>0</v>
      </c>
      <c r="AD455" s="2">
        <v>0</v>
      </c>
      <c r="AE455" s="2">
        <v>0</v>
      </c>
      <c r="AF455" s="2">
        <v>0</v>
      </c>
      <c r="AG455" s="2">
        <v>0</v>
      </c>
      <c r="AH455" t="s">
        <v>350</v>
      </c>
      <c r="AI455">
        <v>7</v>
      </c>
    </row>
    <row r="456" spans="1:35" x14ac:dyDescent="0.25">
      <c r="A456" t="s">
        <v>1353</v>
      </c>
      <c r="B456" t="s">
        <v>954</v>
      </c>
      <c r="C456" t="s">
        <v>1053</v>
      </c>
      <c r="D456" t="s">
        <v>1218</v>
      </c>
      <c r="E456" s="2">
        <v>44.923913043478258</v>
      </c>
      <c r="F456" s="2">
        <v>30.964673913043477</v>
      </c>
      <c r="G456" s="2">
        <v>0</v>
      </c>
      <c r="H456" s="2">
        <v>0.1875</v>
      </c>
      <c r="I456" s="2">
        <v>8.6956521739130432E-2</v>
      </c>
      <c r="J456" s="2">
        <v>0</v>
      </c>
      <c r="K456" s="2">
        <v>0</v>
      </c>
      <c r="L456" s="2">
        <v>1.6336956521739132</v>
      </c>
      <c r="M456" s="2">
        <v>0</v>
      </c>
      <c r="N456" s="2">
        <v>0.26902173913043476</v>
      </c>
      <c r="O456" s="2">
        <v>5.9883861601742073E-3</v>
      </c>
      <c r="P456" s="2">
        <v>6.7771739130434785</v>
      </c>
      <c r="Q456" s="2">
        <v>0</v>
      </c>
      <c r="R456" s="2">
        <v>0.15085894023711591</v>
      </c>
      <c r="S456" s="2">
        <v>3.0950000000000006</v>
      </c>
      <c r="T456" s="2">
        <v>1.0943478260869566</v>
      </c>
      <c r="U456" s="2">
        <v>0</v>
      </c>
      <c r="V456" s="2">
        <v>9.3254294701185597E-2</v>
      </c>
      <c r="W456" s="2">
        <v>2.7263043478260864</v>
      </c>
      <c r="X456" s="2">
        <v>0.26054347826086949</v>
      </c>
      <c r="Y456" s="2">
        <v>0</v>
      </c>
      <c r="Z456" s="2">
        <v>6.6486813452697788E-2</v>
      </c>
      <c r="AA456" s="2">
        <v>0</v>
      </c>
      <c r="AB456" s="2">
        <v>0</v>
      </c>
      <c r="AC456" s="2">
        <v>0</v>
      </c>
      <c r="AD456" s="2">
        <v>0</v>
      </c>
      <c r="AE456" s="2">
        <v>0</v>
      </c>
      <c r="AF456" s="2">
        <v>0</v>
      </c>
      <c r="AG456" s="2">
        <v>0</v>
      </c>
      <c r="AH456" t="s">
        <v>468</v>
      </c>
      <c r="AI456">
        <v>7</v>
      </c>
    </row>
    <row r="457" spans="1:35" x14ac:dyDescent="0.25">
      <c r="A457" t="s">
        <v>1353</v>
      </c>
      <c r="B457" t="s">
        <v>928</v>
      </c>
      <c r="C457" t="s">
        <v>1042</v>
      </c>
      <c r="D457" t="s">
        <v>1232</v>
      </c>
      <c r="E457" s="2">
        <v>166.33695652173913</v>
      </c>
      <c r="F457" s="2">
        <v>4.6086956521739131</v>
      </c>
      <c r="G457" s="2">
        <v>0</v>
      </c>
      <c r="H457" s="2">
        <v>104.82923913043481</v>
      </c>
      <c r="I457" s="2">
        <v>15.739130434782609</v>
      </c>
      <c r="J457" s="2">
        <v>0</v>
      </c>
      <c r="K457" s="2">
        <v>0</v>
      </c>
      <c r="L457" s="2">
        <v>18.364347826086963</v>
      </c>
      <c r="M457" s="2">
        <v>16.229239130434781</v>
      </c>
      <c r="N457" s="2">
        <v>4.7826086956521738</v>
      </c>
      <c r="O457" s="2">
        <v>0.12632098281382736</v>
      </c>
      <c r="P457" s="2">
        <v>0</v>
      </c>
      <c r="Q457" s="2">
        <v>0</v>
      </c>
      <c r="R457" s="2">
        <v>0</v>
      </c>
      <c r="S457" s="2">
        <v>0</v>
      </c>
      <c r="T457" s="2">
        <v>0</v>
      </c>
      <c r="U457" s="2">
        <v>0</v>
      </c>
      <c r="V457" s="2">
        <v>0</v>
      </c>
      <c r="W457" s="2">
        <v>42.239130434782609</v>
      </c>
      <c r="X457" s="2">
        <v>0</v>
      </c>
      <c r="Y457" s="2">
        <v>0</v>
      </c>
      <c r="Z457" s="2">
        <v>0.2539371365091812</v>
      </c>
      <c r="AA457" s="2">
        <v>57.364021739130443</v>
      </c>
      <c r="AB457" s="2">
        <v>25.037282608695655</v>
      </c>
      <c r="AC457" s="2">
        <v>0</v>
      </c>
      <c r="AD457" s="2">
        <v>0</v>
      </c>
      <c r="AE457" s="2">
        <v>44.456847826086964</v>
      </c>
      <c r="AF457" s="2">
        <v>0</v>
      </c>
      <c r="AG457" s="2">
        <v>0</v>
      </c>
      <c r="AH457" t="s">
        <v>442</v>
      </c>
      <c r="AI457">
        <v>7</v>
      </c>
    </row>
    <row r="458" spans="1:35" x14ac:dyDescent="0.25">
      <c r="A458" t="s">
        <v>1353</v>
      </c>
      <c r="B458" t="s">
        <v>597</v>
      </c>
      <c r="C458" t="s">
        <v>1114</v>
      </c>
      <c r="D458" t="s">
        <v>1225</v>
      </c>
      <c r="E458" s="2">
        <v>62.304347826086953</v>
      </c>
      <c r="F458" s="2">
        <v>5.7391304347826084</v>
      </c>
      <c r="G458" s="2">
        <v>0.2608695652173913</v>
      </c>
      <c r="H458" s="2">
        <v>0.13858695652173914</v>
      </c>
      <c r="I458" s="2">
        <v>0.25</v>
      </c>
      <c r="J458" s="2">
        <v>0</v>
      </c>
      <c r="K458" s="2">
        <v>0</v>
      </c>
      <c r="L458" s="2">
        <v>4.940652173913044</v>
      </c>
      <c r="M458" s="2">
        <v>0</v>
      </c>
      <c r="N458" s="2">
        <v>4.7771739130434785</v>
      </c>
      <c r="O458" s="2">
        <v>7.6674808094905803E-2</v>
      </c>
      <c r="P458" s="2">
        <v>3.972826086956522</v>
      </c>
      <c r="Q458" s="2">
        <v>0</v>
      </c>
      <c r="R458" s="2">
        <v>6.3764829030006978E-2</v>
      </c>
      <c r="S458" s="2">
        <v>1.3979347826086959</v>
      </c>
      <c r="T458" s="2">
        <v>4.8155434782608708</v>
      </c>
      <c r="U458" s="2">
        <v>0</v>
      </c>
      <c r="V458" s="2">
        <v>9.9727843684577835E-2</v>
      </c>
      <c r="W458" s="2">
        <v>6.1273913043478263</v>
      </c>
      <c r="X458" s="2">
        <v>5.7223913043478261</v>
      </c>
      <c r="Y458" s="2">
        <v>0</v>
      </c>
      <c r="Z458" s="2">
        <v>0.19019190509420794</v>
      </c>
      <c r="AA458" s="2">
        <v>0</v>
      </c>
      <c r="AB458" s="2">
        <v>0</v>
      </c>
      <c r="AC458" s="2">
        <v>0</v>
      </c>
      <c r="AD458" s="2">
        <v>0</v>
      </c>
      <c r="AE458" s="2">
        <v>0</v>
      </c>
      <c r="AF458" s="2">
        <v>0</v>
      </c>
      <c r="AG458" s="2">
        <v>0</v>
      </c>
      <c r="AH458" t="s">
        <v>104</v>
      </c>
      <c r="AI458">
        <v>7</v>
      </c>
    </row>
    <row r="459" spans="1:35" x14ac:dyDescent="0.25">
      <c r="A459" t="s">
        <v>1353</v>
      </c>
      <c r="B459" t="s">
        <v>710</v>
      </c>
      <c r="C459" t="s">
        <v>1105</v>
      </c>
      <c r="D459" t="s">
        <v>1226</v>
      </c>
      <c r="E459" s="2">
        <v>60.152173913043477</v>
      </c>
      <c r="F459" s="2">
        <v>0.52173913043478259</v>
      </c>
      <c r="G459" s="2">
        <v>0</v>
      </c>
      <c r="H459" s="2">
        <v>0</v>
      </c>
      <c r="I459" s="2">
        <v>0</v>
      </c>
      <c r="J459" s="2">
        <v>0</v>
      </c>
      <c r="K459" s="2">
        <v>0</v>
      </c>
      <c r="L459" s="2">
        <v>0.29597826086956519</v>
      </c>
      <c r="M459" s="2">
        <v>0.78282608695652167</v>
      </c>
      <c r="N459" s="2">
        <v>0</v>
      </c>
      <c r="O459" s="2">
        <v>1.3014094687387061E-2</v>
      </c>
      <c r="P459" s="2">
        <v>0.90021739130434775</v>
      </c>
      <c r="Q459" s="2">
        <v>0</v>
      </c>
      <c r="R459" s="2">
        <v>1.4965666787134079E-2</v>
      </c>
      <c r="S459" s="2">
        <v>3.4565217391304345E-2</v>
      </c>
      <c r="T459" s="2">
        <v>0</v>
      </c>
      <c r="U459" s="2">
        <v>0.72749999999999992</v>
      </c>
      <c r="V459" s="2">
        <v>1.2668955547524395E-2</v>
      </c>
      <c r="W459" s="2">
        <v>2.0978260869565214E-2</v>
      </c>
      <c r="X459" s="2">
        <v>0</v>
      </c>
      <c r="Y459" s="2">
        <v>0.97260869565217378</v>
      </c>
      <c r="Z459" s="2">
        <v>1.6517889410914345E-2</v>
      </c>
      <c r="AA459" s="2">
        <v>0</v>
      </c>
      <c r="AB459" s="2">
        <v>0</v>
      </c>
      <c r="AC459" s="2">
        <v>0</v>
      </c>
      <c r="AD459" s="2">
        <v>0</v>
      </c>
      <c r="AE459" s="2">
        <v>0</v>
      </c>
      <c r="AF459" s="2">
        <v>0</v>
      </c>
      <c r="AG459" s="2">
        <v>0</v>
      </c>
      <c r="AH459" t="s">
        <v>220</v>
      </c>
      <c r="AI459">
        <v>7</v>
      </c>
    </row>
    <row r="460" spans="1:35" x14ac:dyDescent="0.25">
      <c r="A460" t="s">
        <v>1353</v>
      </c>
      <c r="B460" t="s">
        <v>553</v>
      </c>
      <c r="C460" t="s">
        <v>1023</v>
      </c>
      <c r="D460" t="s">
        <v>1242</v>
      </c>
      <c r="E460" s="2">
        <v>58.010869565217391</v>
      </c>
      <c r="F460" s="2">
        <v>10.725978260869566</v>
      </c>
      <c r="G460" s="2">
        <v>0.10956521739130434</v>
      </c>
      <c r="H460" s="2">
        <v>0.18119565217391306</v>
      </c>
      <c r="I460" s="2">
        <v>0.45108695652173914</v>
      </c>
      <c r="J460" s="2">
        <v>0</v>
      </c>
      <c r="K460" s="2">
        <v>0</v>
      </c>
      <c r="L460" s="2">
        <v>0.86130434782608689</v>
      </c>
      <c r="M460" s="2">
        <v>0</v>
      </c>
      <c r="N460" s="2">
        <v>5.2943478260869563</v>
      </c>
      <c r="O460" s="2">
        <v>9.1264755480607085E-2</v>
      </c>
      <c r="P460" s="2">
        <v>5.2985869565217394</v>
      </c>
      <c r="Q460" s="2">
        <v>0.42510869565217391</v>
      </c>
      <c r="R460" s="2">
        <v>9.8665917181937429E-2</v>
      </c>
      <c r="S460" s="2">
        <v>3.6986956521739116</v>
      </c>
      <c r="T460" s="2">
        <v>1.0693478260869564</v>
      </c>
      <c r="U460" s="2">
        <v>0</v>
      </c>
      <c r="V460" s="2">
        <v>8.2192242833052251E-2</v>
      </c>
      <c r="W460" s="2">
        <v>1.5294565217391305</v>
      </c>
      <c r="X460" s="2">
        <v>3.2707608695652177</v>
      </c>
      <c r="Y460" s="2">
        <v>0</v>
      </c>
      <c r="Z460" s="2">
        <v>8.2746861532696281E-2</v>
      </c>
      <c r="AA460" s="2">
        <v>0</v>
      </c>
      <c r="AB460" s="2">
        <v>0</v>
      </c>
      <c r="AC460" s="2">
        <v>0</v>
      </c>
      <c r="AD460" s="2">
        <v>0</v>
      </c>
      <c r="AE460" s="2">
        <v>0</v>
      </c>
      <c r="AF460" s="2">
        <v>0</v>
      </c>
      <c r="AG460" s="2">
        <v>0</v>
      </c>
      <c r="AH460" t="s">
        <v>59</v>
      </c>
      <c r="AI460">
        <v>7</v>
      </c>
    </row>
    <row r="461" spans="1:35" x14ac:dyDescent="0.25">
      <c r="A461" t="s">
        <v>1353</v>
      </c>
      <c r="B461" t="s">
        <v>776</v>
      </c>
      <c r="C461" t="s">
        <v>970</v>
      </c>
      <c r="D461" t="s">
        <v>1308</v>
      </c>
      <c r="E461" s="2">
        <v>26.652173913043477</v>
      </c>
      <c r="F461" s="2">
        <v>5.6521739130434785</v>
      </c>
      <c r="G461" s="2">
        <v>0</v>
      </c>
      <c r="H461" s="2">
        <v>0</v>
      </c>
      <c r="I461" s="2">
        <v>0</v>
      </c>
      <c r="J461" s="2">
        <v>0</v>
      </c>
      <c r="K461" s="2">
        <v>0</v>
      </c>
      <c r="L461" s="2">
        <v>2.3369565217391305E-2</v>
      </c>
      <c r="M461" s="2">
        <v>0</v>
      </c>
      <c r="N461" s="2">
        <v>3.7733695652173909</v>
      </c>
      <c r="O461" s="2">
        <v>0.14157830342577488</v>
      </c>
      <c r="P461" s="2">
        <v>5.0545652173913034</v>
      </c>
      <c r="Q461" s="2">
        <v>0</v>
      </c>
      <c r="R461" s="2">
        <v>0.18964926590538334</v>
      </c>
      <c r="S461" s="2">
        <v>0.17423913043478262</v>
      </c>
      <c r="T461" s="2">
        <v>1.1633695652173917</v>
      </c>
      <c r="U461" s="2">
        <v>0</v>
      </c>
      <c r="V461" s="2">
        <v>5.0187601957585662E-2</v>
      </c>
      <c r="W461" s="2">
        <v>0.11521739130434783</v>
      </c>
      <c r="X461" s="2">
        <v>0.61771739130434788</v>
      </c>
      <c r="Y461" s="2">
        <v>0</v>
      </c>
      <c r="Z461" s="2">
        <v>2.7500000000000004E-2</v>
      </c>
      <c r="AA461" s="2">
        <v>0</v>
      </c>
      <c r="AB461" s="2">
        <v>0</v>
      </c>
      <c r="AC461" s="2">
        <v>0</v>
      </c>
      <c r="AD461" s="2">
        <v>0</v>
      </c>
      <c r="AE461" s="2">
        <v>0</v>
      </c>
      <c r="AF461" s="2">
        <v>0</v>
      </c>
      <c r="AG461" s="2">
        <v>0</v>
      </c>
      <c r="AH461" t="s">
        <v>287</v>
      </c>
      <c r="AI461">
        <v>7</v>
      </c>
    </row>
    <row r="462" spans="1:35" x14ac:dyDescent="0.25">
      <c r="A462" t="s">
        <v>1353</v>
      </c>
      <c r="B462" t="s">
        <v>904</v>
      </c>
      <c r="C462" t="s">
        <v>1038</v>
      </c>
      <c r="D462" t="s">
        <v>1232</v>
      </c>
      <c r="E462" s="2">
        <v>96.489130434782609</v>
      </c>
      <c r="F462" s="2">
        <v>5.0434782608695654</v>
      </c>
      <c r="G462" s="2">
        <v>0.13043478260869565</v>
      </c>
      <c r="H462" s="2">
        <v>0.76086956521739135</v>
      </c>
      <c r="I462" s="2">
        <v>5.5326086956521738</v>
      </c>
      <c r="J462" s="2">
        <v>0</v>
      </c>
      <c r="K462" s="2">
        <v>0</v>
      </c>
      <c r="L462" s="2">
        <v>4.8125</v>
      </c>
      <c r="M462" s="2">
        <v>5.1304347826086953</v>
      </c>
      <c r="N462" s="2">
        <v>13.290760869565217</v>
      </c>
      <c r="O462" s="2">
        <v>0.19091472344260449</v>
      </c>
      <c r="P462" s="2">
        <v>5.3913043478260869</v>
      </c>
      <c r="Q462" s="2">
        <v>7.3614130434782608</v>
      </c>
      <c r="R462" s="2">
        <v>0.13216739889602344</v>
      </c>
      <c r="S462" s="2">
        <v>8.6915217391304349</v>
      </c>
      <c r="T462" s="2">
        <v>4.4728260869565215</v>
      </c>
      <c r="U462" s="2">
        <v>0</v>
      </c>
      <c r="V462" s="2">
        <v>0.1364334797792047</v>
      </c>
      <c r="W462" s="2">
        <v>5.4103260869565215</v>
      </c>
      <c r="X462" s="2">
        <v>7.5760869565217392</v>
      </c>
      <c r="Y462" s="2">
        <v>0</v>
      </c>
      <c r="Z462" s="2">
        <v>0.13458938830686043</v>
      </c>
      <c r="AA462" s="2">
        <v>0</v>
      </c>
      <c r="AB462" s="2">
        <v>0</v>
      </c>
      <c r="AC462" s="2">
        <v>0</v>
      </c>
      <c r="AD462" s="2">
        <v>0</v>
      </c>
      <c r="AE462" s="2">
        <v>0</v>
      </c>
      <c r="AF462" s="2">
        <v>0</v>
      </c>
      <c r="AG462" s="2">
        <v>0</v>
      </c>
      <c r="AH462" t="s">
        <v>418</v>
      </c>
      <c r="AI462">
        <v>7</v>
      </c>
    </row>
    <row r="463" spans="1:35" x14ac:dyDescent="0.25">
      <c r="A463" t="s">
        <v>1353</v>
      </c>
      <c r="B463" t="s">
        <v>908</v>
      </c>
      <c r="C463" t="s">
        <v>1155</v>
      </c>
      <c r="D463" t="s">
        <v>1286</v>
      </c>
      <c r="E463" s="2">
        <v>97.869565217391298</v>
      </c>
      <c r="F463" s="2">
        <v>5.0434782608695654</v>
      </c>
      <c r="G463" s="2">
        <v>0.44565217391304346</v>
      </c>
      <c r="H463" s="2">
        <v>0.63858695652173914</v>
      </c>
      <c r="I463" s="2">
        <v>5.2201086956521738</v>
      </c>
      <c r="J463" s="2">
        <v>0</v>
      </c>
      <c r="K463" s="2">
        <v>0</v>
      </c>
      <c r="L463" s="2">
        <v>3.8097826086956523</v>
      </c>
      <c r="M463" s="2">
        <v>11.190217391304348</v>
      </c>
      <c r="N463" s="2">
        <v>0</v>
      </c>
      <c r="O463" s="2">
        <v>0.11433807196801422</v>
      </c>
      <c r="P463" s="2">
        <v>5.3342391304347823</v>
      </c>
      <c r="Q463" s="2">
        <v>13.282608695652174</v>
      </c>
      <c r="R463" s="2">
        <v>0.19022101288316307</v>
      </c>
      <c r="S463" s="2">
        <v>9.1766304347826093</v>
      </c>
      <c r="T463" s="2">
        <v>7.8804347826086953</v>
      </c>
      <c r="U463" s="2">
        <v>9.7186956521739134</v>
      </c>
      <c r="V463" s="2">
        <v>0.27358618391825856</v>
      </c>
      <c r="W463" s="2">
        <v>10.399456521739131</v>
      </c>
      <c r="X463" s="2">
        <v>11.978260869565217</v>
      </c>
      <c r="Y463" s="2">
        <v>0</v>
      </c>
      <c r="Z463" s="2">
        <v>0.22864837849844516</v>
      </c>
      <c r="AA463" s="2">
        <v>0</v>
      </c>
      <c r="AB463" s="2">
        <v>0</v>
      </c>
      <c r="AC463" s="2">
        <v>0</v>
      </c>
      <c r="AD463" s="2">
        <v>0</v>
      </c>
      <c r="AE463" s="2">
        <v>0</v>
      </c>
      <c r="AF463" s="2">
        <v>0</v>
      </c>
      <c r="AG463" s="2">
        <v>0</v>
      </c>
      <c r="AH463" t="s">
        <v>422</v>
      </c>
      <c r="AI463">
        <v>7</v>
      </c>
    </row>
    <row r="464" spans="1:35" x14ac:dyDescent="0.25">
      <c r="A464" t="s">
        <v>1353</v>
      </c>
      <c r="B464" t="s">
        <v>869</v>
      </c>
      <c r="C464" t="s">
        <v>1046</v>
      </c>
      <c r="D464" t="s">
        <v>1216</v>
      </c>
      <c r="E464" s="2">
        <v>48.945652173913047</v>
      </c>
      <c r="F464" s="2">
        <v>5.7391304347826084</v>
      </c>
      <c r="G464" s="2">
        <v>0</v>
      </c>
      <c r="H464" s="2">
        <v>0.18478260869565216</v>
      </c>
      <c r="I464" s="2">
        <v>0.26358695652173914</v>
      </c>
      <c r="J464" s="2">
        <v>0</v>
      </c>
      <c r="K464" s="2">
        <v>0</v>
      </c>
      <c r="L464" s="2">
        <v>1.3174999999999999</v>
      </c>
      <c r="M464" s="2">
        <v>0</v>
      </c>
      <c r="N464" s="2">
        <v>3.8997826086956517</v>
      </c>
      <c r="O464" s="2">
        <v>7.9675771707750379E-2</v>
      </c>
      <c r="P464" s="2">
        <v>0</v>
      </c>
      <c r="Q464" s="2">
        <v>9.0691304347826058</v>
      </c>
      <c r="R464" s="2">
        <v>0.18528980679546961</v>
      </c>
      <c r="S464" s="2">
        <v>1.5779347826086958</v>
      </c>
      <c r="T464" s="2">
        <v>5.7588043478260866</v>
      </c>
      <c r="U464" s="2">
        <v>0</v>
      </c>
      <c r="V464" s="2">
        <v>0.14989562513879634</v>
      </c>
      <c r="W464" s="2">
        <v>1.3272826086956522</v>
      </c>
      <c r="X464" s="2">
        <v>3.7467391304347823</v>
      </c>
      <c r="Y464" s="2">
        <v>2.3304347826086955</v>
      </c>
      <c r="Z464" s="2">
        <v>0.15127914723517652</v>
      </c>
      <c r="AA464" s="2">
        <v>0</v>
      </c>
      <c r="AB464" s="2">
        <v>0</v>
      </c>
      <c r="AC464" s="2">
        <v>0</v>
      </c>
      <c r="AD464" s="2">
        <v>0</v>
      </c>
      <c r="AE464" s="2">
        <v>0</v>
      </c>
      <c r="AF464" s="2">
        <v>0</v>
      </c>
      <c r="AG464" s="2">
        <v>0</v>
      </c>
      <c r="AH464" t="s">
        <v>383</v>
      </c>
      <c r="AI464">
        <v>7</v>
      </c>
    </row>
    <row r="465" spans="1:35" x14ac:dyDescent="0.25">
      <c r="A465" t="s">
        <v>1353</v>
      </c>
      <c r="B465" t="s">
        <v>796</v>
      </c>
      <c r="C465" t="s">
        <v>1166</v>
      </c>
      <c r="D465" t="s">
        <v>1239</v>
      </c>
      <c r="E465" s="2">
        <v>51.684782608695649</v>
      </c>
      <c r="F465" s="2">
        <v>0</v>
      </c>
      <c r="G465" s="2">
        <v>0</v>
      </c>
      <c r="H465" s="2">
        <v>0</v>
      </c>
      <c r="I465" s="2">
        <v>0.20108695652173914</v>
      </c>
      <c r="J465" s="2">
        <v>0</v>
      </c>
      <c r="K465" s="2">
        <v>0</v>
      </c>
      <c r="L465" s="2">
        <v>1.8043478260869564E-2</v>
      </c>
      <c r="M465" s="2">
        <v>5.25</v>
      </c>
      <c r="N465" s="2">
        <v>0</v>
      </c>
      <c r="O465" s="2">
        <v>0.10157728706624607</v>
      </c>
      <c r="P465" s="2">
        <v>6.3016304347826084</v>
      </c>
      <c r="Q465" s="2">
        <v>0</v>
      </c>
      <c r="R465" s="2">
        <v>0.12192429022082019</v>
      </c>
      <c r="S465" s="2">
        <v>0.70358695652173897</v>
      </c>
      <c r="T465" s="2">
        <v>4.0175000000000001</v>
      </c>
      <c r="U465" s="2">
        <v>0</v>
      </c>
      <c r="V465" s="2">
        <v>9.1343848580441644E-2</v>
      </c>
      <c r="W465" s="2">
        <v>1.877826086956522</v>
      </c>
      <c r="X465" s="2">
        <v>3.7403260869565202</v>
      </c>
      <c r="Y465" s="2">
        <v>0</v>
      </c>
      <c r="Z465" s="2">
        <v>0.10870031545741324</v>
      </c>
      <c r="AA465" s="2">
        <v>0</v>
      </c>
      <c r="AB465" s="2">
        <v>0</v>
      </c>
      <c r="AC465" s="2">
        <v>0</v>
      </c>
      <c r="AD465" s="2">
        <v>0</v>
      </c>
      <c r="AE465" s="2">
        <v>0</v>
      </c>
      <c r="AF465" s="2">
        <v>0</v>
      </c>
      <c r="AG465" s="2">
        <v>0</v>
      </c>
      <c r="AH465" t="s">
        <v>307</v>
      </c>
      <c r="AI465">
        <v>7</v>
      </c>
    </row>
    <row r="466" spans="1:35" x14ac:dyDescent="0.25">
      <c r="A466" t="s">
        <v>1353</v>
      </c>
      <c r="B466" t="s">
        <v>531</v>
      </c>
      <c r="C466" t="s">
        <v>1083</v>
      </c>
      <c r="D466" t="s">
        <v>1256</v>
      </c>
      <c r="E466" s="2">
        <v>57.478260869565219</v>
      </c>
      <c r="F466" s="2">
        <v>11.140326086956527</v>
      </c>
      <c r="G466" s="2">
        <v>0</v>
      </c>
      <c r="H466" s="2">
        <v>0.23641304347826086</v>
      </c>
      <c r="I466" s="2">
        <v>0.43478260869565216</v>
      </c>
      <c r="J466" s="2">
        <v>0</v>
      </c>
      <c r="K466" s="2">
        <v>0</v>
      </c>
      <c r="L466" s="2">
        <v>3.0261956521739135</v>
      </c>
      <c r="M466" s="2">
        <v>0</v>
      </c>
      <c r="N466" s="2">
        <v>5.9974999999999996</v>
      </c>
      <c r="O466" s="2">
        <v>0.10434379727685324</v>
      </c>
      <c r="P466" s="2">
        <v>2.7558695652173912</v>
      </c>
      <c r="Q466" s="2">
        <v>0.38163043478260866</v>
      </c>
      <c r="R466" s="2">
        <v>5.45858547655068E-2</v>
      </c>
      <c r="S466" s="2">
        <v>2.2554347826086962</v>
      </c>
      <c r="T466" s="2">
        <v>0.28467391304347822</v>
      </c>
      <c r="U466" s="2">
        <v>0</v>
      </c>
      <c r="V466" s="2">
        <v>4.4192511346444793E-2</v>
      </c>
      <c r="W466" s="2">
        <v>0.75152173913043496</v>
      </c>
      <c r="X466" s="2">
        <v>3.5736956521739129</v>
      </c>
      <c r="Y466" s="2">
        <v>0</v>
      </c>
      <c r="Z466" s="2">
        <v>7.524962178517397E-2</v>
      </c>
      <c r="AA466" s="2">
        <v>0</v>
      </c>
      <c r="AB466" s="2">
        <v>0</v>
      </c>
      <c r="AC466" s="2">
        <v>0</v>
      </c>
      <c r="AD466" s="2">
        <v>0</v>
      </c>
      <c r="AE466" s="2">
        <v>0</v>
      </c>
      <c r="AF466" s="2">
        <v>0</v>
      </c>
      <c r="AG466" s="2">
        <v>0</v>
      </c>
      <c r="AH466" t="s">
        <v>37</v>
      </c>
      <c r="AI466">
        <v>7</v>
      </c>
    </row>
    <row r="467" spans="1:35" x14ac:dyDescent="0.25">
      <c r="A467" t="s">
        <v>1353</v>
      </c>
      <c r="B467" t="s">
        <v>732</v>
      </c>
      <c r="C467" t="s">
        <v>1028</v>
      </c>
      <c r="D467" t="s">
        <v>1237</v>
      </c>
      <c r="E467" s="2">
        <v>82.043478260869563</v>
      </c>
      <c r="F467" s="2">
        <v>22.048804347826085</v>
      </c>
      <c r="G467" s="2">
        <v>0</v>
      </c>
      <c r="H467" s="2">
        <v>0</v>
      </c>
      <c r="I467" s="2">
        <v>0</v>
      </c>
      <c r="J467" s="2">
        <v>0</v>
      </c>
      <c r="K467" s="2">
        <v>0</v>
      </c>
      <c r="L467" s="2">
        <v>5.033695652173912</v>
      </c>
      <c r="M467" s="2">
        <v>0</v>
      </c>
      <c r="N467" s="2">
        <v>6.274456521739129</v>
      </c>
      <c r="O467" s="2">
        <v>7.6477212506624259E-2</v>
      </c>
      <c r="P467" s="2">
        <v>4.5730434782608684</v>
      </c>
      <c r="Q467" s="2">
        <v>3.2282608695652179E-2</v>
      </c>
      <c r="R467" s="2">
        <v>5.6132750397456271E-2</v>
      </c>
      <c r="S467" s="2">
        <v>5.2840217391304352</v>
      </c>
      <c r="T467" s="2">
        <v>4.7170652173913021</v>
      </c>
      <c r="U467" s="2">
        <v>0</v>
      </c>
      <c r="V467" s="2">
        <v>0.12189984101748806</v>
      </c>
      <c r="W467" s="2">
        <v>5.5477173913043467</v>
      </c>
      <c r="X467" s="2">
        <v>2.938478260869565</v>
      </c>
      <c r="Y467" s="2">
        <v>0</v>
      </c>
      <c r="Z467" s="2">
        <v>0.10343534711181769</v>
      </c>
      <c r="AA467" s="2">
        <v>0</v>
      </c>
      <c r="AB467" s="2">
        <v>0</v>
      </c>
      <c r="AC467" s="2">
        <v>0</v>
      </c>
      <c r="AD467" s="2">
        <v>0</v>
      </c>
      <c r="AE467" s="2">
        <v>0</v>
      </c>
      <c r="AF467" s="2">
        <v>0</v>
      </c>
      <c r="AG467" s="2">
        <v>0</v>
      </c>
      <c r="AH467" t="s">
        <v>242</v>
      </c>
      <c r="AI467">
        <v>7</v>
      </c>
    </row>
    <row r="468" spans="1:35" x14ac:dyDescent="0.25">
      <c r="A468" t="s">
        <v>1353</v>
      </c>
      <c r="B468" t="s">
        <v>566</v>
      </c>
      <c r="C468" t="s">
        <v>1098</v>
      </c>
      <c r="D468" t="s">
        <v>1260</v>
      </c>
      <c r="E468" s="2">
        <v>95.489130434782609</v>
      </c>
      <c r="F468" s="2">
        <v>20.507173913043484</v>
      </c>
      <c r="G468" s="2">
        <v>0.35869565217391303</v>
      </c>
      <c r="H468" s="2">
        <v>0</v>
      </c>
      <c r="I468" s="2">
        <v>0</v>
      </c>
      <c r="J468" s="2">
        <v>0</v>
      </c>
      <c r="K468" s="2">
        <v>0</v>
      </c>
      <c r="L468" s="2">
        <v>4.3283695652173924</v>
      </c>
      <c r="M468" s="2">
        <v>0</v>
      </c>
      <c r="N468" s="2">
        <v>2.7459782608695651</v>
      </c>
      <c r="O468" s="2">
        <v>2.8756972111553782E-2</v>
      </c>
      <c r="P468" s="2">
        <v>5.3938043478260882</v>
      </c>
      <c r="Q468" s="2">
        <v>0</v>
      </c>
      <c r="R468" s="2">
        <v>5.648605577689244E-2</v>
      </c>
      <c r="S468" s="2">
        <v>5.0521739130434771</v>
      </c>
      <c r="T468" s="2">
        <v>0.53728260869565214</v>
      </c>
      <c r="U468" s="2">
        <v>0</v>
      </c>
      <c r="V468" s="2">
        <v>5.8535002845759805E-2</v>
      </c>
      <c r="W468" s="2">
        <v>5.2186956521739116</v>
      </c>
      <c r="X468" s="2">
        <v>3.9130434782608692E-2</v>
      </c>
      <c r="Y468" s="2">
        <v>4.7227173913043483</v>
      </c>
      <c r="Z468" s="2">
        <v>0.10452020489470687</v>
      </c>
      <c r="AA468" s="2">
        <v>0</v>
      </c>
      <c r="AB468" s="2">
        <v>0</v>
      </c>
      <c r="AC468" s="2">
        <v>0</v>
      </c>
      <c r="AD468" s="2">
        <v>0</v>
      </c>
      <c r="AE468" s="2">
        <v>0</v>
      </c>
      <c r="AF468" s="2">
        <v>0</v>
      </c>
      <c r="AG468" s="2">
        <v>0</v>
      </c>
      <c r="AH468" t="s">
        <v>72</v>
      </c>
      <c r="AI468">
        <v>7</v>
      </c>
    </row>
    <row r="469" spans="1:35" x14ac:dyDescent="0.25">
      <c r="A469" t="s">
        <v>1353</v>
      </c>
      <c r="B469" t="s">
        <v>700</v>
      </c>
      <c r="C469" t="s">
        <v>1145</v>
      </c>
      <c r="D469" t="s">
        <v>1275</v>
      </c>
      <c r="E469" s="2">
        <v>51.304347826086953</v>
      </c>
      <c r="F469" s="2">
        <v>5.5652173913043477</v>
      </c>
      <c r="G469" s="2">
        <v>1.6956521739130435</v>
      </c>
      <c r="H469" s="2">
        <v>0.39130434782608697</v>
      </c>
      <c r="I469" s="2">
        <v>0.1358695652173913</v>
      </c>
      <c r="J469" s="2">
        <v>0</v>
      </c>
      <c r="K469" s="2">
        <v>1.0652173913043479</v>
      </c>
      <c r="L469" s="2">
        <v>1.1142391304347825</v>
      </c>
      <c r="M469" s="2">
        <v>0</v>
      </c>
      <c r="N469" s="2">
        <v>4.8804347826086953</v>
      </c>
      <c r="O469" s="2">
        <v>9.5127118644067796E-2</v>
      </c>
      <c r="P469" s="2">
        <v>5.3043478260869561</v>
      </c>
      <c r="Q469" s="2">
        <v>9.2663043478260878</v>
      </c>
      <c r="R469" s="2">
        <v>0.28400423728813562</v>
      </c>
      <c r="S469" s="2">
        <v>0.7590217391304348</v>
      </c>
      <c r="T469" s="2">
        <v>3.337608695652174</v>
      </c>
      <c r="U469" s="2">
        <v>0</v>
      </c>
      <c r="V469" s="2">
        <v>7.9849576271186454E-2</v>
      </c>
      <c r="W469" s="2">
        <v>0.576195652173913</v>
      </c>
      <c r="X469" s="2">
        <v>3.5878260869565204</v>
      </c>
      <c r="Y469" s="2">
        <v>0</v>
      </c>
      <c r="Z469" s="2">
        <v>8.1163135593220317E-2</v>
      </c>
      <c r="AA469" s="2">
        <v>0</v>
      </c>
      <c r="AB469" s="2">
        <v>0</v>
      </c>
      <c r="AC469" s="2">
        <v>0</v>
      </c>
      <c r="AD469" s="2">
        <v>0</v>
      </c>
      <c r="AE469" s="2">
        <v>0</v>
      </c>
      <c r="AF469" s="2">
        <v>0</v>
      </c>
      <c r="AG469" s="2">
        <v>0</v>
      </c>
      <c r="AH469" t="s">
        <v>209</v>
      </c>
      <c r="AI469">
        <v>7</v>
      </c>
    </row>
    <row r="470" spans="1:35" x14ac:dyDescent="0.25">
      <c r="A470" t="s">
        <v>1353</v>
      </c>
      <c r="B470" t="s">
        <v>593</v>
      </c>
      <c r="C470" t="s">
        <v>1111</v>
      </c>
      <c r="D470" t="s">
        <v>1290</v>
      </c>
      <c r="E470" s="2">
        <v>34.630434782608695</v>
      </c>
      <c r="F470" s="2">
        <v>5.3043478260869561</v>
      </c>
      <c r="G470" s="2">
        <v>0.63043478260869568</v>
      </c>
      <c r="H470" s="2">
        <v>0.45652173913043476</v>
      </c>
      <c r="I470" s="2">
        <v>1.0597826086956521</v>
      </c>
      <c r="J470" s="2">
        <v>0</v>
      </c>
      <c r="K470" s="2">
        <v>0</v>
      </c>
      <c r="L470" s="2">
        <v>0.66847826086956519</v>
      </c>
      <c r="M470" s="2">
        <v>5.6758695652173907</v>
      </c>
      <c r="N470" s="2">
        <v>0</v>
      </c>
      <c r="O470" s="2">
        <v>0.16389830508474576</v>
      </c>
      <c r="P470" s="2">
        <v>0</v>
      </c>
      <c r="Q470" s="2">
        <v>4.1855434782608691</v>
      </c>
      <c r="R470" s="2">
        <v>0.12086315128688009</v>
      </c>
      <c r="S470" s="2">
        <v>2.4456521739130436E-2</v>
      </c>
      <c r="T470" s="2">
        <v>0</v>
      </c>
      <c r="U470" s="2">
        <v>5.1304347826086953</v>
      </c>
      <c r="V470" s="2">
        <v>0.14885436283741368</v>
      </c>
      <c r="W470" s="2">
        <v>0.37402173913043485</v>
      </c>
      <c r="X470" s="2">
        <v>0</v>
      </c>
      <c r="Y470" s="2">
        <v>1.3386956521739131</v>
      </c>
      <c r="Z470" s="2">
        <v>4.9456999372253611E-2</v>
      </c>
      <c r="AA470" s="2">
        <v>0</v>
      </c>
      <c r="AB470" s="2">
        <v>0</v>
      </c>
      <c r="AC470" s="2">
        <v>0</v>
      </c>
      <c r="AD470" s="2">
        <v>0</v>
      </c>
      <c r="AE470" s="2">
        <v>0</v>
      </c>
      <c r="AF470" s="2">
        <v>0</v>
      </c>
      <c r="AG470" s="2">
        <v>0</v>
      </c>
      <c r="AH470" t="s">
        <v>100</v>
      </c>
      <c r="AI470">
        <v>7</v>
      </c>
    </row>
    <row r="471" spans="1:35" x14ac:dyDescent="0.25">
      <c r="A471" t="s">
        <v>1353</v>
      </c>
      <c r="B471" t="s">
        <v>520</v>
      </c>
      <c r="C471" t="s">
        <v>1077</v>
      </c>
      <c r="D471" t="s">
        <v>1294</v>
      </c>
      <c r="E471" s="2">
        <v>90.847826086956516</v>
      </c>
      <c r="F471" s="2">
        <v>8.6781521739130447</v>
      </c>
      <c r="G471" s="2">
        <v>5.7065217391304345E-2</v>
      </c>
      <c r="H471" s="2">
        <v>0.5989130434782608</v>
      </c>
      <c r="I471" s="2">
        <v>0.52173913043478259</v>
      </c>
      <c r="J471" s="2">
        <v>0</v>
      </c>
      <c r="K471" s="2">
        <v>0</v>
      </c>
      <c r="L471" s="2">
        <v>3.404782608695653</v>
      </c>
      <c r="M471" s="2">
        <v>0.67293478260869566</v>
      </c>
      <c r="N471" s="2">
        <v>5.4014130434782617</v>
      </c>
      <c r="O471" s="2">
        <v>6.6862885857860752E-2</v>
      </c>
      <c r="P471" s="2">
        <v>4.7347826086956522</v>
      </c>
      <c r="Q471" s="2">
        <v>17.361413043478262</v>
      </c>
      <c r="R471" s="2">
        <v>0.24322206269442453</v>
      </c>
      <c r="S471" s="2">
        <v>3.056304347826087</v>
      </c>
      <c r="T471" s="2">
        <v>3.7867391304347833</v>
      </c>
      <c r="U471" s="2">
        <v>0</v>
      </c>
      <c r="V471" s="2">
        <v>7.5324240248863375E-2</v>
      </c>
      <c r="W471" s="2">
        <v>1.2058695652173914</v>
      </c>
      <c r="X471" s="2">
        <v>7.5989130434782597</v>
      </c>
      <c r="Y471" s="2">
        <v>0</v>
      </c>
      <c r="Z471" s="2">
        <v>9.6917922948073706E-2</v>
      </c>
      <c r="AA471" s="2">
        <v>0</v>
      </c>
      <c r="AB471" s="2">
        <v>0</v>
      </c>
      <c r="AC471" s="2">
        <v>0</v>
      </c>
      <c r="AD471" s="2">
        <v>0</v>
      </c>
      <c r="AE471" s="2">
        <v>0</v>
      </c>
      <c r="AF471" s="2">
        <v>0</v>
      </c>
      <c r="AG471" s="2">
        <v>0</v>
      </c>
      <c r="AH471" t="s">
        <v>26</v>
      </c>
      <c r="AI471">
        <v>7</v>
      </c>
    </row>
    <row r="472" spans="1:35" x14ac:dyDescent="0.25">
      <c r="A472" t="s">
        <v>1353</v>
      </c>
      <c r="B472" t="s">
        <v>583</v>
      </c>
      <c r="C472" t="s">
        <v>1035</v>
      </c>
      <c r="D472" t="s">
        <v>1290</v>
      </c>
      <c r="E472" s="2">
        <v>79.869565217391298</v>
      </c>
      <c r="F472" s="2">
        <v>36.069673913043466</v>
      </c>
      <c r="G472" s="2">
        <v>0.24456521739130435</v>
      </c>
      <c r="H472" s="2">
        <v>0.3641304347826087</v>
      </c>
      <c r="I472" s="2">
        <v>0.77717391304347827</v>
      </c>
      <c r="J472" s="2">
        <v>0</v>
      </c>
      <c r="K472" s="2">
        <v>0</v>
      </c>
      <c r="L472" s="2">
        <v>14.22282608695652</v>
      </c>
      <c r="M472" s="2">
        <v>5.1304347826086953</v>
      </c>
      <c r="N472" s="2">
        <v>0</v>
      </c>
      <c r="O472" s="2">
        <v>6.4235166031573213E-2</v>
      </c>
      <c r="P472" s="2">
        <v>5.4190217391304341</v>
      </c>
      <c r="Q472" s="2">
        <v>5.3406521739130435</v>
      </c>
      <c r="R472" s="2">
        <v>0.13471556886227545</v>
      </c>
      <c r="S472" s="2">
        <v>6.0659782608695645</v>
      </c>
      <c r="T472" s="2">
        <v>7.9071739130434802</v>
      </c>
      <c r="U472" s="2">
        <v>0</v>
      </c>
      <c r="V472" s="2">
        <v>0.17494964616222103</v>
      </c>
      <c r="W472" s="2">
        <v>5.9249999999999998</v>
      </c>
      <c r="X472" s="2">
        <v>10.714891304347823</v>
      </c>
      <c r="Y472" s="2">
        <v>0</v>
      </c>
      <c r="Z472" s="2">
        <v>0.20833832335329341</v>
      </c>
      <c r="AA472" s="2">
        <v>0</v>
      </c>
      <c r="AB472" s="2">
        <v>0</v>
      </c>
      <c r="AC472" s="2">
        <v>0</v>
      </c>
      <c r="AD472" s="2">
        <v>0</v>
      </c>
      <c r="AE472" s="2">
        <v>0</v>
      </c>
      <c r="AF472" s="2">
        <v>0</v>
      </c>
      <c r="AG472" s="2">
        <v>0</v>
      </c>
      <c r="AH472" t="s">
        <v>90</v>
      </c>
      <c r="AI472">
        <v>7</v>
      </c>
    </row>
    <row r="473" spans="1:35" x14ac:dyDescent="0.25">
      <c r="A473" t="s">
        <v>1353</v>
      </c>
      <c r="B473" t="s">
        <v>726</v>
      </c>
      <c r="C473" t="s">
        <v>1132</v>
      </c>
      <c r="D473" t="s">
        <v>1299</v>
      </c>
      <c r="E473" s="2">
        <v>59.130434782608695</v>
      </c>
      <c r="F473" s="2">
        <v>19.923913043478262</v>
      </c>
      <c r="G473" s="2">
        <v>0</v>
      </c>
      <c r="H473" s="2">
        <v>32.453804347826086</v>
      </c>
      <c r="I473" s="2">
        <v>0</v>
      </c>
      <c r="J473" s="2">
        <v>0</v>
      </c>
      <c r="K473" s="2">
        <v>0.12228260869565218</v>
      </c>
      <c r="L473" s="2">
        <v>0.96369565217391318</v>
      </c>
      <c r="M473" s="2">
        <v>0</v>
      </c>
      <c r="N473" s="2">
        <v>5.1630434782608692</v>
      </c>
      <c r="O473" s="2">
        <v>8.731617647058823E-2</v>
      </c>
      <c r="P473" s="2">
        <v>5.5081521739130439</v>
      </c>
      <c r="Q473" s="2">
        <v>0</v>
      </c>
      <c r="R473" s="2">
        <v>9.3152573529411767E-2</v>
      </c>
      <c r="S473" s="2">
        <v>0.3404347826086957</v>
      </c>
      <c r="T473" s="2">
        <v>0.8134782608695651</v>
      </c>
      <c r="U473" s="2">
        <v>0</v>
      </c>
      <c r="V473" s="2">
        <v>1.9514705882352937E-2</v>
      </c>
      <c r="W473" s="2">
        <v>0.31054347826086953</v>
      </c>
      <c r="X473" s="2">
        <v>3.6303260869565213</v>
      </c>
      <c r="Y473" s="2">
        <v>0.41391304347826086</v>
      </c>
      <c r="Z473" s="2">
        <v>7.3647058823529399E-2</v>
      </c>
      <c r="AA473" s="2">
        <v>0</v>
      </c>
      <c r="AB473" s="2">
        <v>0</v>
      </c>
      <c r="AC473" s="2">
        <v>0</v>
      </c>
      <c r="AD473" s="2">
        <v>0</v>
      </c>
      <c r="AE473" s="2">
        <v>0</v>
      </c>
      <c r="AF473" s="2">
        <v>0</v>
      </c>
      <c r="AG473" s="2">
        <v>0</v>
      </c>
      <c r="AH473" t="s">
        <v>236</v>
      </c>
      <c r="AI473">
        <v>7</v>
      </c>
    </row>
    <row r="474" spans="1:35" x14ac:dyDescent="0.25">
      <c r="A474" t="s">
        <v>1353</v>
      </c>
      <c r="B474" t="s">
        <v>957</v>
      </c>
      <c r="C474" t="s">
        <v>1082</v>
      </c>
      <c r="D474" t="s">
        <v>1260</v>
      </c>
      <c r="E474" s="2">
        <v>74.543478260869563</v>
      </c>
      <c r="F474" s="2">
        <v>5.7391304347826084</v>
      </c>
      <c r="G474" s="2">
        <v>0.69565217391304346</v>
      </c>
      <c r="H474" s="2">
        <v>0.2608695652173913</v>
      </c>
      <c r="I474" s="2">
        <v>0.2608695652173913</v>
      </c>
      <c r="J474" s="2">
        <v>0</v>
      </c>
      <c r="K474" s="2">
        <v>0</v>
      </c>
      <c r="L474" s="2">
        <v>4.0044565217391304</v>
      </c>
      <c r="M474" s="2">
        <v>0</v>
      </c>
      <c r="N474" s="2">
        <v>5.0978260869565215</v>
      </c>
      <c r="O474" s="2">
        <v>6.8387284922717992E-2</v>
      </c>
      <c r="P474" s="2">
        <v>5.2201086956521738</v>
      </c>
      <c r="Q474" s="2">
        <v>0</v>
      </c>
      <c r="R474" s="2">
        <v>7.0027704870224555E-2</v>
      </c>
      <c r="S474" s="2">
        <v>0.45869565217391306</v>
      </c>
      <c r="T474" s="2">
        <v>6.775652173913044</v>
      </c>
      <c r="U474" s="2">
        <v>0</v>
      </c>
      <c r="V474" s="2">
        <v>9.7048702245552648E-2</v>
      </c>
      <c r="W474" s="2">
        <v>1.479021739130435</v>
      </c>
      <c r="X474" s="2">
        <v>4.2129347826086949</v>
      </c>
      <c r="Y474" s="2">
        <v>0</v>
      </c>
      <c r="Z474" s="2">
        <v>7.6357538641003198E-2</v>
      </c>
      <c r="AA474" s="2">
        <v>0</v>
      </c>
      <c r="AB474" s="2">
        <v>0</v>
      </c>
      <c r="AC474" s="2">
        <v>0</v>
      </c>
      <c r="AD474" s="2">
        <v>0</v>
      </c>
      <c r="AE474" s="2">
        <v>0</v>
      </c>
      <c r="AF474" s="2">
        <v>0</v>
      </c>
      <c r="AG474" s="2">
        <v>0</v>
      </c>
      <c r="AH474" t="s">
        <v>472</v>
      </c>
      <c r="AI474">
        <v>7</v>
      </c>
    </row>
    <row r="475" spans="1:35" x14ac:dyDescent="0.25">
      <c r="A475" t="s">
        <v>1353</v>
      </c>
      <c r="B475" t="s">
        <v>535</v>
      </c>
      <c r="C475" t="s">
        <v>1084</v>
      </c>
      <c r="D475" t="s">
        <v>1231</v>
      </c>
      <c r="E475" s="2">
        <v>56.989130434782609</v>
      </c>
      <c r="F475" s="2">
        <v>18.16771739130435</v>
      </c>
      <c r="G475" s="2">
        <v>0</v>
      </c>
      <c r="H475" s="2">
        <v>0</v>
      </c>
      <c r="I475" s="2">
        <v>0.11956521739130435</v>
      </c>
      <c r="J475" s="2">
        <v>0</v>
      </c>
      <c r="K475" s="2">
        <v>0</v>
      </c>
      <c r="L475" s="2">
        <v>0.19597826086956524</v>
      </c>
      <c r="M475" s="2">
        <v>0</v>
      </c>
      <c r="N475" s="2">
        <v>4.5403260869565205</v>
      </c>
      <c r="O475" s="2">
        <v>7.9670036238794567E-2</v>
      </c>
      <c r="P475" s="2">
        <v>5.1094565217391317</v>
      </c>
      <c r="Q475" s="2">
        <v>0</v>
      </c>
      <c r="R475" s="2">
        <v>8.9656685103948142E-2</v>
      </c>
      <c r="S475" s="2">
        <v>1.5666304347826085</v>
      </c>
      <c r="T475" s="2">
        <v>2.822826086956522</v>
      </c>
      <c r="U475" s="2">
        <v>0</v>
      </c>
      <c r="V475" s="2">
        <v>7.7022696929238993E-2</v>
      </c>
      <c r="W475" s="2">
        <v>0.53706521739130442</v>
      </c>
      <c r="X475" s="2">
        <v>5.6573913043478266</v>
      </c>
      <c r="Y475" s="2">
        <v>0</v>
      </c>
      <c r="Z475" s="2">
        <v>0.10869540339500286</v>
      </c>
      <c r="AA475" s="2">
        <v>0</v>
      </c>
      <c r="AB475" s="2">
        <v>0</v>
      </c>
      <c r="AC475" s="2">
        <v>0</v>
      </c>
      <c r="AD475" s="2">
        <v>0</v>
      </c>
      <c r="AE475" s="2">
        <v>0</v>
      </c>
      <c r="AF475" s="2">
        <v>0</v>
      </c>
      <c r="AG475" s="2">
        <v>0</v>
      </c>
      <c r="AH475" t="s">
        <v>41</v>
      </c>
      <c r="AI475">
        <v>7</v>
      </c>
    </row>
    <row r="476" spans="1:35" x14ac:dyDescent="0.25">
      <c r="A476" t="s">
        <v>1353</v>
      </c>
      <c r="B476" t="s">
        <v>589</v>
      </c>
      <c r="C476" t="s">
        <v>987</v>
      </c>
      <c r="D476" t="s">
        <v>1236</v>
      </c>
      <c r="E476" s="2">
        <v>23.25</v>
      </c>
      <c r="F476" s="2">
        <v>10.911413043478262</v>
      </c>
      <c r="G476" s="2">
        <v>0</v>
      </c>
      <c r="H476" s="2">
        <v>8.380434782608695E-2</v>
      </c>
      <c r="I476" s="2">
        <v>0.2391304347826087</v>
      </c>
      <c r="J476" s="2">
        <v>0</v>
      </c>
      <c r="K476" s="2">
        <v>0</v>
      </c>
      <c r="L476" s="2">
        <v>0</v>
      </c>
      <c r="M476" s="2">
        <v>0</v>
      </c>
      <c r="N476" s="2">
        <v>5.565543478260869</v>
      </c>
      <c r="O476" s="2">
        <v>0.23937821411874705</v>
      </c>
      <c r="P476" s="2">
        <v>0</v>
      </c>
      <c r="Q476" s="2">
        <v>1.1149999999999998</v>
      </c>
      <c r="R476" s="2">
        <v>4.7956989247311815E-2</v>
      </c>
      <c r="S476" s="2">
        <v>0.29586956521739133</v>
      </c>
      <c r="T476" s="2">
        <v>0.84945652173913022</v>
      </c>
      <c r="U476" s="2">
        <v>0</v>
      </c>
      <c r="V476" s="2">
        <v>4.9261337073398775E-2</v>
      </c>
      <c r="W476" s="2">
        <v>0.18989130434782608</v>
      </c>
      <c r="X476" s="2">
        <v>1.2785869565217394</v>
      </c>
      <c r="Y476" s="2">
        <v>0</v>
      </c>
      <c r="Z476" s="2">
        <v>6.3160355306217872E-2</v>
      </c>
      <c r="AA476" s="2">
        <v>0</v>
      </c>
      <c r="AB476" s="2">
        <v>0</v>
      </c>
      <c r="AC476" s="2">
        <v>0</v>
      </c>
      <c r="AD476" s="2">
        <v>0</v>
      </c>
      <c r="AE476" s="2">
        <v>0</v>
      </c>
      <c r="AF476" s="2">
        <v>0</v>
      </c>
      <c r="AG476" s="2">
        <v>0</v>
      </c>
      <c r="AH476" t="s">
        <v>96</v>
      </c>
      <c r="AI476">
        <v>7</v>
      </c>
    </row>
    <row r="477" spans="1:35" x14ac:dyDescent="0.25">
      <c r="A477" t="s">
        <v>1353</v>
      </c>
      <c r="B477" t="s">
        <v>656</v>
      </c>
      <c r="C477" t="s">
        <v>1127</v>
      </c>
      <c r="D477" t="s">
        <v>1240</v>
      </c>
      <c r="E477" s="2">
        <v>32.739130434782609</v>
      </c>
      <c r="F477" s="2">
        <v>9.7685869565217391</v>
      </c>
      <c r="G477" s="2">
        <v>0.13315217391304349</v>
      </c>
      <c r="H477" s="2">
        <v>0.11228260869565218</v>
      </c>
      <c r="I477" s="2">
        <v>0.2391304347826087</v>
      </c>
      <c r="J477" s="2">
        <v>0</v>
      </c>
      <c r="K477" s="2">
        <v>8.6956521739130432E-2</v>
      </c>
      <c r="L477" s="2">
        <v>1.4089130434782613</v>
      </c>
      <c r="M477" s="2">
        <v>0</v>
      </c>
      <c r="N477" s="2">
        <v>4.2507608695652177</v>
      </c>
      <c r="O477" s="2">
        <v>0.12983731739707835</v>
      </c>
      <c r="P477" s="2">
        <v>0</v>
      </c>
      <c r="Q477" s="2">
        <v>0</v>
      </c>
      <c r="R477" s="2">
        <v>0</v>
      </c>
      <c r="S477" s="2">
        <v>0.40445652173913044</v>
      </c>
      <c r="T477" s="2">
        <v>2.8343478260869563</v>
      </c>
      <c r="U477" s="2">
        <v>0</v>
      </c>
      <c r="V477" s="2">
        <v>9.8927622841965462E-2</v>
      </c>
      <c r="W477" s="2">
        <v>0.46141304347826095</v>
      </c>
      <c r="X477" s="2">
        <v>2.3060869565217401</v>
      </c>
      <c r="Y477" s="2">
        <v>0</v>
      </c>
      <c r="Z477" s="2">
        <v>8.4531872509960193E-2</v>
      </c>
      <c r="AA477" s="2">
        <v>0</v>
      </c>
      <c r="AB477" s="2">
        <v>0</v>
      </c>
      <c r="AC477" s="2">
        <v>0</v>
      </c>
      <c r="AD477" s="2">
        <v>0</v>
      </c>
      <c r="AE477" s="2">
        <v>0</v>
      </c>
      <c r="AF477" s="2">
        <v>0</v>
      </c>
      <c r="AG477" s="2">
        <v>0</v>
      </c>
      <c r="AH477" t="s">
        <v>165</v>
      </c>
      <c r="AI477">
        <v>7</v>
      </c>
    </row>
    <row r="478" spans="1:35" x14ac:dyDescent="0.25">
      <c r="A478" t="s">
        <v>1353</v>
      </c>
      <c r="B478" t="s">
        <v>660</v>
      </c>
      <c r="C478" t="s">
        <v>1072</v>
      </c>
      <c r="D478" t="s">
        <v>1229</v>
      </c>
      <c r="E478" s="2">
        <v>54.489130434782609</v>
      </c>
      <c r="F478" s="2">
        <v>23.282608695652176</v>
      </c>
      <c r="G478" s="2">
        <v>0.10869565217391304</v>
      </c>
      <c r="H478" s="2">
        <v>0</v>
      </c>
      <c r="I478" s="2">
        <v>0.28260869565217389</v>
      </c>
      <c r="J478" s="2">
        <v>0</v>
      </c>
      <c r="K478" s="2">
        <v>0</v>
      </c>
      <c r="L478" s="2">
        <v>3.6467391304347827</v>
      </c>
      <c r="M478" s="2">
        <v>0</v>
      </c>
      <c r="N478" s="2">
        <v>5.5163043478260869</v>
      </c>
      <c r="O478" s="2">
        <v>0.10123678436066227</v>
      </c>
      <c r="P478" s="2">
        <v>4.9864130434782608</v>
      </c>
      <c r="Q478" s="2">
        <v>2.3559782608695654</v>
      </c>
      <c r="R478" s="2">
        <v>0.13474965090764013</v>
      </c>
      <c r="S478" s="2">
        <v>3.8779347826086967</v>
      </c>
      <c r="T478" s="2">
        <v>2.4828260869565213</v>
      </c>
      <c r="U478" s="2">
        <v>0</v>
      </c>
      <c r="V478" s="2">
        <v>0.11673449032515461</v>
      </c>
      <c r="W478" s="2">
        <v>0.94684782608695639</v>
      </c>
      <c r="X478" s="2">
        <v>5.0259782608695645</v>
      </c>
      <c r="Y478" s="2">
        <v>0</v>
      </c>
      <c r="Z478" s="2">
        <v>0.10961500099740672</v>
      </c>
      <c r="AA478" s="2">
        <v>0</v>
      </c>
      <c r="AB478" s="2">
        <v>0</v>
      </c>
      <c r="AC478" s="2">
        <v>0</v>
      </c>
      <c r="AD478" s="2">
        <v>0</v>
      </c>
      <c r="AE478" s="2">
        <v>0</v>
      </c>
      <c r="AF478" s="2">
        <v>0</v>
      </c>
      <c r="AG478" s="2">
        <v>0</v>
      </c>
      <c r="AH478" t="s">
        <v>169</v>
      </c>
      <c r="AI478">
        <v>7</v>
      </c>
    </row>
    <row r="479" spans="1:35" x14ac:dyDescent="0.25">
      <c r="A479" t="s">
        <v>1353</v>
      </c>
      <c r="B479" t="s">
        <v>813</v>
      </c>
      <c r="C479" t="s">
        <v>1071</v>
      </c>
      <c r="D479" t="s">
        <v>1232</v>
      </c>
      <c r="E479" s="2">
        <v>113.77173913043478</v>
      </c>
      <c r="F479" s="2">
        <v>5.8688043478260878</v>
      </c>
      <c r="G479" s="2">
        <v>0.13043478260869565</v>
      </c>
      <c r="H479" s="2">
        <v>0</v>
      </c>
      <c r="I479" s="2">
        <v>1.4538043478260869</v>
      </c>
      <c r="J479" s="2">
        <v>0</v>
      </c>
      <c r="K479" s="2">
        <v>0</v>
      </c>
      <c r="L479" s="2">
        <v>7.0064130434782612</v>
      </c>
      <c r="M479" s="2">
        <v>7.6521739130434785</v>
      </c>
      <c r="N479" s="2">
        <v>6.8043478260869561</v>
      </c>
      <c r="O479" s="2">
        <v>0.12706601700582784</v>
      </c>
      <c r="P479" s="2">
        <v>4.4429347826086953</v>
      </c>
      <c r="Q479" s="2">
        <v>9.8478260869565215</v>
      </c>
      <c r="R479" s="2">
        <v>0.1256090570364001</v>
      </c>
      <c r="S479" s="2">
        <v>9.186847826086959</v>
      </c>
      <c r="T479" s="2">
        <v>6.1368478260869557</v>
      </c>
      <c r="U479" s="2">
        <v>0</v>
      </c>
      <c r="V479" s="2">
        <v>0.13468806725900451</v>
      </c>
      <c r="W479" s="2">
        <v>8.218043478260876</v>
      </c>
      <c r="X479" s="2">
        <v>12.069456521739129</v>
      </c>
      <c r="Y479" s="2">
        <v>0</v>
      </c>
      <c r="Z479" s="2">
        <v>0.17831756950415598</v>
      </c>
      <c r="AA479" s="2">
        <v>0</v>
      </c>
      <c r="AB479" s="2">
        <v>0</v>
      </c>
      <c r="AC479" s="2">
        <v>0</v>
      </c>
      <c r="AD479" s="2">
        <v>0</v>
      </c>
      <c r="AE479" s="2">
        <v>0</v>
      </c>
      <c r="AF479" s="2">
        <v>0</v>
      </c>
      <c r="AG479" s="2">
        <v>0</v>
      </c>
      <c r="AH479" t="s">
        <v>324</v>
      </c>
      <c r="AI479">
        <v>7</v>
      </c>
    </row>
    <row r="480" spans="1:35" x14ac:dyDescent="0.25">
      <c r="A480" t="s">
        <v>1353</v>
      </c>
      <c r="B480" t="s">
        <v>518</v>
      </c>
      <c r="C480" t="s">
        <v>996</v>
      </c>
      <c r="D480" t="s">
        <v>1240</v>
      </c>
      <c r="E480" s="2">
        <v>131.10869565217391</v>
      </c>
      <c r="F480" s="2">
        <v>5.7391304347826084</v>
      </c>
      <c r="G480" s="2">
        <v>5.7065217391304345E-2</v>
      </c>
      <c r="H480" s="2">
        <v>0.42934782608695654</v>
      </c>
      <c r="I480" s="2">
        <v>0.77717391304347827</v>
      </c>
      <c r="J480" s="2">
        <v>0</v>
      </c>
      <c r="K480" s="2">
        <v>1.0869565217391304E-2</v>
      </c>
      <c r="L480" s="2">
        <v>0.72152173913043438</v>
      </c>
      <c r="M480" s="2">
        <v>5.7391304347826084</v>
      </c>
      <c r="N480" s="2">
        <v>2.7942391304347831</v>
      </c>
      <c r="O480" s="2">
        <v>6.5086221190515672E-2</v>
      </c>
      <c r="P480" s="2">
        <v>4.8897826086956497</v>
      </c>
      <c r="Q480" s="2">
        <v>4.3916304347826074</v>
      </c>
      <c r="R480" s="2">
        <v>7.0791742662908275E-2</v>
      </c>
      <c r="S480" s="2">
        <v>0.38695652173913048</v>
      </c>
      <c r="T480" s="2">
        <v>2.6503260869565213</v>
      </c>
      <c r="U480" s="2">
        <v>0</v>
      </c>
      <c r="V480" s="2">
        <v>2.3166141601724421E-2</v>
      </c>
      <c r="W480" s="2">
        <v>0.42315217391304361</v>
      </c>
      <c r="X480" s="2">
        <v>3.6828260869565224</v>
      </c>
      <c r="Y480" s="2">
        <v>0</v>
      </c>
      <c r="Z480" s="2">
        <v>3.1317360305090379E-2</v>
      </c>
      <c r="AA480" s="2">
        <v>0</v>
      </c>
      <c r="AB480" s="2">
        <v>0</v>
      </c>
      <c r="AC480" s="2">
        <v>0</v>
      </c>
      <c r="AD480" s="2">
        <v>0</v>
      </c>
      <c r="AE480" s="2">
        <v>0</v>
      </c>
      <c r="AF480" s="2">
        <v>0</v>
      </c>
      <c r="AG480" s="2">
        <v>0</v>
      </c>
      <c r="AH480" t="s">
        <v>24</v>
      </c>
      <c r="AI480">
        <v>7</v>
      </c>
    </row>
    <row r="481" spans="1:35" x14ac:dyDescent="0.25">
      <c r="A481" t="s">
        <v>1353</v>
      </c>
      <c r="B481" t="s">
        <v>493</v>
      </c>
      <c r="C481" t="s">
        <v>1213</v>
      </c>
      <c r="D481" t="s">
        <v>1310</v>
      </c>
      <c r="E481" s="2">
        <v>35.858695652173914</v>
      </c>
      <c r="F481" s="2">
        <v>10.649456521739131</v>
      </c>
      <c r="G481" s="2">
        <v>0</v>
      </c>
      <c r="H481" s="2">
        <v>26.255434782608695</v>
      </c>
      <c r="I481" s="2">
        <v>0</v>
      </c>
      <c r="J481" s="2">
        <v>0</v>
      </c>
      <c r="K481" s="2">
        <v>0</v>
      </c>
      <c r="L481" s="2">
        <v>0.86706521739130415</v>
      </c>
      <c r="M481" s="2">
        <v>0</v>
      </c>
      <c r="N481" s="2">
        <v>4.4456521739130439</v>
      </c>
      <c r="O481" s="2">
        <v>0.12397696271597454</v>
      </c>
      <c r="P481" s="2">
        <v>3.6847826086956523</v>
      </c>
      <c r="Q481" s="2">
        <v>0</v>
      </c>
      <c r="R481" s="2">
        <v>0.10275841163989088</v>
      </c>
      <c r="S481" s="2">
        <v>0.81934782608695644</v>
      </c>
      <c r="T481" s="2">
        <v>0.535108695652174</v>
      </c>
      <c r="U481" s="2">
        <v>0</v>
      </c>
      <c r="V481" s="2">
        <v>3.7772052137011215E-2</v>
      </c>
      <c r="W481" s="2">
        <v>0.29228260869565209</v>
      </c>
      <c r="X481" s="2">
        <v>2.4423913043478254</v>
      </c>
      <c r="Y481" s="2">
        <v>1.2118478260869565</v>
      </c>
      <c r="Z481" s="2">
        <v>0.11005759321006363</v>
      </c>
      <c r="AA481" s="2">
        <v>0</v>
      </c>
      <c r="AB481" s="2">
        <v>0</v>
      </c>
      <c r="AC481" s="2">
        <v>0</v>
      </c>
      <c r="AD481" s="2">
        <v>0</v>
      </c>
      <c r="AE481" s="2">
        <v>0</v>
      </c>
      <c r="AF481" s="2">
        <v>0</v>
      </c>
      <c r="AG481" s="2">
        <v>0</v>
      </c>
      <c r="AH481" t="s">
        <v>469</v>
      </c>
      <c r="AI481">
        <v>7</v>
      </c>
    </row>
    <row r="482" spans="1:35" x14ac:dyDescent="0.25">
      <c r="A482" t="s">
        <v>1353</v>
      </c>
      <c r="B482" t="s">
        <v>698</v>
      </c>
      <c r="C482" t="s">
        <v>1074</v>
      </c>
      <c r="D482" t="s">
        <v>1286</v>
      </c>
      <c r="E482" s="2">
        <v>50.902173913043477</v>
      </c>
      <c r="F482" s="2">
        <v>54.804347826086953</v>
      </c>
      <c r="G482" s="2">
        <v>0</v>
      </c>
      <c r="H482" s="2">
        <v>0</v>
      </c>
      <c r="I482" s="2">
        <v>0.18478260869565216</v>
      </c>
      <c r="J482" s="2">
        <v>0</v>
      </c>
      <c r="K482" s="2">
        <v>0</v>
      </c>
      <c r="L482" s="2">
        <v>0</v>
      </c>
      <c r="M482" s="2">
        <v>0</v>
      </c>
      <c r="N482" s="2">
        <v>9.9266304347826093</v>
      </c>
      <c r="O482" s="2">
        <v>0.19501387999145847</v>
      </c>
      <c r="P482" s="2">
        <v>7.9320652173913047</v>
      </c>
      <c r="Q482" s="2">
        <v>5.8097826086956523</v>
      </c>
      <c r="R482" s="2">
        <v>0.26996583386717915</v>
      </c>
      <c r="S482" s="2">
        <v>0</v>
      </c>
      <c r="T482" s="2">
        <v>0</v>
      </c>
      <c r="U482" s="2">
        <v>0</v>
      </c>
      <c r="V482" s="2">
        <v>0</v>
      </c>
      <c r="W482" s="2">
        <v>0</v>
      </c>
      <c r="X482" s="2">
        <v>0</v>
      </c>
      <c r="Y482" s="2">
        <v>0</v>
      </c>
      <c r="Z482" s="2">
        <v>0</v>
      </c>
      <c r="AA482" s="2">
        <v>0</v>
      </c>
      <c r="AB482" s="2">
        <v>0</v>
      </c>
      <c r="AC482" s="2">
        <v>0</v>
      </c>
      <c r="AD482" s="2">
        <v>0</v>
      </c>
      <c r="AE482" s="2">
        <v>0</v>
      </c>
      <c r="AF482" s="2">
        <v>0</v>
      </c>
      <c r="AG482" s="2">
        <v>0</v>
      </c>
      <c r="AH482" t="s">
        <v>207</v>
      </c>
      <c r="AI482">
        <v>7</v>
      </c>
    </row>
    <row r="483" spans="1:35" x14ac:dyDescent="0.25">
      <c r="A483" t="s">
        <v>1353</v>
      </c>
      <c r="B483" t="s">
        <v>806</v>
      </c>
      <c r="C483" t="s">
        <v>994</v>
      </c>
      <c r="D483" t="s">
        <v>1236</v>
      </c>
      <c r="E483" s="2">
        <v>44.673913043478258</v>
      </c>
      <c r="F483" s="2">
        <v>14.110543478260867</v>
      </c>
      <c r="G483" s="2">
        <v>3.2608695652173912E-2</v>
      </c>
      <c r="H483" s="2">
        <v>0.15293478260869567</v>
      </c>
      <c r="I483" s="2">
        <v>0.2391304347826087</v>
      </c>
      <c r="J483" s="2">
        <v>0</v>
      </c>
      <c r="K483" s="2">
        <v>0</v>
      </c>
      <c r="L483" s="2">
        <v>0</v>
      </c>
      <c r="M483" s="2">
        <v>0</v>
      </c>
      <c r="N483" s="2">
        <v>5.8046739130434766</v>
      </c>
      <c r="O483" s="2">
        <v>0.12993430656934304</v>
      </c>
      <c r="P483" s="2">
        <v>5.190543478260869</v>
      </c>
      <c r="Q483" s="2">
        <v>0</v>
      </c>
      <c r="R483" s="2">
        <v>0.11618734793187348</v>
      </c>
      <c r="S483" s="2">
        <v>0.67967391304347824</v>
      </c>
      <c r="T483" s="2">
        <v>3.5186956521739128</v>
      </c>
      <c r="U483" s="2">
        <v>0</v>
      </c>
      <c r="V483" s="2">
        <v>9.3978102189781018E-2</v>
      </c>
      <c r="W483" s="2">
        <v>0.39228260869565224</v>
      </c>
      <c r="X483" s="2">
        <v>3.45913043478261</v>
      </c>
      <c r="Y483" s="2">
        <v>0</v>
      </c>
      <c r="Z483" s="2">
        <v>8.621167883211682E-2</v>
      </c>
      <c r="AA483" s="2">
        <v>0</v>
      </c>
      <c r="AB483" s="2">
        <v>0</v>
      </c>
      <c r="AC483" s="2">
        <v>0</v>
      </c>
      <c r="AD483" s="2">
        <v>0</v>
      </c>
      <c r="AE483" s="2">
        <v>0</v>
      </c>
      <c r="AF483" s="2">
        <v>0</v>
      </c>
      <c r="AG483" s="2">
        <v>0</v>
      </c>
      <c r="AH483" t="s">
        <v>317</v>
      </c>
      <c r="AI483">
        <v>7</v>
      </c>
    </row>
    <row r="484" spans="1:35" x14ac:dyDescent="0.25">
      <c r="A484" t="s">
        <v>1353</v>
      </c>
      <c r="B484" t="s">
        <v>488</v>
      </c>
      <c r="C484" t="s">
        <v>996</v>
      </c>
      <c r="D484" t="s">
        <v>1240</v>
      </c>
      <c r="E484" s="2">
        <v>86.260869565217391</v>
      </c>
      <c r="F484" s="2">
        <v>24.255760869565211</v>
      </c>
      <c r="G484" s="2">
        <v>0.91326086956521735</v>
      </c>
      <c r="H484" s="2">
        <v>0.5</v>
      </c>
      <c r="I484" s="2">
        <v>0.49728260869565216</v>
      </c>
      <c r="J484" s="2">
        <v>0</v>
      </c>
      <c r="K484" s="2">
        <v>0</v>
      </c>
      <c r="L484" s="2">
        <v>4.5445652173913054</v>
      </c>
      <c r="M484" s="2">
        <v>0</v>
      </c>
      <c r="N484" s="2">
        <v>0</v>
      </c>
      <c r="O484" s="2">
        <v>0</v>
      </c>
      <c r="P484" s="2">
        <v>5.7311956521739145</v>
      </c>
      <c r="Q484" s="2">
        <v>4.874239130434785</v>
      </c>
      <c r="R484" s="2">
        <v>0.12294606854838715</v>
      </c>
      <c r="S484" s="2">
        <v>5.5706521739130439</v>
      </c>
      <c r="T484" s="2">
        <v>0.22336956521739126</v>
      </c>
      <c r="U484" s="2">
        <v>0</v>
      </c>
      <c r="V484" s="2">
        <v>6.7168598790322581E-2</v>
      </c>
      <c r="W484" s="2">
        <v>1.1927173913043478</v>
      </c>
      <c r="X484" s="2">
        <v>5.1244565217391314</v>
      </c>
      <c r="Y484" s="2">
        <v>0</v>
      </c>
      <c r="Z484" s="2">
        <v>7.3233366935483879E-2</v>
      </c>
      <c r="AA484" s="2">
        <v>0</v>
      </c>
      <c r="AB484" s="2">
        <v>0</v>
      </c>
      <c r="AC484" s="2">
        <v>0</v>
      </c>
      <c r="AD484" s="2">
        <v>57.705869565217398</v>
      </c>
      <c r="AE484" s="2">
        <v>0</v>
      </c>
      <c r="AF484" s="2">
        <v>0</v>
      </c>
      <c r="AG484" s="2">
        <v>0</v>
      </c>
      <c r="AH484" t="s">
        <v>361</v>
      </c>
      <c r="AI484">
        <v>7</v>
      </c>
    </row>
    <row r="485" spans="1:35" x14ac:dyDescent="0.25">
      <c r="A485" t="s">
        <v>1353</v>
      </c>
      <c r="B485" t="s">
        <v>575</v>
      </c>
      <c r="C485" t="s">
        <v>1057</v>
      </c>
      <c r="D485" t="s">
        <v>1216</v>
      </c>
      <c r="E485" s="2">
        <v>134.04347826086956</v>
      </c>
      <c r="F485" s="2">
        <v>5.9194565217391304</v>
      </c>
      <c r="G485" s="2">
        <v>0</v>
      </c>
      <c r="H485" s="2">
        <v>0</v>
      </c>
      <c r="I485" s="2">
        <v>13.127717391304348</v>
      </c>
      <c r="J485" s="2">
        <v>0</v>
      </c>
      <c r="K485" s="2">
        <v>0</v>
      </c>
      <c r="L485" s="2">
        <v>13.311521739130436</v>
      </c>
      <c r="M485" s="2">
        <v>5.4809782608695654</v>
      </c>
      <c r="N485" s="2">
        <v>0.33456521739130435</v>
      </c>
      <c r="O485" s="2">
        <v>4.3385501135257867E-2</v>
      </c>
      <c r="P485" s="2">
        <v>5.5788043478260869</v>
      </c>
      <c r="Q485" s="2">
        <v>17.279891304347824</v>
      </c>
      <c r="R485" s="2">
        <v>0.1705319493999351</v>
      </c>
      <c r="S485" s="2">
        <v>4.1879347826086954</v>
      </c>
      <c r="T485" s="2">
        <v>12.16945652173913</v>
      </c>
      <c r="U485" s="2">
        <v>0</v>
      </c>
      <c r="V485" s="2">
        <v>0.12203048978267921</v>
      </c>
      <c r="W485" s="2">
        <v>5.8888043478260883</v>
      </c>
      <c r="X485" s="2">
        <v>6.6126086956521739</v>
      </c>
      <c r="Y485" s="2">
        <v>5.3913043478260869</v>
      </c>
      <c r="Z485" s="2">
        <v>0.13348443074927019</v>
      </c>
      <c r="AA485" s="2">
        <v>0</v>
      </c>
      <c r="AB485" s="2">
        <v>0</v>
      </c>
      <c r="AC485" s="2">
        <v>0</v>
      </c>
      <c r="AD485" s="2">
        <v>70.812282608695654</v>
      </c>
      <c r="AE485" s="2">
        <v>0</v>
      </c>
      <c r="AF485" s="2">
        <v>0</v>
      </c>
      <c r="AG485" s="2">
        <v>0</v>
      </c>
      <c r="AH485" t="s">
        <v>82</v>
      </c>
      <c r="AI485">
        <v>7</v>
      </c>
    </row>
    <row r="486" spans="1:35" x14ac:dyDescent="0.25">
      <c r="A486" t="s">
        <v>1353</v>
      </c>
      <c r="B486" t="s">
        <v>870</v>
      </c>
      <c r="C486" t="s">
        <v>1193</v>
      </c>
      <c r="D486" t="s">
        <v>1259</v>
      </c>
      <c r="E486" s="2">
        <v>24.945652173913043</v>
      </c>
      <c r="F486" s="2">
        <v>5.7391304347826084</v>
      </c>
      <c r="G486" s="2">
        <v>0</v>
      </c>
      <c r="H486" s="2">
        <v>0</v>
      </c>
      <c r="I486" s="2">
        <v>0</v>
      </c>
      <c r="J486" s="2">
        <v>0.72217391304347822</v>
      </c>
      <c r="K486" s="2">
        <v>0</v>
      </c>
      <c r="L486" s="2">
        <v>0</v>
      </c>
      <c r="M486" s="2">
        <v>0</v>
      </c>
      <c r="N486" s="2">
        <v>0</v>
      </c>
      <c r="O486" s="2">
        <v>0</v>
      </c>
      <c r="P486" s="2">
        <v>0</v>
      </c>
      <c r="Q486" s="2">
        <v>3.9717391304347824</v>
      </c>
      <c r="R486" s="2">
        <v>0.1592156862745098</v>
      </c>
      <c r="S486" s="2">
        <v>0.09</v>
      </c>
      <c r="T486" s="2">
        <v>3.6220652173913046</v>
      </c>
      <c r="U486" s="2">
        <v>0</v>
      </c>
      <c r="V486" s="2">
        <v>0.14880610021786492</v>
      </c>
      <c r="W486" s="2">
        <v>0.30739130434782608</v>
      </c>
      <c r="X486" s="2">
        <v>2.7842391304347829</v>
      </c>
      <c r="Y486" s="2">
        <v>0</v>
      </c>
      <c r="Z486" s="2">
        <v>0.12393464052287582</v>
      </c>
      <c r="AA486" s="2">
        <v>0</v>
      </c>
      <c r="AB486" s="2">
        <v>0</v>
      </c>
      <c r="AC486" s="2">
        <v>0</v>
      </c>
      <c r="AD486" s="2">
        <v>0</v>
      </c>
      <c r="AE486" s="2">
        <v>0</v>
      </c>
      <c r="AF486" s="2">
        <v>0</v>
      </c>
      <c r="AG486" s="2">
        <v>0.2383695652173913</v>
      </c>
      <c r="AH486" t="s">
        <v>384</v>
      </c>
      <c r="AI486">
        <v>7</v>
      </c>
    </row>
  </sheetData>
  <pageMargins left="0.7" right="0.7" top="0.75" bottom="0.75" header="0.3" footer="0.3"/>
  <pageSetup orientation="portrait" horizontalDpi="1200" verticalDpi="1200" r:id="rId1"/>
  <ignoredErrors>
    <ignoredError sqref="AH2:AH48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1524</v>
      </c>
      <c r="C2" s="3" t="s">
        <v>1380</v>
      </c>
      <c r="D2" s="3" t="s">
        <v>1525</v>
      </c>
      <c r="E2" s="4"/>
      <c r="F2" s="5" t="s">
        <v>1392</v>
      </c>
      <c r="G2" s="5" t="s">
        <v>1393</v>
      </c>
      <c r="H2" s="5" t="s">
        <v>1388</v>
      </c>
      <c r="I2" s="5" t="s">
        <v>1394</v>
      </c>
      <c r="J2" s="6" t="s">
        <v>1395</v>
      </c>
      <c r="K2" s="5" t="s">
        <v>1396</v>
      </c>
      <c r="L2" s="5"/>
      <c r="M2" s="5" t="s">
        <v>1380</v>
      </c>
      <c r="N2" s="5" t="s">
        <v>1393</v>
      </c>
      <c r="O2" s="5" t="s">
        <v>1388</v>
      </c>
      <c r="P2" s="5" t="s">
        <v>1394</v>
      </c>
      <c r="Q2" s="6" t="s">
        <v>1395</v>
      </c>
      <c r="R2" s="5" t="s">
        <v>1396</v>
      </c>
      <c r="T2" s="7" t="s">
        <v>1397</v>
      </c>
      <c r="U2" s="7" t="s">
        <v>1526</v>
      </c>
      <c r="V2" s="8" t="s">
        <v>1398</v>
      </c>
      <c r="W2" s="8" t="s">
        <v>1399</v>
      </c>
    </row>
    <row r="3" spans="2:29" ht="15" customHeight="1" x14ac:dyDescent="0.25">
      <c r="B3" s="9" t="s">
        <v>1400</v>
      </c>
      <c r="C3" s="10">
        <f>AVERAGE(Nurse[MDS Census])</f>
        <v>64.806118332586294</v>
      </c>
      <c r="D3" s="18">
        <v>76.573652573281407</v>
      </c>
      <c r="E3" s="10"/>
      <c r="F3" s="7">
        <v>1</v>
      </c>
      <c r="G3" s="11">
        <v>69193.21739130441</v>
      </c>
      <c r="H3" s="12">
        <v>3.6434308857239039</v>
      </c>
      <c r="I3" s="11">
        <v>5</v>
      </c>
      <c r="J3" s="13">
        <v>0.69655137723978899</v>
      </c>
      <c r="K3" s="11">
        <v>4</v>
      </c>
      <c r="M3" t="s">
        <v>1329</v>
      </c>
      <c r="N3" s="11">
        <v>499.60869565217388</v>
      </c>
      <c r="O3" s="12">
        <v>5.6112183447915767</v>
      </c>
      <c r="P3" s="14">
        <v>1</v>
      </c>
      <c r="Q3" s="13">
        <v>1.6792550691845793</v>
      </c>
      <c r="R3" s="14">
        <v>1</v>
      </c>
      <c r="T3" s="15" t="s">
        <v>1401</v>
      </c>
      <c r="U3" s="11">
        <f>SUM(Nurse[Total Nurse Staff Hours])</f>
        <v>94130.160434782578</v>
      </c>
      <c r="V3" s="16" t="s">
        <v>1402</v>
      </c>
      <c r="W3" s="12">
        <f>Category[[#This Row],[State Total]]/C9</f>
        <v>2.9948222484817468</v>
      </c>
    </row>
    <row r="4" spans="2:29" ht="15" customHeight="1" x14ac:dyDescent="0.25">
      <c r="B4" s="17" t="s">
        <v>1388</v>
      </c>
      <c r="C4" s="18">
        <f>SUM(Nurse[Total Nurse Staff Hours])/SUM(Nurse[MDS Census])</f>
        <v>2.9948222484817468</v>
      </c>
      <c r="D4" s="18">
        <v>3.6176047823193387</v>
      </c>
      <c r="E4" s="10"/>
      <c r="F4" s="7">
        <v>2</v>
      </c>
      <c r="G4" s="11">
        <v>127581.48913043467</v>
      </c>
      <c r="H4" s="12">
        <v>3.4416696063905325</v>
      </c>
      <c r="I4" s="11">
        <v>10</v>
      </c>
      <c r="J4" s="13">
        <v>0.65620339242685222</v>
      </c>
      <c r="K4" s="11">
        <v>6</v>
      </c>
      <c r="M4" t="s">
        <v>1330</v>
      </c>
      <c r="N4" s="11">
        <v>19399.108695652176</v>
      </c>
      <c r="O4" s="12">
        <v>3.6775058076401965</v>
      </c>
      <c r="P4" s="14">
        <v>27</v>
      </c>
      <c r="Q4" s="13">
        <v>0.57240147743228875</v>
      </c>
      <c r="R4" s="14">
        <v>40</v>
      </c>
      <c r="T4" s="11" t="s">
        <v>1403</v>
      </c>
      <c r="U4" s="11">
        <f>SUM(Nurse[Total Direct Care Staff Hours])</f>
        <v>87657.059891304234</v>
      </c>
      <c r="V4" s="16">
        <f>Category[[#This Row],[State Total]]/U3</f>
        <v>0.93123244968903263</v>
      </c>
      <c r="W4" s="12">
        <f>Category[[#This Row],[State Total]]/C9</f>
        <v>2.7888756588368739</v>
      </c>
    </row>
    <row r="5" spans="2:29" ht="15" customHeight="1" x14ac:dyDescent="0.25">
      <c r="B5" s="19" t="s">
        <v>1404</v>
      </c>
      <c r="C5" s="20">
        <f>SUM(Nurse[Total Direct Care Staff Hours])/SUM(Nurse[MDS Census])</f>
        <v>2.7888756588368739</v>
      </c>
      <c r="D5" s="20">
        <v>3.3431272661315639</v>
      </c>
      <c r="E5" s="21"/>
      <c r="F5" s="7">
        <v>3</v>
      </c>
      <c r="G5" s="11">
        <v>122874.52173913032</v>
      </c>
      <c r="H5" s="12">
        <v>3.5340426527380098</v>
      </c>
      <c r="I5" s="11">
        <v>6</v>
      </c>
      <c r="J5" s="13">
        <v>0.69302446309667654</v>
      </c>
      <c r="K5" s="11">
        <v>5</v>
      </c>
      <c r="M5" t="s">
        <v>1331</v>
      </c>
      <c r="N5" s="11">
        <v>14869.576086956522</v>
      </c>
      <c r="O5" s="12">
        <v>3.8599588596791961</v>
      </c>
      <c r="P5" s="14">
        <v>18</v>
      </c>
      <c r="Q5" s="13">
        <v>0.37364743885421114</v>
      </c>
      <c r="R5" s="14">
        <v>49</v>
      </c>
      <c r="T5" s="15" t="s">
        <v>1405</v>
      </c>
      <c r="U5" s="11">
        <f>SUM(Nurse[Total RN Hours (w/ Admin, DON)])</f>
        <v>13167.326521739127</v>
      </c>
      <c r="V5" s="16">
        <f>Category[[#This Row],[State Total]]/U3</f>
        <v>0.13988424603676328</v>
      </c>
      <c r="W5" s="12">
        <f>Category[[#This Row],[State Total]]/C9</f>
        <v>0.41892845224299335</v>
      </c>
      <c r="X5" s="22"/>
      <c r="Y5" s="22"/>
      <c r="AB5" s="22"/>
      <c r="AC5" s="22"/>
    </row>
    <row r="6" spans="2:29" ht="15" customHeight="1" x14ac:dyDescent="0.25">
      <c r="B6" s="23" t="s">
        <v>1390</v>
      </c>
      <c r="C6" s="20">
        <f>SUM(Nurse[Total RN Hours (w/ Admin, DON)])/SUM(Nurse[MDS Census])</f>
        <v>0.41892845224299335</v>
      </c>
      <c r="D6" s="20">
        <v>0.62562661165643296</v>
      </c>
      <c r="E6"/>
      <c r="F6" s="7">
        <v>4</v>
      </c>
      <c r="G6" s="11">
        <v>216064.59782608761</v>
      </c>
      <c r="H6" s="12">
        <v>3.7380880873840776</v>
      </c>
      <c r="I6" s="11">
        <v>4</v>
      </c>
      <c r="J6" s="13">
        <v>0.58927713647231816</v>
      </c>
      <c r="K6" s="11">
        <v>9</v>
      </c>
      <c r="M6" t="s">
        <v>1332</v>
      </c>
      <c r="N6" s="11">
        <v>10304.97826086957</v>
      </c>
      <c r="O6" s="12">
        <v>3.9885240354493057</v>
      </c>
      <c r="P6" s="14">
        <v>12</v>
      </c>
      <c r="Q6" s="13">
        <v>0.66199321138580036</v>
      </c>
      <c r="R6" s="14">
        <v>31</v>
      </c>
      <c r="T6" s="24" t="s">
        <v>1406</v>
      </c>
      <c r="U6" s="11">
        <f>SUM(Nurse[RN Hours (excl. Admin, DON)])</f>
        <v>8654.7410869565156</v>
      </c>
      <c r="V6" s="16">
        <f>Category[[#This Row],[State Total]]/U3</f>
        <v>9.1944399616240874E-2</v>
      </c>
      <c r="W6" s="12">
        <f>Category[[#This Row],[State Total]]/C9</f>
        <v>0.27535713359401476</v>
      </c>
      <c r="X6" s="22"/>
      <c r="Y6" s="22"/>
      <c r="AB6" s="22"/>
      <c r="AC6" s="22"/>
    </row>
    <row r="7" spans="2:29" ht="15" customHeight="1" thickBot="1" x14ac:dyDescent="0.3">
      <c r="B7" s="25" t="s">
        <v>1407</v>
      </c>
      <c r="C7" s="20">
        <f>SUM(Nurse[RN Hours (excl. Admin, DON)])/SUM(Nurse[MDS Census])</f>
        <v>0.27535713359401476</v>
      </c>
      <c r="D7" s="20">
        <v>0.42587093571797052</v>
      </c>
      <c r="E7"/>
      <c r="F7" s="7">
        <v>5</v>
      </c>
      <c r="G7" s="11">
        <v>221410.13043478233</v>
      </c>
      <c r="H7" s="12">
        <v>3.4421919709105748</v>
      </c>
      <c r="I7" s="11">
        <v>9</v>
      </c>
      <c r="J7" s="13">
        <v>0.70035472729832737</v>
      </c>
      <c r="K7" s="11">
        <v>3</v>
      </c>
      <c r="M7" t="s">
        <v>1333</v>
      </c>
      <c r="N7" s="11">
        <v>90441.815217391239</v>
      </c>
      <c r="O7" s="12">
        <v>4.1688434288824041</v>
      </c>
      <c r="P7" s="14">
        <v>7</v>
      </c>
      <c r="Q7" s="13">
        <v>0.55565366972063701</v>
      </c>
      <c r="R7" s="14">
        <v>41</v>
      </c>
      <c r="T7" s="24" t="s">
        <v>1386</v>
      </c>
      <c r="U7" s="11">
        <f>SUM(Nurse[RN Admin Hours])</f>
        <v>2399.5257608695656</v>
      </c>
      <c r="V7" s="16">
        <f>Category[[#This Row],[State Total]]/U3</f>
        <v>2.5491571986983493E-2</v>
      </c>
      <c r="W7" s="12">
        <f>Category[[#This Row],[State Total]]/C9</f>
        <v>7.6342726935392222E-2</v>
      </c>
      <c r="X7" s="22"/>
      <c r="Y7" s="22"/>
      <c r="Z7" s="22"/>
      <c r="AA7" s="22"/>
      <c r="AB7" s="22"/>
      <c r="AC7" s="22"/>
    </row>
    <row r="8" spans="2:29" ht="15" customHeight="1" thickTop="1" x14ac:dyDescent="0.25">
      <c r="B8" s="26" t="s">
        <v>1408</v>
      </c>
      <c r="C8" s="27">
        <f>COUNTA(Nurse[Provider])</f>
        <v>485</v>
      </c>
      <c r="D8" s="27">
        <v>14806</v>
      </c>
      <c r="F8" s="7">
        <v>6</v>
      </c>
      <c r="G8" s="11">
        <v>135212.58695652158</v>
      </c>
      <c r="H8" s="12">
        <v>3.4486186599234512</v>
      </c>
      <c r="I8" s="11">
        <v>7</v>
      </c>
      <c r="J8" s="13">
        <v>0.36452698962455138</v>
      </c>
      <c r="K8" s="11">
        <v>10</v>
      </c>
      <c r="M8" t="s">
        <v>1334</v>
      </c>
      <c r="N8" s="11">
        <v>14172.717391304339</v>
      </c>
      <c r="O8" s="12">
        <v>3.7166031567080071</v>
      </c>
      <c r="P8" s="14">
        <v>24</v>
      </c>
      <c r="Q8" s="13">
        <v>0.88015673101258662</v>
      </c>
      <c r="R8" s="14">
        <v>10</v>
      </c>
      <c r="T8" s="33" t="s">
        <v>1385</v>
      </c>
      <c r="U8" s="34">
        <f>SUM(Nurse[RN DON Hours])</f>
        <v>2113.0596739130428</v>
      </c>
      <c r="V8" s="16">
        <f>Category[[#This Row],[State Total]]/U3</f>
        <v>2.2448274433538879E-2</v>
      </c>
      <c r="W8" s="12">
        <f>Category[[#This Row],[State Total]]/C9</f>
        <v>6.7228591713586222E-2</v>
      </c>
      <c r="X8" s="22"/>
      <c r="Y8" s="22"/>
      <c r="Z8" s="22"/>
      <c r="AA8" s="22"/>
      <c r="AB8" s="22"/>
      <c r="AC8" s="22"/>
    </row>
    <row r="9" spans="2:29" ht="15" customHeight="1" x14ac:dyDescent="0.25">
      <c r="B9" s="26" t="s">
        <v>1409</v>
      </c>
      <c r="C9" s="27">
        <f>SUM(Nurse[MDS Census])</f>
        <v>31430.967391304355</v>
      </c>
      <c r="D9" s="27">
        <v>1133749.5000000044</v>
      </c>
      <c r="F9" s="7">
        <v>7</v>
      </c>
      <c r="G9" s="11">
        <v>75955.347826086945</v>
      </c>
      <c r="H9" s="12">
        <v>3.4450510440058326</v>
      </c>
      <c r="I9" s="11">
        <v>8</v>
      </c>
      <c r="J9" s="13">
        <v>0.5931386961904962</v>
      </c>
      <c r="K9" s="11">
        <v>8</v>
      </c>
      <c r="M9" t="s">
        <v>1335</v>
      </c>
      <c r="N9" s="11">
        <v>18656.978260869564</v>
      </c>
      <c r="O9" s="12">
        <v>3.5149813975654292</v>
      </c>
      <c r="P9" s="14">
        <v>40</v>
      </c>
      <c r="Q9" s="13">
        <v>0.65521450768508349</v>
      </c>
      <c r="R9" s="14">
        <v>32</v>
      </c>
      <c r="T9" s="15" t="s">
        <v>1410</v>
      </c>
      <c r="U9" s="11">
        <f>SUM(Nurse[Total LPN Hours (w/ Admin)])</f>
        <v>20871.293586956523</v>
      </c>
      <c r="V9" s="16">
        <f>Category[[#This Row],[State Total]]/U3</f>
        <v>0.22172801459758534</v>
      </c>
      <c r="W9" s="12">
        <f>Category[[#This Row],[State Total]]/C9</f>
        <v>0.66403599122853418</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1336</v>
      </c>
      <c r="N10" s="11">
        <v>1991.2717391304345</v>
      </c>
      <c r="O10" s="12">
        <v>4.1797175172082515</v>
      </c>
      <c r="P10" s="14">
        <v>6</v>
      </c>
      <c r="Q10" s="13">
        <v>1.1788154282002434</v>
      </c>
      <c r="R10" s="14">
        <v>3</v>
      </c>
      <c r="T10" s="24" t="s">
        <v>1411</v>
      </c>
      <c r="U10" s="11">
        <f>SUM(Nurse[LPN Hours (excl. Admin)])</f>
        <v>18910.778478260854</v>
      </c>
      <c r="V10" s="16">
        <f>Category[[#This Row],[State Total]]/U3</f>
        <v>0.20090031070714104</v>
      </c>
      <c r="W10" s="12">
        <f>Category[[#This Row],[State Total]]/C9</f>
        <v>0.60166072023264172</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1337</v>
      </c>
      <c r="N11" s="11">
        <v>3455.0000000000005</v>
      </c>
      <c r="O11" s="12">
        <v>3.9600654690744359</v>
      </c>
      <c r="P11" s="14">
        <v>14</v>
      </c>
      <c r="Q11" s="13">
        <v>0.96703712326181301</v>
      </c>
      <c r="R11" s="14">
        <v>7</v>
      </c>
      <c r="T11" s="24" t="s">
        <v>1387</v>
      </c>
      <c r="U11" s="11">
        <f>SUM(Nurse[LPN Admin Hours])</f>
        <v>1960.5151086956519</v>
      </c>
      <c r="V11" s="16">
        <f>Category[[#This Row],[State Total]]/U3</f>
        <v>2.0827703890444138E-2</v>
      </c>
      <c r="W11" s="12">
        <f>Category[[#This Row],[State Total]]/C9</f>
        <v>6.2375270995891942E-2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1338</v>
      </c>
      <c r="N12" s="11">
        <v>65769.554347826066</v>
      </c>
      <c r="O12" s="12">
        <v>4.1160659410434892</v>
      </c>
      <c r="P12" s="14">
        <v>10</v>
      </c>
      <c r="Q12" s="13">
        <v>0.69445656019973667</v>
      </c>
      <c r="R12" s="14">
        <v>26</v>
      </c>
      <c r="T12" s="15" t="s">
        <v>1412</v>
      </c>
      <c r="U12" s="11">
        <f>SUM(Nurse[Total CNA, NA TR, Med Aide/Tech Hours])</f>
        <v>60091.540326086921</v>
      </c>
      <c r="V12" s="16">
        <f>Category[[#This Row],[State Total]]/U3</f>
        <v>0.6383877393656513</v>
      </c>
      <c r="W12" s="12">
        <f>Category[[#This Row],[State Total]]/C9</f>
        <v>1.9118578050102193</v>
      </c>
      <c r="X12" s="22"/>
      <c r="Y12" s="22"/>
      <c r="Z12" s="22"/>
      <c r="AA12" s="22"/>
      <c r="AB12" s="22"/>
      <c r="AC12" s="22"/>
    </row>
    <row r="13" spans="2:29" ht="15" customHeight="1" x14ac:dyDescent="0.25">
      <c r="I13" s="11"/>
      <c r="J13" s="11"/>
      <c r="K13" s="11"/>
      <c r="M13" t="s">
        <v>1339</v>
      </c>
      <c r="N13" s="11">
        <v>27780.826086956524</v>
      </c>
      <c r="O13" s="12">
        <v>3.3807142868321751</v>
      </c>
      <c r="P13" s="14">
        <v>47</v>
      </c>
      <c r="Q13" s="13">
        <v>0.42906146169002968</v>
      </c>
      <c r="R13" s="14">
        <v>46</v>
      </c>
      <c r="T13" s="24" t="s">
        <v>1413</v>
      </c>
      <c r="U13" s="11">
        <f>SUM(Nurse[CNA Hours])</f>
        <v>44658.545217391329</v>
      </c>
      <c r="V13" s="16">
        <f>Category[[#This Row],[State Total]]/U3</f>
        <v>0.47443396474749122</v>
      </c>
      <c r="W13" s="12">
        <f>Category[[#This Row],[State Total]]/C9</f>
        <v>1.4208453930611915</v>
      </c>
      <c r="X13" s="22"/>
      <c r="Y13" s="22"/>
      <c r="Z13" s="22"/>
      <c r="AA13" s="22"/>
      <c r="AB13" s="22"/>
      <c r="AC13" s="22"/>
    </row>
    <row r="14" spans="2:29" ht="15" customHeight="1" x14ac:dyDescent="0.25">
      <c r="G14" s="12"/>
      <c r="I14" s="11"/>
      <c r="J14" s="11"/>
      <c r="K14" s="11"/>
      <c r="M14" t="s">
        <v>1340</v>
      </c>
      <c r="N14" s="11">
        <v>3190.6195652173915</v>
      </c>
      <c r="O14" s="12">
        <v>4.4830250360261221</v>
      </c>
      <c r="P14" s="14">
        <v>3</v>
      </c>
      <c r="Q14" s="13">
        <v>1.4751847637606159</v>
      </c>
      <c r="R14" s="14">
        <v>2</v>
      </c>
      <c r="T14" s="24" t="s">
        <v>1414</v>
      </c>
      <c r="U14" s="11">
        <f>SUM(Nurse[NA TR Hours])</f>
        <v>4824.6169565217369</v>
      </c>
      <c r="V14" s="16">
        <f>Category[[#This Row],[State Total]]/U3</f>
        <v>5.1254740608504955E-2</v>
      </c>
      <c r="W14" s="12">
        <f>Category[[#This Row],[State Total]]/C9</f>
        <v>0.15349883751451152</v>
      </c>
    </row>
    <row r="15" spans="2:29" ht="15" customHeight="1" x14ac:dyDescent="0.25">
      <c r="I15" s="11"/>
      <c r="J15" s="11"/>
      <c r="K15" s="11"/>
      <c r="M15" t="s">
        <v>1341</v>
      </c>
      <c r="N15" s="11">
        <v>20203.739130434784</v>
      </c>
      <c r="O15" s="12">
        <v>3.6020515197359071</v>
      </c>
      <c r="P15" s="14">
        <v>33</v>
      </c>
      <c r="Q15" s="13">
        <v>0.7107612452279598</v>
      </c>
      <c r="R15" s="14">
        <v>23</v>
      </c>
      <c r="T15" s="28" t="s">
        <v>1415</v>
      </c>
      <c r="U15" s="29">
        <f>SUM(Nurse[Med Aide/Tech Hours])</f>
        <v>10608.378152173913</v>
      </c>
      <c r="V15" s="16">
        <f>Category[[#This Row],[State Total]]/U3</f>
        <v>0.11269903400965574</v>
      </c>
      <c r="W15" s="12">
        <f>Category[[#This Row],[State Total]]/C9</f>
        <v>0.33751357443451807</v>
      </c>
    </row>
    <row r="16" spans="2:29" ht="15" customHeight="1" x14ac:dyDescent="0.25">
      <c r="I16" s="11"/>
      <c r="J16" s="11"/>
      <c r="K16" s="11"/>
      <c r="M16" t="s">
        <v>1342</v>
      </c>
      <c r="N16" s="11">
        <v>3648.0760869565211</v>
      </c>
      <c r="O16" s="12">
        <v>4.1569399594187546</v>
      </c>
      <c r="P16" s="14">
        <v>8</v>
      </c>
      <c r="Q16" s="13">
        <v>0.88999982122798493</v>
      </c>
      <c r="R16" s="14">
        <v>9</v>
      </c>
    </row>
    <row r="17" spans="9:23" ht="15" customHeight="1" x14ac:dyDescent="0.25">
      <c r="I17" s="11"/>
      <c r="J17" s="11"/>
      <c r="K17" s="11"/>
      <c r="M17" t="s">
        <v>1343</v>
      </c>
      <c r="N17" s="11">
        <v>56360.021739130454</v>
      </c>
      <c r="O17" s="12">
        <v>2.9793116169687046</v>
      </c>
      <c r="P17" s="14">
        <v>51</v>
      </c>
      <c r="Q17" s="13">
        <v>0.67574055538133815</v>
      </c>
      <c r="R17" s="14">
        <v>29</v>
      </c>
    </row>
    <row r="18" spans="9:23" ht="15" customHeight="1" x14ac:dyDescent="0.25">
      <c r="I18" s="11"/>
      <c r="J18" s="11"/>
      <c r="K18" s="11"/>
      <c r="M18" t="s">
        <v>1344</v>
      </c>
      <c r="N18" s="11">
        <v>33912.184782608732</v>
      </c>
      <c r="O18" s="12">
        <v>3.4266122764005855</v>
      </c>
      <c r="P18" s="14">
        <v>44</v>
      </c>
      <c r="Q18" s="13">
        <v>0.5972269073479739</v>
      </c>
      <c r="R18" s="14">
        <v>37</v>
      </c>
      <c r="T18" s="7" t="s">
        <v>1416</v>
      </c>
      <c r="U18" s="7" t="s">
        <v>1526</v>
      </c>
    </row>
    <row r="19" spans="9:23" ht="15" customHeight="1" x14ac:dyDescent="0.25">
      <c r="M19" t="s">
        <v>1345</v>
      </c>
      <c r="N19" s="11">
        <v>14767.652173913046</v>
      </c>
      <c r="O19" s="12">
        <v>3.8376440575170174</v>
      </c>
      <c r="P19" s="14">
        <v>20</v>
      </c>
      <c r="Q19" s="13">
        <v>0.69296483795369435</v>
      </c>
      <c r="R19" s="14">
        <v>28</v>
      </c>
      <c r="T19" s="7" t="s">
        <v>1417</v>
      </c>
      <c r="U19" s="11">
        <f>SUM(Nurse[RN Hours Contract (excl. Admin, DON)])</f>
        <v>363.50456521739125</v>
      </c>
    </row>
    <row r="20" spans="9:23" ht="15" customHeight="1" x14ac:dyDescent="0.25">
      <c r="M20" t="s">
        <v>1346</v>
      </c>
      <c r="N20" s="11">
        <v>20228.043478260875</v>
      </c>
      <c r="O20" s="12">
        <v>3.649939445883351</v>
      </c>
      <c r="P20" s="14">
        <v>29</v>
      </c>
      <c r="Q20" s="13">
        <v>0.65163810465453664</v>
      </c>
      <c r="R20" s="14">
        <v>33</v>
      </c>
      <c r="T20" s="7" t="s">
        <v>1418</v>
      </c>
      <c r="U20" s="11">
        <f>SUM(Nurse[RN Admin Hours Contract])</f>
        <v>37.396739130434774</v>
      </c>
      <c r="W20" s="11"/>
    </row>
    <row r="21" spans="9:23" ht="15" customHeight="1" x14ac:dyDescent="0.25">
      <c r="M21" t="s">
        <v>1347</v>
      </c>
      <c r="N21" s="11">
        <v>20988.326086956513</v>
      </c>
      <c r="O21" s="12">
        <v>3.5257540682553339</v>
      </c>
      <c r="P21" s="14">
        <v>39</v>
      </c>
      <c r="Q21" s="13">
        <v>0.24752919065774662</v>
      </c>
      <c r="R21" s="14">
        <v>51</v>
      </c>
      <c r="T21" s="7" t="s">
        <v>1419</v>
      </c>
      <c r="U21" s="11">
        <f>SUM(Nurse[RN DON Hours Contract])</f>
        <v>35.828804347826086</v>
      </c>
    </row>
    <row r="22" spans="9:23" ht="15" customHeight="1" x14ac:dyDescent="0.25">
      <c r="M22" t="s">
        <v>1348</v>
      </c>
      <c r="N22" s="11">
        <v>31567.130434782615</v>
      </c>
      <c r="O22" s="12">
        <v>3.6090746807356027</v>
      </c>
      <c r="P22" s="14">
        <v>32</v>
      </c>
      <c r="Q22" s="13">
        <v>0.64982515178143496</v>
      </c>
      <c r="R22" s="14">
        <v>34</v>
      </c>
      <c r="T22" s="7" t="s">
        <v>1420</v>
      </c>
      <c r="U22" s="11">
        <f>SUM(Nurse[LPN Hours Contract (excl. Admin)])</f>
        <v>1245.9303260869565</v>
      </c>
    </row>
    <row r="23" spans="9:23" ht="15" customHeight="1" x14ac:dyDescent="0.25">
      <c r="M23" t="s">
        <v>1349</v>
      </c>
      <c r="N23" s="11">
        <v>20843.717391304348</v>
      </c>
      <c r="O23" s="12">
        <v>3.7171215599320409</v>
      </c>
      <c r="P23" s="14">
        <v>23</v>
      </c>
      <c r="Q23" s="13">
        <v>0.7752439792618151</v>
      </c>
      <c r="R23" s="14">
        <v>17</v>
      </c>
      <c r="T23" s="7" t="s">
        <v>1421</v>
      </c>
      <c r="U23" s="11">
        <f>SUM(Nurse[LPN Admin Hours Contract])</f>
        <v>3.5119565217391302</v>
      </c>
    </row>
    <row r="24" spans="9:23" ht="15" customHeight="1" x14ac:dyDescent="0.25">
      <c r="M24" t="s">
        <v>1350</v>
      </c>
      <c r="N24" s="11">
        <v>4934.9782608695641</v>
      </c>
      <c r="O24" s="12">
        <v>4.3008784012968659</v>
      </c>
      <c r="P24" s="14">
        <v>5</v>
      </c>
      <c r="Q24" s="13">
        <v>1.0343943632190795</v>
      </c>
      <c r="R24" s="14">
        <v>6</v>
      </c>
      <c r="T24" s="7" t="s">
        <v>1422</v>
      </c>
      <c r="U24" s="11">
        <f>SUM(Nurse[CNA Hours Contract])</f>
        <v>3499.9874999999997</v>
      </c>
    </row>
    <row r="25" spans="9:23" ht="15" customHeight="1" x14ac:dyDescent="0.25">
      <c r="M25" t="s">
        <v>1351</v>
      </c>
      <c r="N25" s="11">
        <v>31237.043478260846</v>
      </c>
      <c r="O25" s="12">
        <v>3.669082729256794</v>
      </c>
      <c r="P25" s="14">
        <v>28</v>
      </c>
      <c r="Q25" s="13">
        <v>0.71055695787610029</v>
      </c>
      <c r="R25" s="14">
        <v>24</v>
      </c>
      <c r="T25" s="7" t="s">
        <v>1423</v>
      </c>
      <c r="U25" s="11">
        <f>SUM(Nurse[NA TR Hours Contract])</f>
        <v>0</v>
      </c>
    </row>
    <row r="26" spans="9:23" ht="15" customHeight="1" x14ac:dyDescent="0.25">
      <c r="M26" t="s">
        <v>1352</v>
      </c>
      <c r="N26" s="11">
        <v>20244.869565217403</v>
      </c>
      <c r="O26" s="12">
        <v>4.1530949172307707</v>
      </c>
      <c r="P26" s="14">
        <v>9</v>
      </c>
      <c r="Q26" s="13">
        <v>1.0613915441808113</v>
      </c>
      <c r="R26" s="14">
        <v>5</v>
      </c>
      <c r="T26" s="7" t="s">
        <v>1424</v>
      </c>
      <c r="U26" s="11">
        <f>SUM(Nurse[Med Aide/Tech Hours Contract])</f>
        <v>244.53423913043488</v>
      </c>
    </row>
    <row r="27" spans="9:23" ht="15" customHeight="1" x14ac:dyDescent="0.25">
      <c r="M27" t="s">
        <v>1353</v>
      </c>
      <c r="N27" s="11">
        <v>31430.967391304355</v>
      </c>
      <c r="O27" s="12">
        <v>2.9948222484817468</v>
      </c>
      <c r="P27" s="14">
        <v>50</v>
      </c>
      <c r="Q27" s="13">
        <v>0.41892845224299335</v>
      </c>
      <c r="R27" s="14">
        <v>47</v>
      </c>
      <c r="T27" s="7" t="s">
        <v>1425</v>
      </c>
      <c r="U27" s="11">
        <f>SUM(Nurse[Total Contract Hours])</f>
        <v>5430.694130434782</v>
      </c>
    </row>
    <row r="28" spans="9:23" ht="15" customHeight="1" x14ac:dyDescent="0.25">
      <c r="M28" t="s">
        <v>1354</v>
      </c>
      <c r="N28" s="11">
        <v>13447.456521739132</v>
      </c>
      <c r="O28" s="12">
        <v>3.9079850319197242</v>
      </c>
      <c r="P28" s="14">
        <v>17</v>
      </c>
      <c r="Q28" s="13">
        <v>0.58742220526590605</v>
      </c>
      <c r="R28" s="14">
        <v>38</v>
      </c>
      <c r="T28" s="7" t="s">
        <v>1446</v>
      </c>
      <c r="U28" s="11">
        <f>SUM(Nurse[Total Nurse Staff Hours])</f>
        <v>94130.160434782578</v>
      </c>
    </row>
    <row r="29" spans="9:23" ht="15" customHeight="1" x14ac:dyDescent="0.25">
      <c r="M29" t="s">
        <v>1355</v>
      </c>
      <c r="N29" s="11">
        <v>3239.3369565217386</v>
      </c>
      <c r="O29" s="12">
        <v>3.7065618970602547</v>
      </c>
      <c r="P29" s="14">
        <v>25</v>
      </c>
      <c r="Q29" s="13">
        <v>0.81876702492122988</v>
      </c>
      <c r="R29" s="14">
        <v>15</v>
      </c>
      <c r="T29" s="7" t="s">
        <v>1426</v>
      </c>
      <c r="U29" s="30">
        <f>U27/U28</f>
        <v>5.7693454524571863E-2</v>
      </c>
    </row>
    <row r="30" spans="9:23" ht="15" customHeight="1" x14ac:dyDescent="0.25">
      <c r="M30" t="s">
        <v>1356</v>
      </c>
      <c r="N30" s="11">
        <v>31207.90217391304</v>
      </c>
      <c r="O30" s="12">
        <v>3.4602131009878692</v>
      </c>
      <c r="P30" s="14">
        <v>42</v>
      </c>
      <c r="Q30" s="13">
        <v>0.53505824367922394</v>
      </c>
      <c r="R30" s="14">
        <v>44</v>
      </c>
    </row>
    <row r="31" spans="9:23" ht="15" customHeight="1" x14ac:dyDescent="0.25">
      <c r="M31" t="s">
        <v>1357</v>
      </c>
      <c r="N31" s="11">
        <v>4519.467391304348</v>
      </c>
      <c r="O31" s="12">
        <v>4.4549235553439095</v>
      </c>
      <c r="P31" s="14">
        <v>4</v>
      </c>
      <c r="Q31" s="13">
        <v>0.8534804986158907</v>
      </c>
      <c r="R31" s="14">
        <v>12</v>
      </c>
      <c r="U31" s="11"/>
    </row>
    <row r="32" spans="9:23" ht="15" customHeight="1" x14ac:dyDescent="0.25">
      <c r="M32" t="s">
        <v>1358</v>
      </c>
      <c r="N32" s="11">
        <v>9552.9891304347821</v>
      </c>
      <c r="O32" s="12">
        <v>3.9874417863746263</v>
      </c>
      <c r="P32" s="14">
        <v>13</v>
      </c>
      <c r="Q32" s="13">
        <v>0.76324079078367268</v>
      </c>
      <c r="R32" s="14">
        <v>18</v>
      </c>
    </row>
    <row r="33" spans="13:23" ht="15" customHeight="1" x14ac:dyDescent="0.25">
      <c r="M33" t="s">
        <v>1359</v>
      </c>
      <c r="N33" s="11">
        <v>5527.1413043478251</v>
      </c>
      <c r="O33" s="12">
        <v>3.7897723880376883</v>
      </c>
      <c r="P33" s="14">
        <v>22</v>
      </c>
      <c r="Q33" s="13">
        <v>0.70854187930312285</v>
      </c>
      <c r="R33" s="14">
        <v>25</v>
      </c>
      <c r="T33" s="49"/>
      <c r="U33" s="50"/>
    </row>
    <row r="34" spans="13:23" ht="15" customHeight="1" x14ac:dyDescent="0.25">
      <c r="M34" t="s">
        <v>1360</v>
      </c>
      <c r="N34" s="11">
        <v>36267.402173912989</v>
      </c>
      <c r="O34" s="12">
        <v>3.5869267047513382</v>
      </c>
      <c r="P34" s="14">
        <v>34</v>
      </c>
      <c r="Q34" s="13">
        <v>0.69307262390678503</v>
      </c>
      <c r="R34" s="14">
        <v>27</v>
      </c>
      <c r="T34" s="51"/>
      <c r="U34" s="52"/>
    </row>
    <row r="35" spans="13:23" ht="15" customHeight="1" x14ac:dyDescent="0.25">
      <c r="M35" t="s">
        <v>1361</v>
      </c>
      <c r="N35" s="11">
        <v>4756.804347826087</v>
      </c>
      <c r="O35" s="12">
        <v>3.5403690137240473</v>
      </c>
      <c r="P35" s="14">
        <v>38</v>
      </c>
      <c r="Q35" s="13">
        <v>0.66842913812250659</v>
      </c>
      <c r="R35" s="14">
        <v>30</v>
      </c>
      <c r="T35" s="53"/>
      <c r="U35" s="54"/>
    </row>
    <row r="36" spans="13:23" ht="15" customHeight="1" x14ac:dyDescent="0.25">
      <c r="M36" t="s">
        <v>1362</v>
      </c>
      <c r="N36" s="11">
        <v>5172.9782608695668</v>
      </c>
      <c r="O36" s="12">
        <v>3.8502402324789768</v>
      </c>
      <c r="P36" s="14">
        <v>19</v>
      </c>
      <c r="Q36" s="13">
        <v>0.77957656215198534</v>
      </c>
      <c r="R36" s="14">
        <v>16</v>
      </c>
      <c r="T36" s="53"/>
      <c r="U36" s="54"/>
    </row>
    <row r="37" spans="13:23" ht="15" customHeight="1" x14ac:dyDescent="0.25">
      <c r="M37" t="s">
        <v>1363</v>
      </c>
      <c r="N37" s="11">
        <v>91180.445652173919</v>
      </c>
      <c r="O37" s="12">
        <v>3.3841995453115512</v>
      </c>
      <c r="P37" s="14">
        <v>46</v>
      </c>
      <c r="Q37" s="13">
        <v>0.63938540645812103</v>
      </c>
      <c r="R37" s="14">
        <v>35</v>
      </c>
      <c r="T37" s="53"/>
      <c r="U37" s="54"/>
      <c r="W37" s="12"/>
    </row>
    <row r="38" spans="13:23" ht="15" customHeight="1" x14ac:dyDescent="0.25">
      <c r="M38" t="s">
        <v>1364</v>
      </c>
      <c r="N38" s="11">
        <v>61588.445652173861</v>
      </c>
      <c r="O38" s="12">
        <v>3.4122058238267097</v>
      </c>
      <c r="P38" s="14">
        <v>45</v>
      </c>
      <c r="Q38" s="13">
        <v>0.58208364887753339</v>
      </c>
      <c r="R38" s="14">
        <v>39</v>
      </c>
      <c r="T38" s="49"/>
      <c r="U38" s="49"/>
    </row>
    <row r="39" spans="13:23" ht="15" customHeight="1" x14ac:dyDescent="0.25">
      <c r="M39" t="s">
        <v>1365</v>
      </c>
      <c r="N39" s="11">
        <v>15250.72826086957</v>
      </c>
      <c r="O39" s="12">
        <v>3.6884554835941534</v>
      </c>
      <c r="P39" s="14">
        <v>26</v>
      </c>
      <c r="Q39" s="13">
        <v>0.36361032652040087</v>
      </c>
      <c r="R39" s="14">
        <v>50</v>
      </c>
    </row>
    <row r="40" spans="13:23" ht="15" customHeight="1" x14ac:dyDescent="0.25">
      <c r="M40" t="s">
        <v>1366</v>
      </c>
      <c r="N40" s="11">
        <v>6106.5760869565238</v>
      </c>
      <c r="O40" s="12">
        <v>4.7231716164861455</v>
      </c>
      <c r="P40" s="14">
        <v>2</v>
      </c>
      <c r="Q40" s="13">
        <v>0.74970906275309002</v>
      </c>
      <c r="R40" s="14">
        <v>20</v>
      </c>
    </row>
    <row r="41" spans="13:23" ht="15" customHeight="1" x14ac:dyDescent="0.25">
      <c r="M41" t="s">
        <v>1367</v>
      </c>
      <c r="N41" s="11">
        <v>63468.804347826132</v>
      </c>
      <c r="O41" s="12">
        <v>3.5005099201422096</v>
      </c>
      <c r="P41" s="14">
        <v>41</v>
      </c>
      <c r="Q41" s="13">
        <v>0.71129022131721642</v>
      </c>
      <c r="R41" s="14">
        <v>22</v>
      </c>
    </row>
    <row r="42" spans="13:23" ht="15" customHeight="1" x14ac:dyDescent="0.25">
      <c r="M42" t="s">
        <v>1368</v>
      </c>
      <c r="N42" s="11">
        <v>6268.7065217391309</v>
      </c>
      <c r="O42" s="12">
        <v>3.4431534485479123</v>
      </c>
      <c r="P42" s="14">
        <v>43</v>
      </c>
      <c r="Q42" s="13">
        <v>0.75944399458316914</v>
      </c>
      <c r="R42" s="14">
        <v>19</v>
      </c>
    </row>
    <row r="43" spans="13:23" ht="15" customHeight="1" x14ac:dyDescent="0.25">
      <c r="M43" t="s">
        <v>1369</v>
      </c>
      <c r="N43" s="11">
        <v>14918.402173913038</v>
      </c>
      <c r="O43" s="12">
        <v>3.5435185898944495</v>
      </c>
      <c r="P43" s="14">
        <v>37</v>
      </c>
      <c r="Q43" s="13">
        <v>0.53974215533339709</v>
      </c>
      <c r="R43" s="14">
        <v>43</v>
      </c>
    </row>
    <row r="44" spans="13:23" ht="15" customHeight="1" x14ac:dyDescent="0.25">
      <c r="M44" t="s">
        <v>1370</v>
      </c>
      <c r="N44" s="11">
        <v>4723.108695652174</v>
      </c>
      <c r="O44" s="12">
        <v>3.5677603181397655</v>
      </c>
      <c r="P44" s="14">
        <v>35</v>
      </c>
      <c r="Q44" s="13">
        <v>0.8353498064557705</v>
      </c>
      <c r="R44" s="14">
        <v>14</v>
      </c>
    </row>
    <row r="45" spans="13:23" ht="15" customHeight="1" x14ac:dyDescent="0.25">
      <c r="M45" t="s">
        <v>1371</v>
      </c>
      <c r="N45" s="11">
        <v>23313.304347826088</v>
      </c>
      <c r="O45" s="12">
        <v>3.6229993323461502</v>
      </c>
      <c r="P45" s="14">
        <v>30</v>
      </c>
      <c r="Q45" s="13">
        <v>0.54875251302670991</v>
      </c>
      <c r="R45" s="14">
        <v>42</v>
      </c>
    </row>
    <row r="46" spans="13:23" ht="15" customHeight="1" x14ac:dyDescent="0.25">
      <c r="M46" t="s">
        <v>1372</v>
      </c>
      <c r="N46" s="11">
        <v>79347.152173913142</v>
      </c>
      <c r="O46" s="12">
        <v>3.2995330042529103</v>
      </c>
      <c r="P46" s="14">
        <v>49</v>
      </c>
      <c r="Q46" s="13">
        <v>0.37572269654892942</v>
      </c>
      <c r="R46" s="14">
        <v>48</v>
      </c>
    </row>
    <row r="47" spans="13:23" ht="15" customHeight="1" x14ac:dyDescent="0.25">
      <c r="M47" t="s">
        <v>1373</v>
      </c>
      <c r="N47" s="11">
        <v>5298.0652173913022</v>
      </c>
      <c r="O47" s="12">
        <v>3.9381061380077234</v>
      </c>
      <c r="P47" s="14">
        <v>16</v>
      </c>
      <c r="Q47" s="13">
        <v>1.0787532569313658</v>
      </c>
      <c r="R47" s="14">
        <v>4</v>
      </c>
    </row>
    <row r="48" spans="13:23" ht="15" customHeight="1" x14ac:dyDescent="0.25">
      <c r="M48" t="s">
        <v>1374</v>
      </c>
      <c r="N48" s="11">
        <v>24257.923913043476</v>
      </c>
      <c r="O48" s="12">
        <v>3.3229098335864258</v>
      </c>
      <c r="P48" s="14">
        <v>48</v>
      </c>
      <c r="Q48" s="13">
        <v>0.51671344952724996</v>
      </c>
      <c r="R48" s="14">
        <v>45</v>
      </c>
    </row>
    <row r="49" spans="13:18" ht="15" customHeight="1" x14ac:dyDescent="0.25">
      <c r="M49" t="s">
        <v>1375</v>
      </c>
      <c r="N49" s="11">
        <v>2238.2826086956525</v>
      </c>
      <c r="O49" s="12">
        <v>3.9486413302124101</v>
      </c>
      <c r="P49" s="14">
        <v>15</v>
      </c>
      <c r="Q49" s="13">
        <v>0.74947480113829501</v>
      </c>
      <c r="R49" s="14">
        <v>21</v>
      </c>
    </row>
    <row r="50" spans="13:18" ht="15" customHeight="1" x14ac:dyDescent="0.25">
      <c r="M50" t="s">
        <v>1376</v>
      </c>
      <c r="N50" s="11">
        <v>12189.869565217394</v>
      </c>
      <c r="O50" s="12">
        <v>4.070232035153925</v>
      </c>
      <c r="P50" s="14">
        <v>11</v>
      </c>
      <c r="Q50" s="13">
        <v>0.87998641958575707</v>
      </c>
      <c r="R50" s="14">
        <v>11</v>
      </c>
    </row>
    <row r="51" spans="13:18" ht="15" customHeight="1" x14ac:dyDescent="0.25">
      <c r="M51" t="s">
        <v>1377</v>
      </c>
      <c r="N51" s="11">
        <v>18067.565217391315</v>
      </c>
      <c r="O51" s="12">
        <v>3.8287163581628367</v>
      </c>
      <c r="P51" s="14">
        <v>21</v>
      </c>
      <c r="Q51" s="13">
        <v>0.95168056979357585</v>
      </c>
      <c r="R51" s="14">
        <v>8</v>
      </c>
    </row>
    <row r="52" spans="13:18" ht="15" customHeight="1" x14ac:dyDescent="0.25">
      <c r="M52" t="s">
        <v>1378</v>
      </c>
      <c r="N52" s="11">
        <v>8857.8043478260879</v>
      </c>
      <c r="O52" s="12">
        <v>3.6103887016853227</v>
      </c>
      <c r="P52" s="14">
        <v>31</v>
      </c>
      <c r="Q52" s="13">
        <v>0.6354275031352844</v>
      </c>
      <c r="R52" s="14">
        <v>36</v>
      </c>
    </row>
    <row r="53" spans="13:18" ht="15" customHeight="1" x14ac:dyDescent="0.25">
      <c r="M53" t="s">
        <v>1379</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1463</v>
      </c>
      <c r="D2" s="40"/>
    </row>
    <row r="3" spans="2:4" x14ac:dyDescent="0.25">
      <c r="C3" s="41" t="s">
        <v>1413</v>
      </c>
      <c r="D3" s="42" t="s">
        <v>1464</v>
      </c>
    </row>
    <row r="4" spans="2:4" x14ac:dyDescent="0.25">
      <c r="C4" s="43" t="s">
        <v>1399</v>
      </c>
      <c r="D4" s="44" t="s">
        <v>1465</v>
      </c>
    </row>
    <row r="5" spans="2:4" x14ac:dyDescent="0.25">
      <c r="C5" s="43" t="s">
        <v>1466</v>
      </c>
      <c r="D5" s="44" t="s">
        <v>1467</v>
      </c>
    </row>
    <row r="6" spans="2:4" ht="15.6" customHeight="1" x14ac:dyDescent="0.25">
      <c r="C6" s="43" t="s">
        <v>1415</v>
      </c>
      <c r="D6" s="44" t="s">
        <v>1468</v>
      </c>
    </row>
    <row r="7" spans="2:4" ht="15.6" customHeight="1" x14ac:dyDescent="0.25">
      <c r="C7" s="43" t="s">
        <v>1414</v>
      </c>
      <c r="D7" s="44" t="s">
        <v>1469</v>
      </c>
    </row>
    <row r="8" spans="2:4" x14ac:dyDescent="0.25">
      <c r="C8" s="43" t="s">
        <v>1470</v>
      </c>
      <c r="D8" s="44" t="s">
        <v>1471</v>
      </c>
    </row>
    <row r="9" spans="2:4" x14ac:dyDescent="0.25">
      <c r="C9" s="45" t="s">
        <v>1472</v>
      </c>
      <c r="D9" s="43" t="s">
        <v>1473</v>
      </c>
    </row>
    <row r="10" spans="2:4" x14ac:dyDescent="0.25">
      <c r="B10" s="46"/>
      <c r="C10" s="43" t="s">
        <v>1474</v>
      </c>
      <c r="D10" s="44" t="s">
        <v>1475</v>
      </c>
    </row>
    <row r="11" spans="2:4" x14ac:dyDescent="0.25">
      <c r="C11" s="43" t="s">
        <v>1367</v>
      </c>
      <c r="D11" s="44" t="s">
        <v>1476</v>
      </c>
    </row>
    <row r="12" spans="2:4" x14ac:dyDescent="0.25">
      <c r="C12" s="43" t="s">
        <v>1477</v>
      </c>
      <c r="D12" s="44" t="s">
        <v>1478</v>
      </c>
    </row>
    <row r="13" spans="2:4" x14ac:dyDescent="0.25">
      <c r="C13" s="43" t="s">
        <v>1474</v>
      </c>
      <c r="D13" s="44" t="s">
        <v>1475</v>
      </c>
    </row>
    <row r="14" spans="2:4" x14ac:dyDescent="0.25">
      <c r="C14" s="43" t="s">
        <v>1367</v>
      </c>
      <c r="D14" s="44" t="s">
        <v>1479</v>
      </c>
    </row>
    <row r="15" spans="2:4" x14ac:dyDescent="0.25">
      <c r="C15" s="47" t="s">
        <v>1477</v>
      </c>
      <c r="D15" s="48" t="s">
        <v>1478</v>
      </c>
    </row>
    <row r="17" spans="3:4" ht="23.25" x14ac:dyDescent="0.35">
      <c r="C17" s="39" t="s">
        <v>1480</v>
      </c>
      <c r="D17" s="40"/>
    </row>
    <row r="18" spans="3:4" x14ac:dyDescent="0.25">
      <c r="C18" s="43" t="s">
        <v>1399</v>
      </c>
      <c r="D18" s="44" t="s">
        <v>1481</v>
      </c>
    </row>
    <row r="19" spans="3:4" x14ac:dyDescent="0.25">
      <c r="C19" s="43" t="s">
        <v>1389</v>
      </c>
      <c r="D19" s="44" t="s">
        <v>1482</v>
      </c>
    </row>
    <row r="20" spans="3:4" x14ac:dyDescent="0.25">
      <c r="C20" s="45" t="s">
        <v>1483</v>
      </c>
      <c r="D20" s="43" t="s">
        <v>1484</v>
      </c>
    </row>
    <row r="21" spans="3:4" x14ac:dyDescent="0.25">
      <c r="C21" s="43" t="s">
        <v>1485</v>
      </c>
      <c r="D21" s="44" t="s">
        <v>1486</v>
      </c>
    </row>
    <row r="22" spans="3:4" x14ac:dyDescent="0.25">
      <c r="C22" s="43" t="s">
        <v>1487</v>
      </c>
      <c r="D22" s="44" t="s">
        <v>1488</v>
      </c>
    </row>
    <row r="23" spans="3:4" x14ac:dyDescent="0.25">
      <c r="C23" s="43" t="s">
        <v>1489</v>
      </c>
      <c r="D23" s="44" t="s">
        <v>1490</v>
      </c>
    </row>
    <row r="24" spans="3:4" x14ac:dyDescent="0.25">
      <c r="C24" s="43" t="s">
        <v>1491</v>
      </c>
      <c r="D24" s="44" t="s">
        <v>1492</v>
      </c>
    </row>
    <row r="25" spans="3:4" x14ac:dyDescent="0.25">
      <c r="C25" s="43" t="s">
        <v>1405</v>
      </c>
      <c r="D25" s="44" t="s">
        <v>1493</v>
      </c>
    </row>
    <row r="26" spans="3:4" x14ac:dyDescent="0.25">
      <c r="C26" s="43" t="s">
        <v>1487</v>
      </c>
      <c r="D26" s="44" t="s">
        <v>1488</v>
      </c>
    </row>
    <row r="27" spans="3:4" x14ac:dyDescent="0.25">
      <c r="C27" s="43" t="s">
        <v>1489</v>
      </c>
      <c r="D27" s="44" t="s">
        <v>1490</v>
      </c>
    </row>
    <row r="28" spans="3:4" x14ac:dyDescent="0.25">
      <c r="C28" s="47" t="s">
        <v>1491</v>
      </c>
      <c r="D28" s="48" t="s">
        <v>1492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R e l a t i o n s h i p A u t o D e t e c t i o n E n a b l e d " > < C u s t o m C o n t e n t > < ! [ C D A T A [ T r u e ] ] > < / C u s t o m C o n t e n t > < / G e m i n i > 
</file>

<file path=customXml/item2.xml>��< ? x m l   v e r s i o n = " 1 . 0 "   e n c o d i n g = " U T F - 1 6 " ? > < G e m i n i   x m l n s = " h t t p : / / g e m i n i / p i v o t c u s t o m i z a t i o n / S a n d b o x N o n E m p t y " > < C u s t o m C o n t e n t > < ! [ C D A T A [ 1 ] ] > < / C u s t o m C o n t e n t > < / G e m i n i > 
</file>

<file path=customXml/item3.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5.xml>��< ? x m l   v e r s i o n = " 1 . 0 "   e n c o d i n g = " U T F - 1 6 " ? > < G e m i n i   x m l n s = " h t t p : / / g e m i n i / p i v o t c u s t o m i z a t i o n / P o w e r P i v o t V e r s i o n " > < C u s t o m C o n t e n t > < ! [ C D A T A [ 2 0 1 5 . 1 3 0 . 1 6 0 5 . 4 0 6 ] ] > < / C u s t o m C o n t e n t > < / G e m i n i > 
</file>

<file path=customXml/item6.xml>��< ? x m l   v e r s i o n = " 1 . 0 "   e n c o d i n g = " U T F - 1 6 " ? > < G e m i n i   x m l n s = " h t t p : / / g e m i n i / p i v o t c u s t o m i z a t i o n / I s S a n d b o x E m b e d d e d " > < C u s t o m C o n t e n t > < ! [ C D A T A [ y e s ] ] > < / C u s t o m C o n t e n t > < / G e m i n i > 
</file>

<file path=customXml/itemProps1.xml><?xml version="1.0" encoding="utf-8"?>
<ds:datastoreItem xmlns:ds="http://schemas.openxmlformats.org/officeDocument/2006/customXml" ds:itemID="{4A0F9BBD-0722-44C0-A51D-871F1E608662}">
  <ds:schemaRefs/>
</ds:datastoreItem>
</file>

<file path=customXml/itemProps2.xml><?xml version="1.0" encoding="utf-8"?>
<ds:datastoreItem xmlns:ds="http://schemas.openxmlformats.org/officeDocument/2006/customXml" ds:itemID="{5E70A7C7-2103-44AA-8B08-92C32F7E8F41}">
  <ds:schemaRefs/>
</ds:datastoreItem>
</file>

<file path=customXml/itemProps3.xml><?xml version="1.0" encoding="utf-8"?>
<ds:datastoreItem xmlns:ds="http://schemas.openxmlformats.org/officeDocument/2006/customXml" ds:itemID="{696E26E2-54FB-4F48-A7C1-42B31EB870F2}">
  <ds:schemaRefs>
    <ds:schemaRef ds:uri="http://schemas.microsoft.com/DataMashup"/>
  </ds:schemaRefs>
</ds:datastoreItem>
</file>

<file path=customXml/itemProps4.xml><?xml version="1.0" encoding="utf-8"?>
<ds:datastoreItem xmlns:ds="http://schemas.openxmlformats.org/officeDocument/2006/customXml" ds:itemID="{A4A438E6-B8DE-4271-94C6-683D0D7167DF}">
  <ds:schemaRefs/>
</ds:datastoreItem>
</file>

<file path=customXml/itemProps5.xml><?xml version="1.0" encoding="utf-8"?>
<ds:datastoreItem xmlns:ds="http://schemas.openxmlformats.org/officeDocument/2006/customXml" ds:itemID="{97E02576-7B1E-4A71-8318-92E74C9030BB}">
  <ds:schemaRefs/>
</ds:datastoreItem>
</file>

<file path=customXml/itemProps6.xml><?xml version="1.0" encoding="utf-8"?>
<ds:datastoreItem xmlns:ds="http://schemas.openxmlformats.org/officeDocument/2006/customXml" ds:itemID="{80E33DC4-4DD3-49B7-9092-FE12AD1B10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2022-03-02T16:28:20Z</dcterms:modified>
</cp:coreProperties>
</file>