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E0BC4B7E-2531-44A7-894C-6E38A7A03511}"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<sst xmlns="http://schemas.openxmlformats.org/spreadsheetml/2006/main" count="7413" uniqueCount="1331">
  <si>
    <t>235002</t>
  </si>
  <si>
    <t>235003</t>
  </si>
  <si>
    <t>235004</t>
  </si>
  <si>
    <t>235005</t>
  </si>
  <si>
    <t>235006</t>
  </si>
  <si>
    <t>235008</t>
  </si>
  <si>
    <t>235009</t>
  </si>
  <si>
    <t>235011</t>
  </si>
  <si>
    <t>235013</t>
  </si>
  <si>
    <t>235014</t>
  </si>
  <si>
    <t>235015</t>
  </si>
  <si>
    <t>235016</t>
  </si>
  <si>
    <t>235019</t>
  </si>
  <si>
    <t>235020</t>
  </si>
  <si>
    <t>235021</t>
  </si>
  <si>
    <t>235022</t>
  </si>
  <si>
    <t>235025</t>
  </si>
  <si>
    <t>235026</t>
  </si>
  <si>
    <t>235028</t>
  </si>
  <si>
    <t>235031</t>
  </si>
  <si>
    <t>235032</t>
  </si>
  <si>
    <t>235033</t>
  </si>
  <si>
    <t>235035</t>
  </si>
  <si>
    <t>235036</t>
  </si>
  <si>
    <t>235037</t>
  </si>
  <si>
    <t>235038</t>
  </si>
  <si>
    <t>235039</t>
  </si>
  <si>
    <t>235041</t>
  </si>
  <si>
    <t>235044</t>
  </si>
  <si>
    <t>235051</t>
  </si>
  <si>
    <t>235052</t>
  </si>
  <si>
    <t>235054</t>
  </si>
  <si>
    <t>235056</t>
  </si>
  <si>
    <t>235058</t>
  </si>
  <si>
    <t>235062</t>
  </si>
  <si>
    <t>235065</t>
  </si>
  <si>
    <t>235067</t>
  </si>
  <si>
    <t>235069</t>
  </si>
  <si>
    <t>235072</t>
  </si>
  <si>
    <t>235074</t>
  </si>
  <si>
    <t>235075</t>
  </si>
  <si>
    <t>235076</t>
  </si>
  <si>
    <t>235088</t>
  </si>
  <si>
    <t>235089</t>
  </si>
  <si>
    <t>235094</t>
  </si>
  <si>
    <t>235102</t>
  </si>
  <si>
    <t>235103</t>
  </si>
  <si>
    <t>235109</t>
  </si>
  <si>
    <t>235113</t>
  </si>
  <si>
    <t>235116</t>
  </si>
  <si>
    <t>235123</t>
  </si>
  <si>
    <t>235132</t>
  </si>
  <si>
    <t>235139</t>
  </si>
  <si>
    <t>235143</t>
  </si>
  <si>
    <t>235144</t>
  </si>
  <si>
    <t>235147</t>
  </si>
  <si>
    <t>235155</t>
  </si>
  <si>
    <t>235157</t>
  </si>
  <si>
    <t>235161</t>
  </si>
  <si>
    <t>235164</t>
  </si>
  <si>
    <t>235171</t>
  </si>
  <si>
    <t>235174</t>
  </si>
  <si>
    <t>235175</t>
  </si>
  <si>
    <t>235176</t>
  </si>
  <si>
    <t>235177</t>
  </si>
  <si>
    <t>235179</t>
  </si>
  <si>
    <t>235182</t>
  </si>
  <si>
    <t>235184</t>
  </si>
  <si>
    <t>235187</t>
  </si>
  <si>
    <t>235192</t>
  </si>
  <si>
    <t>235197</t>
  </si>
  <si>
    <t>235201</t>
  </si>
  <si>
    <t>235205</t>
  </si>
  <si>
    <t>235206</t>
  </si>
  <si>
    <t>235207</t>
  </si>
  <si>
    <t>235209</t>
  </si>
  <si>
    <t>235213</t>
  </si>
  <si>
    <t>235214</t>
  </si>
  <si>
    <t>235217</t>
  </si>
  <si>
    <t>235223</t>
  </si>
  <si>
    <t>235224</t>
  </si>
  <si>
    <t>235225</t>
  </si>
  <si>
    <t>235226</t>
  </si>
  <si>
    <t>235228</t>
  </si>
  <si>
    <t>235232</t>
  </si>
  <si>
    <t>235234</t>
  </si>
  <si>
    <t>235236</t>
  </si>
  <si>
    <t>235237</t>
  </si>
  <si>
    <t>235238</t>
  </si>
  <si>
    <t>235242</t>
  </si>
  <si>
    <t>235243</t>
  </si>
  <si>
    <t>235244</t>
  </si>
  <si>
    <t>235245</t>
  </si>
  <si>
    <t>235248</t>
  </si>
  <si>
    <t>235249</t>
  </si>
  <si>
    <t>235250</t>
  </si>
  <si>
    <t>235252</t>
  </si>
  <si>
    <t>235253</t>
  </si>
  <si>
    <t>235254</t>
  </si>
  <si>
    <t>235256</t>
  </si>
  <si>
    <t>235257</t>
  </si>
  <si>
    <t>235260</t>
  </si>
  <si>
    <t>235261</t>
  </si>
  <si>
    <t>235262</t>
  </si>
  <si>
    <t>235263</t>
  </si>
  <si>
    <t>235264</t>
  </si>
  <si>
    <t>235266</t>
  </si>
  <si>
    <t>235267</t>
  </si>
  <si>
    <t>235269</t>
  </si>
  <si>
    <t>235270</t>
  </si>
  <si>
    <t>235274</t>
  </si>
  <si>
    <t>235279</t>
  </si>
  <si>
    <t>235280</t>
  </si>
  <si>
    <t>235281</t>
  </si>
  <si>
    <t>235282</t>
  </si>
  <si>
    <t>235283</t>
  </si>
  <si>
    <t>235284</t>
  </si>
  <si>
    <t>235285</t>
  </si>
  <si>
    <t>235286</t>
  </si>
  <si>
    <t>235287</t>
  </si>
  <si>
    <t>235288</t>
  </si>
  <si>
    <t>235289</t>
  </si>
  <si>
    <t>235290</t>
  </si>
  <si>
    <t>235292</t>
  </si>
  <si>
    <t>235293</t>
  </si>
  <si>
    <t>235294</t>
  </si>
  <si>
    <t>235295</t>
  </si>
  <si>
    <t>235296</t>
  </si>
  <si>
    <t>235297</t>
  </si>
  <si>
    <t>235298</t>
  </si>
  <si>
    <t>235299</t>
  </si>
  <si>
    <t>235300</t>
  </si>
  <si>
    <t>235301</t>
  </si>
  <si>
    <t>235302</t>
  </si>
  <si>
    <t>235310</t>
  </si>
  <si>
    <t>235311</t>
  </si>
  <si>
    <t>235312</t>
  </si>
  <si>
    <t>235313</t>
  </si>
  <si>
    <t>235319</t>
  </si>
  <si>
    <t>235320</t>
  </si>
  <si>
    <t>235321</t>
  </si>
  <si>
    <t>235322</t>
  </si>
  <si>
    <t>235324</t>
  </si>
  <si>
    <t>235325</t>
  </si>
  <si>
    <t>235327</t>
  </si>
  <si>
    <t>235330</t>
  </si>
  <si>
    <t>235331</t>
  </si>
  <si>
    <t>235332</t>
  </si>
  <si>
    <t>235333</t>
  </si>
  <si>
    <t>235335</t>
  </si>
  <si>
    <t>235336</t>
  </si>
  <si>
    <t>235339</t>
  </si>
  <si>
    <t>235343</t>
  </si>
  <si>
    <t>235345</t>
  </si>
  <si>
    <t>235347</t>
  </si>
  <si>
    <t>235349</t>
  </si>
  <si>
    <t>235350</t>
  </si>
  <si>
    <t>235351</t>
  </si>
  <si>
    <t>235352</t>
  </si>
  <si>
    <t>235354</t>
  </si>
  <si>
    <t>235355</t>
  </si>
  <si>
    <t>235356</t>
  </si>
  <si>
    <t>235357</t>
  </si>
  <si>
    <t>235358</t>
  </si>
  <si>
    <t>235359</t>
  </si>
  <si>
    <t>235360</t>
  </si>
  <si>
    <t>235361</t>
  </si>
  <si>
    <t>235363</t>
  </si>
  <si>
    <t>235365</t>
  </si>
  <si>
    <t>235366</t>
  </si>
  <si>
    <t>235367</t>
  </si>
  <si>
    <t>235369</t>
  </si>
  <si>
    <t>235370</t>
  </si>
  <si>
    <t>235371</t>
  </si>
  <si>
    <t>235372</t>
  </si>
  <si>
    <t>235374</t>
  </si>
  <si>
    <t>235375</t>
  </si>
  <si>
    <t>235376</t>
  </si>
  <si>
    <t>235377</t>
  </si>
  <si>
    <t>235378</t>
  </si>
  <si>
    <t>235379</t>
  </si>
  <si>
    <t>235380</t>
  </si>
  <si>
    <t>235381</t>
  </si>
  <si>
    <t>235382</t>
  </si>
  <si>
    <t>235383</t>
  </si>
  <si>
    <t>235384</t>
  </si>
  <si>
    <t>235385</t>
  </si>
  <si>
    <t>235388</t>
  </si>
  <si>
    <t>235395</t>
  </si>
  <si>
    <t>235396</t>
  </si>
  <si>
    <t>235399</t>
  </si>
  <si>
    <t>235400</t>
  </si>
  <si>
    <t>235401</t>
  </si>
  <si>
    <t>235402</t>
  </si>
  <si>
    <t>235405</t>
  </si>
  <si>
    <t>235408</t>
  </si>
  <si>
    <t>235410</t>
  </si>
  <si>
    <t>235411</t>
  </si>
  <si>
    <t>235412</t>
  </si>
  <si>
    <t>235414</t>
  </si>
  <si>
    <t>235416</t>
  </si>
  <si>
    <t>235421</t>
  </si>
  <si>
    <t>235422</t>
  </si>
  <si>
    <t>235423</t>
  </si>
  <si>
    <t>235427</t>
  </si>
  <si>
    <t>235428</t>
  </si>
  <si>
    <t>235429</t>
  </si>
  <si>
    <t>235430</t>
  </si>
  <si>
    <t>235432</t>
  </si>
  <si>
    <t>235433</t>
  </si>
  <si>
    <t>235434</t>
  </si>
  <si>
    <t>235438</t>
  </si>
  <si>
    <t>235439</t>
  </si>
  <si>
    <t>235440</t>
  </si>
  <si>
    <t>235441</t>
  </si>
  <si>
    <t>235442</t>
  </si>
  <si>
    <t>235443</t>
  </si>
  <si>
    <t>235444</t>
  </si>
  <si>
    <t>235446</t>
  </si>
  <si>
    <t>235447</t>
  </si>
  <si>
    <t>235450</t>
  </si>
  <si>
    <t>235451</t>
  </si>
  <si>
    <t>235452</t>
  </si>
  <si>
    <t>235453</t>
  </si>
  <si>
    <t>235454</t>
  </si>
  <si>
    <t>235456</t>
  </si>
  <si>
    <t>235458</t>
  </si>
  <si>
    <t>235459</t>
  </si>
  <si>
    <t>235460</t>
  </si>
  <si>
    <t>235461</t>
  </si>
  <si>
    <t>235462</t>
  </si>
  <si>
    <t>235463</t>
  </si>
  <si>
    <t>235464</t>
  </si>
  <si>
    <t>235467</t>
  </si>
  <si>
    <t>235468</t>
  </si>
  <si>
    <t>235470</t>
  </si>
  <si>
    <t>235471</t>
  </si>
  <si>
    <t>235472</t>
  </si>
  <si>
    <t>235473</t>
  </si>
  <si>
    <t>235475</t>
  </si>
  <si>
    <t>235476</t>
  </si>
  <si>
    <t>235477</t>
  </si>
  <si>
    <t>235479</t>
  </si>
  <si>
    <t>235480</t>
  </si>
  <si>
    <t>235481</t>
  </si>
  <si>
    <t>235482</t>
  </si>
  <si>
    <t>235483</t>
  </si>
  <si>
    <t>235484</t>
  </si>
  <si>
    <t>235485</t>
  </si>
  <si>
    <t>235486</t>
  </si>
  <si>
    <t>235487</t>
  </si>
  <si>
    <t>235488</t>
  </si>
  <si>
    <t>235489</t>
  </si>
  <si>
    <t>235490</t>
  </si>
  <si>
    <t>235491</t>
  </si>
  <si>
    <t>235492</t>
  </si>
  <si>
    <t>235495</t>
  </si>
  <si>
    <t>235498</t>
  </si>
  <si>
    <t>235499</t>
  </si>
  <si>
    <t>235500</t>
  </si>
  <si>
    <t>235502</t>
  </si>
  <si>
    <t>235503</t>
  </si>
  <si>
    <t>235504</t>
  </si>
  <si>
    <t>235506</t>
  </si>
  <si>
    <t>235507</t>
  </si>
  <si>
    <t>235508</t>
  </si>
  <si>
    <t>235509</t>
  </si>
  <si>
    <t>235511</t>
  </si>
  <si>
    <t>235513</t>
  </si>
  <si>
    <t>235514</t>
  </si>
  <si>
    <t>235515</t>
  </si>
  <si>
    <t>235516</t>
  </si>
  <si>
    <t>235517</t>
  </si>
  <si>
    <t>235518</t>
  </si>
  <si>
    <t>235519</t>
  </si>
  <si>
    <t>235520</t>
  </si>
  <si>
    <t>235521</t>
  </si>
  <si>
    <t>235522</t>
  </si>
  <si>
    <t>235523</t>
  </si>
  <si>
    <t>235524</t>
  </si>
  <si>
    <t>235525</t>
  </si>
  <si>
    <t>235526</t>
  </si>
  <si>
    <t>235527</t>
  </si>
  <si>
    <t>235528</t>
  </si>
  <si>
    <t>235529</t>
  </si>
  <si>
    <t>235530</t>
  </si>
  <si>
    <t>235532</t>
  </si>
  <si>
    <t>235535</t>
  </si>
  <si>
    <t>235536</t>
  </si>
  <si>
    <t>235538</t>
  </si>
  <si>
    <t>235539</t>
  </si>
  <si>
    <t>235540</t>
  </si>
  <si>
    <t>235541</t>
  </si>
  <si>
    <t>235542</t>
  </si>
  <si>
    <t>235543</t>
  </si>
  <si>
    <t>235545</t>
  </si>
  <si>
    <t>235547</t>
  </si>
  <si>
    <t>235548</t>
  </si>
  <si>
    <t>235549</t>
  </si>
  <si>
    <t>235550</t>
  </si>
  <si>
    <t>235551</t>
  </si>
  <si>
    <t>235552</t>
  </si>
  <si>
    <t>235553</t>
  </si>
  <si>
    <t>235554</t>
  </si>
  <si>
    <t>235555</t>
  </si>
  <si>
    <t>235556</t>
  </si>
  <si>
    <t>235558</t>
  </si>
  <si>
    <t>235559</t>
  </si>
  <si>
    <t>235561</t>
  </si>
  <si>
    <t>235562</t>
  </si>
  <si>
    <t>235563</t>
  </si>
  <si>
    <t>235565</t>
  </si>
  <si>
    <t>235566</t>
  </si>
  <si>
    <t>235567</t>
  </si>
  <si>
    <t>235569</t>
  </si>
  <si>
    <t>235574</t>
  </si>
  <si>
    <t>235577</t>
  </si>
  <si>
    <t>235578</t>
  </si>
  <si>
    <t>235580</t>
  </si>
  <si>
    <t>235582</t>
  </si>
  <si>
    <t>235583</t>
  </si>
  <si>
    <t>235584</t>
  </si>
  <si>
    <t>235585</t>
  </si>
  <si>
    <t>235587</t>
  </si>
  <si>
    <t>235588</t>
  </si>
  <si>
    <t>235589</t>
  </si>
  <si>
    <t>235590</t>
  </si>
  <si>
    <t>235591</t>
  </si>
  <si>
    <t>235592</t>
  </si>
  <si>
    <t>235593</t>
  </si>
  <si>
    <t>235594</t>
  </si>
  <si>
    <t>235595</t>
  </si>
  <si>
    <t>235596</t>
  </si>
  <si>
    <t>235598</t>
  </si>
  <si>
    <t>235599</t>
  </si>
  <si>
    <t>235600</t>
  </si>
  <si>
    <t>235601</t>
  </si>
  <si>
    <t>235602</t>
  </si>
  <si>
    <t>235605</t>
  </si>
  <si>
    <t>235606</t>
  </si>
  <si>
    <t>235608</t>
  </si>
  <si>
    <t>235609</t>
  </si>
  <si>
    <t>235611</t>
  </si>
  <si>
    <t>235612</t>
  </si>
  <si>
    <t>235613</t>
  </si>
  <si>
    <t>235614</t>
  </si>
  <si>
    <t>235615</t>
  </si>
  <si>
    <t>235617</t>
  </si>
  <si>
    <t>235618</t>
  </si>
  <si>
    <t>235619</t>
  </si>
  <si>
    <t>235621</t>
  </si>
  <si>
    <t>235622</t>
  </si>
  <si>
    <t>235623</t>
  </si>
  <si>
    <t>235624</t>
  </si>
  <si>
    <t>235625</t>
  </si>
  <si>
    <t>235626</t>
  </si>
  <si>
    <t>235628</t>
  </si>
  <si>
    <t>235630</t>
  </si>
  <si>
    <t>235632</t>
  </si>
  <si>
    <t>235633</t>
  </si>
  <si>
    <t>235634</t>
  </si>
  <si>
    <t>235635</t>
  </si>
  <si>
    <t>235636</t>
  </si>
  <si>
    <t>235637</t>
  </si>
  <si>
    <t>235638</t>
  </si>
  <si>
    <t>235639</t>
  </si>
  <si>
    <t>235640</t>
  </si>
  <si>
    <t>235641</t>
  </si>
  <si>
    <t>235642</t>
  </si>
  <si>
    <t>235643</t>
  </si>
  <si>
    <t>235644</t>
  </si>
  <si>
    <t>235646</t>
  </si>
  <si>
    <t>235647</t>
  </si>
  <si>
    <t>235648</t>
  </si>
  <si>
    <t>235650</t>
  </si>
  <si>
    <t>235651</t>
  </si>
  <si>
    <t>235652</t>
  </si>
  <si>
    <t>235653</t>
  </si>
  <si>
    <t>235654</t>
  </si>
  <si>
    <t>235655</t>
  </si>
  <si>
    <t>235657</t>
  </si>
  <si>
    <t>235658</t>
  </si>
  <si>
    <t>235659</t>
  </si>
  <si>
    <t>235660</t>
  </si>
  <si>
    <t>235661</t>
  </si>
  <si>
    <t>235662</t>
  </si>
  <si>
    <t>235663</t>
  </si>
  <si>
    <t>235664</t>
  </si>
  <si>
    <t>235665</t>
  </si>
  <si>
    <t>235666</t>
  </si>
  <si>
    <t>235668</t>
  </si>
  <si>
    <t>235669</t>
  </si>
  <si>
    <t>235700</t>
  </si>
  <si>
    <t>235701</t>
  </si>
  <si>
    <t>235702</t>
  </si>
  <si>
    <t>235703</t>
  </si>
  <si>
    <t>235704</t>
  </si>
  <si>
    <t>235705</t>
  </si>
  <si>
    <t>235706</t>
  </si>
  <si>
    <t>235707</t>
  </si>
  <si>
    <t>235708</t>
  </si>
  <si>
    <t>235709</t>
  </si>
  <si>
    <t>235710</t>
  </si>
  <si>
    <t>235713</t>
  </si>
  <si>
    <t>235714</t>
  </si>
  <si>
    <t>235715</t>
  </si>
  <si>
    <t>235716</t>
  </si>
  <si>
    <t>235718</t>
  </si>
  <si>
    <t>235719</t>
  </si>
  <si>
    <t>235720</t>
  </si>
  <si>
    <t>235721</t>
  </si>
  <si>
    <t>235722</t>
  </si>
  <si>
    <t>235723</t>
  </si>
  <si>
    <t>235724</t>
  </si>
  <si>
    <t>235725</t>
  </si>
  <si>
    <t>235726</t>
  </si>
  <si>
    <t>23E104</t>
  </si>
  <si>
    <t>23E281</t>
  </si>
  <si>
    <t>23E362</t>
  </si>
  <si>
    <t>FAIRVIEW</t>
  </si>
  <si>
    <t>PILGRIM MANOR</t>
  </si>
  <si>
    <t>INN AT FREEDOM VILLAGE, THE</t>
  </si>
  <si>
    <t>EVERGREEN HEALTH AND REHABILITATION CENTER</t>
  </si>
  <si>
    <t>MARQUETTE</t>
  </si>
  <si>
    <t>OCEANA CO MD CARE FACILITY</t>
  </si>
  <si>
    <t>MANISTEE COUNTY MEDICAL CARE FACILITY</t>
  </si>
  <si>
    <t>SKLD MUSKEGON</t>
  </si>
  <si>
    <t>MAPLES BENZIE CO MEDICAL CARE</t>
  </si>
  <si>
    <t>MUNSON HEALTHCARE OTSEGO MEMORIAL HOSPITAL LTCU</t>
  </si>
  <si>
    <t>MAPLE LAWN MEDICAL CARE FACILI</t>
  </si>
  <si>
    <t>THORNAPPLE MANOR</t>
  </si>
  <si>
    <t>IOSCO CO MEDICAL CARE FACILITY</t>
  </si>
  <si>
    <t>FAIRVIEW NURSING AND REHABILITATION COMMUNITY</t>
  </si>
  <si>
    <t>ADVANTAGE LIVING CENTER - REDFORD</t>
  </si>
  <si>
    <t>INGHAM COUNTY MEDICAL CARE FAC</t>
  </si>
  <si>
    <t>ALLEGRA NURSING AND REHAB</t>
  </si>
  <si>
    <t>JACKSON COUNTY MEDICAL CARE FACILITY</t>
  </si>
  <si>
    <t>MICHIGAN MASONIC HOME</t>
  </si>
  <si>
    <t>CHELSEA RETIREMENT COMMUNITY</t>
  </si>
  <si>
    <t>MEDILODGE OF CLARE</t>
  </si>
  <si>
    <t>MEADOW BROOK MEDICAL CARE FACILITY</t>
  </si>
  <si>
    <t>GOGEBIC MEDICAL CARE FACILITY</t>
  </si>
  <si>
    <t>HURON CO MED CARE FACILITY</t>
  </si>
  <si>
    <t>CANAL VIEW - HOUGHTON COUNTY</t>
  </si>
  <si>
    <t>SKLD IONIA</t>
  </si>
  <si>
    <t>BAY BLUFFS-EMMET CO MED CARE FAC</t>
  </si>
  <si>
    <t>SPECTRUM HEALTH REHAB AND NURSING CENTER</t>
  </si>
  <si>
    <t>MEDILODGE OF ROCHESTER HILLS, INC</t>
  </si>
  <si>
    <t>ISABELLA CO MEDICAL CARE FACIL</t>
  </si>
  <si>
    <t>BROOKCREST</t>
  </si>
  <si>
    <t>MACKINAC STRAITS LONG TERM CARE UNIT</t>
  </si>
  <si>
    <t>BAY COUNTY MEDICAL CARE FACILITY</t>
  </si>
  <si>
    <t>SPECTRUM HEALTH REHAB &amp; NSG CTRS-KELSEY HOSPITAL</t>
  </si>
  <si>
    <t>ABERDEEN REHABILITATION AND SKILLED NURSING CENTER</t>
  </si>
  <si>
    <t>EVERGREEN MANOR SENIOR CARE CE</t>
  </si>
  <si>
    <t>HOYT NURSING &amp; REHAB CENTRE</t>
  </si>
  <si>
    <t>LAPEER COUNTY MEDICAL CARE FAC</t>
  </si>
  <si>
    <t>GRANDVUE MEDICAL CARE FACILITY</t>
  </si>
  <si>
    <t>SOUTH LYON SENIOR CARE AND REHAB CENTER, L L C</t>
  </si>
  <si>
    <t>PLEASANT VIEW SHIAWASSEE COUNTY MED CARE FAC</t>
  </si>
  <si>
    <t>PINECREST MEDICAL CARE FACILITY</t>
  </si>
  <si>
    <t>OAKVIEW MEDICAL CARE FACILITY</t>
  </si>
  <si>
    <t>MARLETTE COMM HOSP LTCU</t>
  </si>
  <si>
    <t>SPECTRUM HEALTH REHAB &amp; NURSING CENTER-FULLER AVE</t>
  </si>
  <si>
    <t>NEWAYGO CO MEDICAL CARE FACILI</t>
  </si>
  <si>
    <t>GRAND TRAVERSE PAVILIONS</t>
  </si>
  <si>
    <t>TUSCOLA COUNTY MEDICAL CARE FACILITY</t>
  </si>
  <si>
    <t>SAMARITAS SENIOR LIVING CADILLAC</t>
  </si>
  <si>
    <t>AMBASSADOR, A VILLA CENTER</t>
  </si>
  <si>
    <t>SKLD BELTLINE</t>
  </si>
  <si>
    <t>PROMEDICA SKILLED NSG &amp; REHAB GROSSE POINTE WOODS</t>
  </si>
  <si>
    <t>SAGINAW SENIOR CARE AND REHAB CENTER, L L C</t>
  </si>
  <si>
    <t>LAKE WOODS NURSING &amp; REHABILITATION CENTER</t>
  </si>
  <si>
    <t>DURAND SENIOR CARE AND REHAB CENTER, L L C</t>
  </si>
  <si>
    <t>HEARTLAND HEALTH CARE CENTER-FOSTRIAN</t>
  </si>
  <si>
    <t>AVISTA NURSING AND REHAB</t>
  </si>
  <si>
    <t>SPECTRUM HEALTH REHAB &amp; NSG CTRS-UNITED HOSPITAL</t>
  </si>
  <si>
    <t>BAYSIDE VILLAGE</t>
  </si>
  <si>
    <t>SCHOOLCRAFT MEDICAL CARE FACILITY</t>
  </si>
  <si>
    <t>MARTHA T BERRY MCF</t>
  </si>
  <si>
    <t>SANILAC MEDICAL CARE FACILITY</t>
  </si>
  <si>
    <t>ASPIRUS ONTONAGON HOSPITAL, INC</t>
  </si>
  <si>
    <t>PINE RIDGE - A REHABILITATION AND NURSING CENTER</t>
  </si>
  <si>
    <t>WELLBRIDGE OF GRAND BLANC</t>
  </si>
  <si>
    <t>MARSHALL NURSING AND REHABILITATION COMMUNITY</t>
  </si>
  <si>
    <t>MEDILODGE OF FRANKENMUTH</t>
  </si>
  <si>
    <t>REGENCY AT FREMONT</t>
  </si>
  <si>
    <t>HARTFORD NURSING &amp; REHABILITATION CENTER</t>
  </si>
  <si>
    <t>CHRISTIAN PARK VILLAGE</t>
  </si>
  <si>
    <t>LYNWOOD MANOR HEALTHCARE CENTER</t>
  </si>
  <si>
    <t>HEARTLAND HEALTH CARE CENTER-BRIARWOOD</t>
  </si>
  <si>
    <t>MISSION POINT NSG PHY REHAB CTR OF MADISON HEIGHTS</t>
  </si>
  <si>
    <t>ASCENSION STANDISH HOSPITAL &amp; SKILLED NURSING FAC</t>
  </si>
  <si>
    <t>HILLSDALE CO MEDICAL CARE FACI</t>
  </si>
  <si>
    <t>MUNSON HEALTHCARE CRAWFORD CONTINUING CARE CENTER</t>
  </si>
  <si>
    <t>SPECTRUM HEALTH - REED CITY CA</t>
  </si>
  <si>
    <t>SKLD WHITEHALL</t>
  </si>
  <si>
    <t>OAKPOINTE SENIOR CARE AND REHAB CENTER</t>
  </si>
  <si>
    <t>MEDILODGE OF LEELANAU</t>
  </si>
  <si>
    <t>ALLEGAN COUNTY MEDICAL CARE FA</t>
  </si>
  <si>
    <t>MISSION POINT NSG &amp; PHY REHAB CTR OF CLAWSON</t>
  </si>
  <si>
    <t>SKLD BLOOMFIELD HILLS</t>
  </si>
  <si>
    <t>CARE AND REHABILITATION CENTER AT GLACIER HILLS</t>
  </si>
  <si>
    <t>LENAWEE MEDICAL CARE FACILITY</t>
  </si>
  <si>
    <t>FOUNTAIN VIEW OF MONROE</t>
  </si>
  <si>
    <t>MEDILODGE OF GRAND BLANC</t>
  </si>
  <si>
    <t>CHERRY HILL FOR NURSING AND REHABILITATION</t>
  </si>
  <si>
    <t>THE OASIS AT MONROE REHABILITATION AND NURSING CTR</t>
  </si>
  <si>
    <t>HERITAGE MANOR NURSING AND REHAB CENTER</t>
  </si>
  <si>
    <t>BURCHAM HILLS RETIREMENT CTR</t>
  </si>
  <si>
    <t>CALHOUN COUNTY MEDICAL CARE FACILITY</t>
  </si>
  <si>
    <t>EVANGELICAL HOME - SALINE</t>
  </si>
  <si>
    <t>BOULEVARD MANOR, LLC</t>
  </si>
  <si>
    <t>MEDILODGE OF GTC</t>
  </si>
  <si>
    <t>CHRISTIAN PARK HEALTH CARE CENTER</t>
  </si>
  <si>
    <t>BRITTANY MANOR</t>
  </si>
  <si>
    <t>FRIENDSHIP VILLAGE</t>
  </si>
  <si>
    <t>ST FRANCIS HOME</t>
  </si>
  <si>
    <t>SAMARITAS SENIOR LIVING SAGINAW</t>
  </si>
  <si>
    <t>LOURDES REHABILITATION AND HEALTHCARE CENTER</t>
  </si>
  <si>
    <t>LAURELS OF KENT (THE)</t>
  </si>
  <si>
    <t>VISTA GRANDE VILLA</t>
  </si>
  <si>
    <t>DIMONDALE NURSING CARE CENTER</t>
  </si>
  <si>
    <t>IRON CO MEDICAL CARE FACILITY</t>
  </si>
  <si>
    <t>REGENCY AT WATERFORD</t>
  </si>
  <si>
    <t>SKLD LEONARD</t>
  </si>
  <si>
    <t>WEST HICKORY HAVEN</t>
  </si>
  <si>
    <t>MEDILODGE OF STERLING HEIGHTS</t>
  </si>
  <si>
    <t>ELY MANOR</t>
  </si>
  <si>
    <t>ADVANTAGE LIVING CENTER - SOUTHGATE</t>
  </si>
  <si>
    <t>PROMEDICA SKILLED NSG &amp; REHAB KINGSFORD</t>
  </si>
  <si>
    <t>WELLSPRING LUTHERAN SERVICES</t>
  </si>
  <si>
    <t>SOUTH HAVEN NURSING AND REHABILITATION COMMUNITY</t>
  </si>
  <si>
    <t>WELLSPRING LUTHERAN  NURSING AND REHAB SERVICES</t>
  </si>
  <si>
    <t>HOLT SENIOR CARE AND REHAB CENTER, L L C</t>
  </si>
  <si>
    <t>MEDILODGE OF ALPENA</t>
  </si>
  <si>
    <t>HASTINGS REHABILITATION AND HEALTHCARE CENTER</t>
  </si>
  <si>
    <t>MEDILODGE OF KALAMAZOO</t>
  </si>
  <si>
    <t>MEDILODGE OF EAST LANSING</t>
  </si>
  <si>
    <t>MEDILODGE OF MIDLAND</t>
  </si>
  <si>
    <t>MEDILODGE OF LANSING</t>
  </si>
  <si>
    <t>MEDILODGE OF CASS CITY</t>
  </si>
  <si>
    <t>PROVINCIAL HOUSE OF ADRIAN</t>
  </si>
  <si>
    <t>MARVIN &amp; BETTY DANTO FAMILY HEALTH CARE CENTER</t>
  </si>
  <si>
    <t>BORGESS GARDENS</t>
  </si>
  <si>
    <t>MISSION POINT NSG &amp; PHY REHAB CTR OF GREENVILLE</t>
  </si>
  <si>
    <t>MEDILODGE OF SAULT STE MARIE</t>
  </si>
  <si>
    <t>MEDILODGE OF FARMINGTON</t>
  </si>
  <si>
    <t>MISSION POINT NSG &amp; PHY REHAB CTR OF CEDAR SPRINGS</t>
  </si>
  <si>
    <t>LAKEVIEW EXTENDED CARE AND REHAB</t>
  </si>
  <si>
    <t>MEDILODGE OF SOUTHFIELD</t>
  </si>
  <si>
    <t>RIVERGATE HEALTH CARE CENTER</t>
  </si>
  <si>
    <t>FATHER MURRAY, A VILLA CENTER</t>
  </si>
  <si>
    <t>LAURELS OF BEDFORD (THE)</t>
  </si>
  <si>
    <t>MEDILODGE OF TAYLOR</t>
  </si>
  <si>
    <t>SANCTUARY AT MCAULEY</t>
  </si>
  <si>
    <t>LAURELS OF COLDWATER,THE</t>
  </si>
  <si>
    <t>PORTER HILLS HEALTH CENTER</t>
  </si>
  <si>
    <t>ALAMO NURSING HOME INC</t>
  </si>
  <si>
    <t>MISSION POINT NSG &amp; PHY REHAB CTR OF BIG RAPIDS</t>
  </si>
  <si>
    <t>LAURELS OF SANDY CREEK (THE)</t>
  </si>
  <si>
    <t>REGENCY AT ST CLAIR SHORES</t>
  </si>
  <si>
    <t>LAHSER HILLS CARE CENTRE</t>
  </si>
  <si>
    <t>MARQUETTE COUNTY MEDICAL CARE FACILITY</t>
  </si>
  <si>
    <t>OAKRIDGE MANOR NURSING &amp; REHAB CENTER LLC</t>
  </si>
  <si>
    <t>RIVERSIDE HEALTHCARE CENTER</t>
  </si>
  <si>
    <t>THE VILLA AT CITY CENTER</t>
  </si>
  <si>
    <t>LAURELS OF HUDSONVILLE (THE)</t>
  </si>
  <si>
    <t>MEDILODGE OF LIVINGSTON</t>
  </si>
  <si>
    <t>MEDILODGE OF HOWELL</t>
  </si>
  <si>
    <t>WESTLAND, A VILLA CENTER</t>
  </si>
  <si>
    <t>REGENCY, A VILLA CENTER</t>
  </si>
  <si>
    <t>GLADWIN NURSING AND REHABILITATION COMMUNITY</t>
  </si>
  <si>
    <t>MEDILODGE OF TRAVERSE CITY</t>
  </si>
  <si>
    <t>EDISON CHRISTIAN HEALTH CENTER</t>
  </si>
  <si>
    <t>KITH HAVEN</t>
  </si>
  <si>
    <t>FROH COMMUNITY HOME</t>
  </si>
  <si>
    <t>SKLD ZEELAND</t>
  </si>
  <si>
    <t>MISSION POINT NSG &amp; PHY REHAB CTR OF ISHPEMING</t>
  </si>
  <si>
    <t>MEDILODGE OF GAYLORD</t>
  </si>
  <si>
    <t>SKLD PLYMOUTH</t>
  </si>
  <si>
    <t>CASS COUNTY MEDICAL CARE FACIL</t>
  </si>
  <si>
    <t>GRACE HEALTHCARE OF THREE RIVERS</t>
  </si>
  <si>
    <t>MISSION POINT NSG &amp; PHYSICAL REHAB CTR OF LAMONT</t>
  </si>
  <si>
    <t>MEDILODGE AT THE SHORE</t>
  </si>
  <si>
    <t>MISSION POINT NSG &amp; PHYSICAL REHAB CTR OF BELDING</t>
  </si>
  <si>
    <t>MEDILODGE OF LUDINGTON</t>
  </si>
  <si>
    <t>FAITH HAVEN SENIOR CARE CENTRE</t>
  </si>
  <si>
    <t>ARBOR MANOR CARE CENTER</t>
  </si>
  <si>
    <t>CHALET OF NILES, LLC</t>
  </si>
  <si>
    <t>MISSION POINT NSG &amp; PHY REHAB CTR OF FLINT</t>
  </si>
  <si>
    <t>SKLD LIVONIA</t>
  </si>
  <si>
    <t>MISSION POINT NSG &amp; PHY REHAB CTR OF FOREST HILLS</t>
  </si>
  <si>
    <t>NORLITE NURSING CENTER</t>
  </si>
  <si>
    <t>MARWOOD MANOR NURSING HOME</t>
  </si>
  <si>
    <t>MEDILODGE OF ST CLAIR</t>
  </si>
  <si>
    <t>MEDILODGE OF YALE</t>
  </si>
  <si>
    <t>MISSION POINT NSG &amp; PHY REHAB CTR OF CRANBROOK</t>
  </si>
  <si>
    <t>WEST OAKS SENIOR CARE &amp; REHAB CENTER</t>
  </si>
  <si>
    <t>APPLEWOOD NURSING CENTER INC</t>
  </si>
  <si>
    <t>BELLE FOUNTAIN NURSING &amp; REHABILITATION CENTER</t>
  </si>
  <si>
    <t>VALLEY VIEW CARE CENTER</t>
  </si>
  <si>
    <t>RESTHAVEN CARE CENTER</t>
  </si>
  <si>
    <t>MEDILODGE OF TAWAS CITY</t>
  </si>
  <si>
    <t>THE VILLA AT ROSE CITY</t>
  </si>
  <si>
    <t>CHIPPEWA COUNTY WAR MEM HOSP LTCU</t>
  </si>
  <si>
    <t>HAMILTON NURSING HOME</t>
  </si>
  <si>
    <t>ST JOSEPH'S, A VILLA CENTER</t>
  </si>
  <si>
    <t>SCHNEPP SENIOR CARE AND REHAB CENTER</t>
  </si>
  <si>
    <t>LAURELS OF MT. PLEASANT (THE)</t>
  </si>
  <si>
    <t>BAY SHORES SENIOR CARE AND REHAB CENTER</t>
  </si>
  <si>
    <t>HEARTLAND HEALTH CARE CENTER-THREE RIVERS</t>
  </si>
  <si>
    <t>THE VILLA AT SILVERBELL ESTATES</t>
  </si>
  <si>
    <t>MEDILODGE OF PORTAGE</t>
  </si>
  <si>
    <t>CLARK RETIREMENT COMMUNITY</t>
  </si>
  <si>
    <t>THE VILLA AT GREAT LAKES CROSSING</t>
  </si>
  <si>
    <t>MISSION POINT NSG &amp; PHY REHAB CTR OF CLINTON TWP</t>
  </si>
  <si>
    <t>ST ANTHONY HEALTHCARE CENTER</t>
  </si>
  <si>
    <t>MEDILODGE OF MUNISING</t>
  </si>
  <si>
    <t>HEARTLAND HEALTH CARE CENTER-HAMPTON</t>
  </si>
  <si>
    <t>THE VILLA AT TRAVERSE POINT</t>
  </si>
  <si>
    <t>THE VILLA AT WEST BRANCH</t>
  </si>
  <si>
    <t>MEDILODGE OF STERLING</t>
  </si>
  <si>
    <t>MEDILODGE OF PORT HURON</t>
  </si>
  <si>
    <t>REGENCY AT CHENE</t>
  </si>
  <si>
    <t>MEDILODGE OF HILLMAN</t>
  </si>
  <si>
    <t>AUTUMN WOODS RESIDENTIAL HLTH</t>
  </si>
  <si>
    <t>PROMEDICA SKILLED NSG &amp; REHAB DEARBORN HEIGHTS</t>
  </si>
  <si>
    <t>THE VILLA AT THE BAY</t>
  </si>
  <si>
    <t>THE NEIGHBORHOODS OF WHITE LAKE</t>
  </si>
  <si>
    <t>GRAYLING NURSING &amp; REHAB COMMUNITY</t>
  </si>
  <si>
    <t>GREENFIELD REHAB AND NURSING CENTER</t>
  </si>
  <si>
    <t>BRONSON COMMONS</t>
  </si>
  <si>
    <t>AUTUMNWOOD OF MCBAIN</t>
  </si>
  <si>
    <t>HEARTLAND HEALTH CARE CENTER-ALLEN PARK</t>
  </si>
  <si>
    <t>HOLLAND HOME - RAYBROOK MANOR</t>
  </si>
  <si>
    <t>SKLD WYOMING</t>
  </si>
  <si>
    <t>GREAT LAKES REHAB CENTER</t>
  </si>
  <si>
    <t>SHOREPOINTE NURSING CENTER</t>
  </si>
  <si>
    <t>WESTWOOD NURSING CENTER</t>
  </si>
  <si>
    <t>AUTUMNWOOD OF DECKERVILLE</t>
  </si>
  <si>
    <t>GRACE OF DOUGLAS</t>
  </si>
  <si>
    <t>ALLENDALE NURSING AND REHABILITATION COMMUNITY</t>
  </si>
  <si>
    <t>THE OAKS AT NORTHPOINTE WOODS</t>
  </si>
  <si>
    <t>REGENCY HEIGHTS-DETROIT</t>
  </si>
  <si>
    <t>SANCTUARY AT FRASER VILLA</t>
  </si>
  <si>
    <t>MISSION POINT NSG &amp; PHY REHAB CTR OF ELMWOOD</t>
  </si>
  <si>
    <t>COURTNEY MANOR</t>
  </si>
  <si>
    <t>SAMARITAS SENIOR LIVING GRAND RAPIDS LODGE</t>
  </si>
  <si>
    <t>ALTERCARE OF BIG RAPIDS CTR FOR REHAB &amp; NURSING CA</t>
  </si>
  <si>
    <t>PAUL OLIVER MEMORIAL HOSPITAL LTCU</t>
  </si>
  <si>
    <t>MISSION POINT NSG &amp; PHY REHAB CTR OF CLARKSTON</t>
  </si>
  <si>
    <t>BEAUMONT REHAB &amp; CONTINUING CARE FARMINGTON HILLS</t>
  </si>
  <si>
    <t>THE VILLA AT THE PARK</t>
  </si>
  <si>
    <t>NORTH WOODS NURSING CENTER</t>
  </si>
  <si>
    <t>FOUR CHAPLAINS NRSG CARE CTR</t>
  </si>
  <si>
    <t>MISSION POINT NSG &amp; PHY REHAB CTR OF WOODWARD</t>
  </si>
  <si>
    <t>BELLBROOK</t>
  </si>
  <si>
    <t>LIFE CARE CENTER OF PLAINWELL</t>
  </si>
  <si>
    <t>MEMORIAL HEALTHCARE CENTER LTC</t>
  </si>
  <si>
    <t>MEDILODGE OF SHORELINE</t>
  </si>
  <si>
    <t>BEACONSHIRE NURSING CENTRE</t>
  </si>
  <si>
    <t>RIVERVIEW HEALTH AND REHAB CENTER NORTH</t>
  </si>
  <si>
    <t>POMEROY LIVING ROCHESTER SKILLED REHABILITATION</t>
  </si>
  <si>
    <t>REGENCY AT LIVONIA</t>
  </si>
  <si>
    <t>ADVANTAGE LIVING CENTER - HARPER WOODS</t>
  </si>
  <si>
    <t>LAKE ORION NURSING CENTER</t>
  </si>
  <si>
    <t>FENTON HEALTHCARE</t>
  </si>
  <si>
    <t>LAURELS OF GALESBURG (THE)</t>
  </si>
  <si>
    <t>POMEROY LIVING STERLING SKILLED REHABILITATION</t>
  </si>
  <si>
    <t>GLADWIN PINES NURSING AND REHABILITATION CENTER</t>
  </si>
  <si>
    <t>MEDILODGE OF RICHMOND</t>
  </si>
  <si>
    <t>SKLD WEST BLOOMFIELD</t>
  </si>
  <si>
    <t>WEST BLOOMFIELD HEALTH AND REHABILITATION CENTER</t>
  </si>
  <si>
    <t>THE VILLA AT GREEN LAKE ESTATES</t>
  </si>
  <si>
    <t>MEDILODGE OF MT PLEASANT</t>
  </si>
  <si>
    <t>ADVANTAGE LIVING CENTER - ROSEVILLE</t>
  </si>
  <si>
    <t>SHEFFIELD MANOR NURSING &amp; REHAB CENTER</t>
  </si>
  <si>
    <t>MEDILODGE OF MARSHALL</t>
  </si>
  <si>
    <t>BOULEVARD TEMPLE CARE CENTER, LLC</t>
  </si>
  <si>
    <t>GRAND OAKS NURSING CENTER</t>
  </si>
  <si>
    <t>OMNI CONTINUING CARE</t>
  </si>
  <si>
    <t>BEAUMONT REHABILITATION &amp; CONTINUING CARE DEARBORN</t>
  </si>
  <si>
    <t>THE VILLA AT PARKRIDGE</t>
  </si>
  <si>
    <t>THE OASIS AT ADRIAN REHABILITATION AND NURSING CTR</t>
  </si>
  <si>
    <t>SHELBY HEALTH AND REHABILITATION CENTER</t>
  </si>
  <si>
    <t>MEDILODGE OF PLYMOUTH</t>
  </si>
  <si>
    <t>THE MANOR OF FARMINGTON HILLS</t>
  </si>
  <si>
    <t>ADVANTAGE LIVING CENTER - WARREN</t>
  </si>
  <si>
    <t>MISSION POINT NSG &amp; PHY REHAB CTR OF ROSCOMMON</t>
  </si>
  <si>
    <t>LAURELS OF FULTON,THE</t>
  </si>
  <si>
    <t>IMPERIAL, A VILLA CENTER</t>
  </si>
  <si>
    <t>LAKEVIEW MANOR HEALTHCARE CENTER</t>
  </si>
  <si>
    <t>RIVERGATE TERRACE</t>
  </si>
  <si>
    <t>MEDILODGE OF CAMPUS AREA</t>
  </si>
  <si>
    <t>MAPLE WOODS MANOR</t>
  </si>
  <si>
    <t>KING NURSING &amp; REHABILITATION COMMUNITY</t>
  </si>
  <si>
    <t>PROMEDICA MONROE SKILLED NURSING AND REHAB</t>
  </si>
  <si>
    <t>ADVANTAGE LIVING CENTER - WAYNE</t>
  </si>
  <si>
    <t>HILLCREST NURSING AND REHABILITATION COMMUNITY</t>
  </si>
  <si>
    <t>OAKLAND NURSING CENTER</t>
  </si>
  <si>
    <t>THE SPRINGS AT THE FOUNTAINS</t>
  </si>
  <si>
    <t>HERITAGE NURSING AND REHABILITATION COMMUNITY</t>
  </si>
  <si>
    <t>BOULDER PARK TERRACE</t>
  </si>
  <si>
    <t>ST JAMES NURSING CENTER</t>
  </si>
  <si>
    <t>THE VILLAGE OF EAST HARBOR</t>
  </si>
  <si>
    <t>THE MANOR OF NOVI</t>
  </si>
  <si>
    <t>MARYWOOD NURSING CARE CENTER</t>
  </si>
  <si>
    <t>ASHLEY HEALTHCARE CENTER</t>
  </si>
  <si>
    <t>RIVERSIDE NURSING CENTRE</t>
  </si>
  <si>
    <t>MOMENTOUS HEALTH AT BATTLE CREEK</t>
  </si>
  <si>
    <t>MISSION POINT HEALTH CAMPUS OF JACKSON</t>
  </si>
  <si>
    <t>ADVANTAGE LIVING CENTER - NORTHWEST</t>
  </si>
  <si>
    <t>HOLLAND HOME BRETON REHABILITATION &amp; LIVING CENTRE</t>
  </si>
  <si>
    <t>THE LODGE AT TAYLOR</t>
  </si>
  <si>
    <t>MEDILODGE OF WESTWOOD</t>
  </si>
  <si>
    <t>LINCOLN HAVEN NURSING &amp; REHAB COMMUNITY</t>
  </si>
  <si>
    <t>REGENCY AT WHITMORE LAKE</t>
  </si>
  <si>
    <t>LAKEPOINTE SENIOR CARE AND REHAB CENTER, L L C</t>
  </si>
  <si>
    <t>ROOSEVELT PARK NURSING AND REHABILITATION COMMUNIT</t>
  </si>
  <si>
    <t>WILLOWBROOK MANOR</t>
  </si>
  <si>
    <t>GREENTREE OF HUBBELL REHAB AND HEALTH</t>
  </si>
  <si>
    <t>MISSION POINT NSG &amp; PHY REHAB CTR OF HANCOCK</t>
  </si>
  <si>
    <t>MEDILODGE OF ROGERS CITY</t>
  </si>
  <si>
    <t>EASTWOOD NURSING CENTER</t>
  </si>
  <si>
    <t>CANTERBURY ON THE LAKE</t>
  </si>
  <si>
    <t>WOODWARD HILLS HEALTH AND REHABILITATION CTR</t>
  </si>
  <si>
    <t>MENOMINEE HEALTH SERVICES</t>
  </si>
  <si>
    <t>PINE CREEK MANOR SKILLED NURSING &amp; REHAB CENTER</t>
  </si>
  <si>
    <t>ARIA NURSING AND REHAB</t>
  </si>
  <si>
    <t>BLOOMFIELD ORCHARD VILLA</t>
  </si>
  <si>
    <t>MEDILODGE OF MONROE</t>
  </si>
  <si>
    <t>WESTGATE NURSING &amp; REHAB COMMUNITY</t>
  </si>
  <si>
    <t>MEDILODGE OF CHEBOYGAN</t>
  </si>
  <si>
    <t>HILLSDALE HOSPITAL MCGUIRE AND MACRITCHIE LTCU</t>
  </si>
  <si>
    <t>OVID HEALTHCARE CENTER</t>
  </si>
  <si>
    <t>COUNTRYSIDE CARE CENTER</t>
  </si>
  <si>
    <t>MCLAREN LAPEER REGION</t>
  </si>
  <si>
    <t>FOUR SEASONS NURSING CENTER OF WESTLAND</t>
  </si>
  <si>
    <t>PROMEDICA SKILLED NSG &amp; REHAB ANN ARBOR</t>
  </si>
  <si>
    <t>MEDILODGE OF GREEN VIEW</t>
  </si>
  <si>
    <t>ARGENTINE CARE CENTER</t>
  </si>
  <si>
    <t>COVENANT MEDICAL CENTER,  INC</t>
  </si>
  <si>
    <t>FOUNTAIN BLEU HEALTH AND REHABILITATION CENTER</t>
  </si>
  <si>
    <t>MAPLE VALLEY NURSING HOME</t>
  </si>
  <si>
    <t>LAKELAND CENTER (THE)</t>
  </si>
  <si>
    <t>LIVONIA WOODS NURSING AND REHABILITATION</t>
  </si>
  <si>
    <t>ROUBAL CARE AND REHAB CENTER</t>
  </si>
  <si>
    <t>HURON WOODS NURSING CENTER</t>
  </si>
  <si>
    <t>ALLEGRIA VILLAGE</t>
  </si>
  <si>
    <t>WEST WOODS OF NILES</t>
  </si>
  <si>
    <t>MISSION POINT NSG &amp; PHYSICAL REHAB CTR OF DETROIT</t>
  </si>
  <si>
    <t>MISSION POINT NSG &amp; PHY REHAB OF SUPERIOR WOODS</t>
  </si>
  <si>
    <t>RIVERIDGE REHABILITATION &amp; HEALTHCARE CENTER</t>
  </si>
  <si>
    <t>CARRIAGE HOUSE NURSING AND REHAB</t>
  </si>
  <si>
    <t>MEDILODGE OF MONTROSE INC</t>
  </si>
  <si>
    <t>IRON RIVER CARE CENTER</t>
  </si>
  <si>
    <t>HAZEL I FINDLAY COUNTRY MANOR</t>
  </si>
  <si>
    <t>COVENTRY HOUSE INN</t>
  </si>
  <si>
    <t>FISHER SENIOR CARE AND REHAB</t>
  </si>
  <si>
    <t>STRATFORD PINES NURSING AND REHABILITATION CENTER</t>
  </si>
  <si>
    <t>ADVANTAGE LIVING CENTER - ARMADA</t>
  </si>
  <si>
    <t>ORCHARD CREEK SKILLED NURSING</t>
  </si>
  <si>
    <t>FREEMAN NURSING &amp; REHAB COMMUNITY</t>
  </si>
  <si>
    <t>MAPLE MANOR REHAB CENTER</t>
  </si>
  <si>
    <t>COVENANT VILLAGE OF THE GREAT LAKES</t>
  </si>
  <si>
    <t>CARETEL INNS OF BRIGHTON</t>
  </si>
  <si>
    <t>REGENCY MANOR NURSING &amp; REHABILITATION CENTER</t>
  </si>
  <si>
    <t>PROMEDICA SKILLED NSG &amp; REHAB CANTON</t>
  </si>
  <si>
    <t>CHURCH OF CHRIST CARE CENTER</t>
  </si>
  <si>
    <t>REGENCY ON THE LAKE - FORT GRATIOT</t>
  </si>
  <si>
    <t>QUALICARE NURSING HOME</t>
  </si>
  <si>
    <t>ROYALTON MANOR, L L C</t>
  </si>
  <si>
    <t>PORTAGEPOINTE</t>
  </si>
  <si>
    <t>WEST WOODS OF BRIDGMAN</t>
  </si>
  <si>
    <t>PROMEDICA SKILLED NSG &amp; REHAB OAKLAND</t>
  </si>
  <si>
    <t>JAMIESON NURSING HOME</t>
  </si>
  <si>
    <t>MEDILODGE OF WYOMING</t>
  </si>
  <si>
    <t>ADVANTAGE LIVING CENTER - SAMARITAN</t>
  </si>
  <si>
    <t>BEACON HILL AT EASTGATE</t>
  </si>
  <si>
    <t>FOX RUN VILLAGE</t>
  </si>
  <si>
    <t>CARETEL INNS OF TRI-CITIES</t>
  </si>
  <si>
    <t>LAURELS OF CARSON CITY</t>
  </si>
  <si>
    <t>PLAINWELL PINES NURSING AND REHABILITATION COMMUNI</t>
  </si>
  <si>
    <t>MEDILODGE OF HOLLAND</t>
  </si>
  <si>
    <t>THE OAKS AT BYRON CENTER</t>
  </si>
  <si>
    <t>MEADOW WOODS NURSING AND REHAB CENTER</t>
  </si>
  <si>
    <t>CHESANING NURSING AND REHABILITATION CENTER</t>
  </si>
  <si>
    <t>WESTLAKE HEALTH CAMPUS</t>
  </si>
  <si>
    <t>ST ANNS HOME</t>
  </si>
  <si>
    <t>HICKORY RIDGE OF TEMPERANCE</t>
  </si>
  <si>
    <t>CARETEL INNS OF LINDEN</t>
  </si>
  <si>
    <t>MEDILODGE OF OKEMOS</t>
  </si>
  <si>
    <t>IHM SENIOR LIVING COMMUNITY</t>
  </si>
  <si>
    <t>MEDILODGE OF MILFORD</t>
  </si>
  <si>
    <t>BISHOP NOA HOME FOR SENIOR CITIZENS</t>
  </si>
  <si>
    <t>THE TIMBERS OF CASS COUNTY</t>
  </si>
  <si>
    <t>MEDILODGE OF CAPITAL AREA</t>
  </si>
  <si>
    <t>THE VILLAGES OF LAPEER NURSING &amp; REHABILITATION</t>
  </si>
  <si>
    <t>REGENCY AT WESTLAND</t>
  </si>
  <si>
    <t>REGENCY AT CANTON</t>
  </si>
  <si>
    <t>REGENCY AT BLUFFS PARK</t>
  </si>
  <si>
    <t>RIVERVIEW HEALTH &amp; REHAB CENTER</t>
  </si>
  <si>
    <t>THE OAKS AT WOODFIELD</t>
  </si>
  <si>
    <t>STONEGATE HEALTH CAMPUS</t>
  </si>
  <si>
    <t>SHELBY CROSSING HEALTH CAMPUS</t>
  </si>
  <si>
    <t>NOTTING HILL OF WEST BLOOMFIELD</t>
  </si>
  <si>
    <t>MISSION POINT NSG &amp; PHY REHAB CTR OF BEVERLY HILLS</t>
  </si>
  <si>
    <t>PROMEDICA SKILLED NSG &amp; REHAB STERLING HEIGHTS</t>
  </si>
  <si>
    <t>REGENCY AT GRAND BLANC</t>
  </si>
  <si>
    <t>WELLBRIDGE OF BRIGHTON</t>
  </si>
  <si>
    <t>MAPLE MANOR REHAB CENTER OF NOVI INC</t>
  </si>
  <si>
    <t>THE WILLOWS AT EAST LANSING</t>
  </si>
  <si>
    <t>THE WILLOWS AT OKEMOS</t>
  </si>
  <si>
    <t>WELLBRIDGE OF NOVI, LLC</t>
  </si>
  <si>
    <t>OAKLAND MANOR NURSING &amp; REHAB CENTER LLC</t>
  </si>
  <si>
    <t>WELLBRIDGE OF ROMEO, LLC</t>
  </si>
  <si>
    <t>HELEN NEWBERRY JOY HOSPITAL LTCU</t>
  </si>
  <si>
    <t>REGENCY AT LANSING WEST</t>
  </si>
  <si>
    <t>THE WILLOWS AT HOWELL</t>
  </si>
  <si>
    <t>MARY FREE BED SUB-ACUTE REHABILITATION</t>
  </si>
  <si>
    <t>THE RIVERS HEALTH &amp; REHAB CENTER OF GROSSE POINTE</t>
  </si>
  <si>
    <t>REGENCY AT SHELBY TOWNSHIP</t>
  </si>
  <si>
    <t>GENESYS SHORT-TERM REHABILITATION CENTER</t>
  </si>
  <si>
    <t>WINDEMERE PARK HEALTH AND REHAB CENTER</t>
  </si>
  <si>
    <t>WELLBRIDGE OF FENTON</t>
  </si>
  <si>
    <t>WELLBRIDGE OF ROCHESTER HILLS</t>
  </si>
  <si>
    <t>NOVI LAKES HEALTH CAMPUS</t>
  </si>
  <si>
    <t>LAKESIDE MANOR NURSING AND REHABILITATION CENTER</t>
  </si>
  <si>
    <t>WELLBRIDGE OF PINCKNEY</t>
  </si>
  <si>
    <t>ORCHARD GROVE HEALTH CAMPUS</t>
  </si>
  <si>
    <t>MISSION POINT NURSING AND REHAB CENTER OF HOLLY</t>
  </si>
  <si>
    <t>HEALTHBRIDGE POST-ACUTE REHABILITATION</t>
  </si>
  <si>
    <t>DJ JACOBETTI HOME FOR VETERANS</t>
  </si>
  <si>
    <t>AERIUS HEALTH CENTER</t>
  </si>
  <si>
    <t>WELLBRIDGE OF CLARKSTON</t>
  </si>
  <si>
    <t>GILBERT RESIDENCE (THE)</t>
  </si>
  <si>
    <t>STAR MANOR OF NORTHVILLE</t>
  </si>
  <si>
    <t>SCHEURER HOSPITAL LTCU</t>
  </si>
  <si>
    <t>JACKSON</t>
  </si>
  <si>
    <t>GREENVILLE</t>
  </si>
  <si>
    <t>TROY</t>
  </si>
  <si>
    <t>CENTREVILLE</t>
  </si>
  <si>
    <t>LINDEN</t>
  </si>
  <si>
    <t>DOUGLAS</t>
  </si>
  <si>
    <t>WARREN</t>
  </si>
  <si>
    <t>MARSHALL</t>
  </si>
  <si>
    <t>ALMA</t>
  </si>
  <si>
    <t>TAYLOR</t>
  </si>
  <si>
    <t>MONTROSE</t>
  </si>
  <si>
    <t>FREMONT</t>
  </si>
  <si>
    <t>RICHMOND</t>
  </si>
  <si>
    <t>ROSEVILLE</t>
  </si>
  <si>
    <t>STERLING</t>
  </si>
  <si>
    <t>BRIGHTON</t>
  </si>
  <si>
    <t>HOLLY</t>
  </si>
  <si>
    <t>MILFORD</t>
  </si>
  <si>
    <t>WATERFORD</t>
  </si>
  <si>
    <t>FARMINGTON</t>
  </si>
  <si>
    <t>PLYMOUTH</t>
  </si>
  <si>
    <t>TRENTON</t>
  </si>
  <si>
    <t>MONROE</t>
  </si>
  <si>
    <t>BALDWIN</t>
  </si>
  <si>
    <t>CANTON</t>
  </si>
  <si>
    <t>ADRIAN</t>
  </si>
  <si>
    <t>COMMERCE</t>
  </si>
  <si>
    <t>GALESBURG</t>
  </si>
  <si>
    <t>NILES</t>
  </si>
  <si>
    <t>BLOOMINGDALE</t>
  </si>
  <si>
    <t>LINCOLN</t>
  </si>
  <si>
    <t>DURAND</t>
  </si>
  <si>
    <t>LANSING</t>
  </si>
  <si>
    <t>HIGHLAND PARK</t>
  </si>
  <si>
    <t>PONTIAC</t>
  </si>
  <si>
    <t>FRANKFORT</t>
  </si>
  <si>
    <t>PORTAGE</t>
  </si>
  <si>
    <t>LOWELL</t>
  </si>
  <si>
    <t>MOUNT PLEASANT</t>
  </si>
  <si>
    <t>WEST BRANCH</t>
  </si>
  <si>
    <t>BATTLE CREEK</t>
  </si>
  <si>
    <t>WAYLAND</t>
  </si>
  <si>
    <t>WAKEFIELD</t>
  </si>
  <si>
    <t>COLDWATER</t>
  </si>
  <si>
    <t>CHELSEA</t>
  </si>
  <si>
    <t>HART</t>
  </si>
  <si>
    <t>MANISTEE</t>
  </si>
  <si>
    <t>MUSKEGON</t>
  </si>
  <si>
    <t>GAYLORD</t>
  </si>
  <si>
    <t>HASTINGS</t>
  </si>
  <si>
    <t>TAWAS CITY</t>
  </si>
  <si>
    <t>REDFORD</t>
  </si>
  <si>
    <t>OKEMOS</t>
  </si>
  <si>
    <t>CLARE</t>
  </si>
  <si>
    <t>BELLAIRE</t>
  </si>
  <si>
    <t>BAD AXE</t>
  </si>
  <si>
    <t>HANCOCK</t>
  </si>
  <si>
    <t>IONIA</t>
  </si>
  <si>
    <t>HARBOR SPRINGS</t>
  </si>
  <si>
    <t>GRAND RAPIDS</t>
  </si>
  <si>
    <t>ROCHESTER HILLS</t>
  </si>
  <si>
    <t>GRANDVILLE</t>
  </si>
  <si>
    <t>SAINT IGNACE</t>
  </si>
  <si>
    <t>ESSEXVILLE</t>
  </si>
  <si>
    <t>LAKEVIEW</t>
  </si>
  <si>
    <t>SAGINAW</t>
  </si>
  <si>
    <t>LAPEER</t>
  </si>
  <si>
    <t>EAST JORDAN</t>
  </si>
  <si>
    <t>SOUTH LYON</t>
  </si>
  <si>
    <t>OWOSSO</t>
  </si>
  <si>
    <t>POWERS</t>
  </si>
  <si>
    <t>LUDINGTON</t>
  </si>
  <si>
    <t>MARLETTE</t>
  </si>
  <si>
    <t>TRAVERSE CITY</t>
  </si>
  <si>
    <t>CARO</t>
  </si>
  <si>
    <t>CADILLAC</t>
  </si>
  <si>
    <t>DETROIT</t>
  </si>
  <si>
    <t>GROSSE POINTE WOODS</t>
  </si>
  <si>
    <t>FLUSHING</t>
  </si>
  <si>
    <t>L' ANSE</t>
  </si>
  <si>
    <t>MANISTIQUE</t>
  </si>
  <si>
    <t>MOUNT CLEMENS</t>
  </si>
  <si>
    <t>SANDUSKY</t>
  </si>
  <si>
    <t>ONTONAGON</t>
  </si>
  <si>
    <t>STEVENSVILLE</t>
  </si>
  <si>
    <t>GRAND BLANC</t>
  </si>
  <si>
    <t>FRANKENMUTH</t>
  </si>
  <si>
    <t>ESCANABA</t>
  </si>
  <si>
    <t>FLINT</t>
  </si>
  <si>
    <t>MADISON HEIGHTS</t>
  </si>
  <si>
    <t>STANDISH</t>
  </si>
  <si>
    <t>HILLSDALE</t>
  </si>
  <si>
    <t>GRAYLING</t>
  </si>
  <si>
    <t>REED CITY</t>
  </si>
  <si>
    <t>WHITEHALL</t>
  </si>
  <si>
    <t>SUTTONS BAY</t>
  </si>
  <si>
    <t>ALLEGAN</t>
  </si>
  <si>
    <t>CLAWSON</t>
  </si>
  <si>
    <t>BLOOMFIELD HILLS</t>
  </si>
  <si>
    <t>ANN ARBOR</t>
  </si>
  <si>
    <t>WESTLAND</t>
  </si>
  <si>
    <t>EAST LANSING</t>
  </si>
  <si>
    <t>SALINE</t>
  </si>
  <si>
    <t>MIDLAND</t>
  </si>
  <si>
    <t>KALAMAZOO</t>
  </si>
  <si>
    <t>DIMONDALE</t>
  </si>
  <si>
    <t>CRYSTAL FALLS</t>
  </si>
  <si>
    <t>STERLING HEIGHTS</t>
  </si>
  <si>
    <t>SOUTHGATE</t>
  </si>
  <si>
    <t>KINGSFORD</t>
  </si>
  <si>
    <t>SOUTH HAVEN</t>
  </si>
  <si>
    <t>HOLT</t>
  </si>
  <si>
    <t>ALPENA</t>
  </si>
  <si>
    <t>CASS CITY</t>
  </si>
  <si>
    <t>WEST BLOOMFIELD</t>
  </si>
  <si>
    <t>SAULT SAINTE MARIE</t>
  </si>
  <si>
    <t>CEDAR SPRINGS</t>
  </si>
  <si>
    <t>HARBOR BEACH</t>
  </si>
  <si>
    <t>SOUTHFIELD</t>
  </si>
  <si>
    <t>RIVERVIEW</t>
  </si>
  <si>
    <t>CENTER LINE</t>
  </si>
  <si>
    <t>BIG RAPIDS</t>
  </si>
  <si>
    <t>SAINT CLAIR SHORES</t>
  </si>
  <si>
    <t>ISHPEMING</t>
  </si>
  <si>
    <t>FERNDALE</t>
  </si>
  <si>
    <t>SAINT LOUIS</t>
  </si>
  <si>
    <t>HUDSONVILLE</t>
  </si>
  <si>
    <t>HOWELL</t>
  </si>
  <si>
    <t>GLADWIN</t>
  </si>
  <si>
    <t>STURGIS</t>
  </si>
  <si>
    <t>ZEELAND</t>
  </si>
  <si>
    <t>CASSOPOLIS</t>
  </si>
  <si>
    <t>THREE RIVERS</t>
  </si>
  <si>
    <t>LAMONT</t>
  </si>
  <si>
    <t>GRAND HAVEN</t>
  </si>
  <si>
    <t>BELDING</t>
  </si>
  <si>
    <t>SPRING ARBOR</t>
  </si>
  <si>
    <t>LIVONIA</t>
  </si>
  <si>
    <t>PORT HURON</t>
  </si>
  <si>
    <t>EAST CHINA</t>
  </si>
  <si>
    <t>YALE</t>
  </si>
  <si>
    <t>WOODHAVEN</t>
  </si>
  <si>
    <t>HOLLAND</t>
  </si>
  <si>
    <t>ROSE CITY</t>
  </si>
  <si>
    <t>HAMTRAMCK</t>
  </si>
  <si>
    <t>BAY CITY</t>
  </si>
  <si>
    <t>ORION</t>
  </si>
  <si>
    <t>CLINTON TOWNSHIP</t>
  </si>
  <si>
    <t>MUNISING</t>
  </si>
  <si>
    <t>FORT GRATIOT</t>
  </si>
  <si>
    <t>HILLMAN</t>
  </si>
  <si>
    <t>DEARBORN HEIGHTS</t>
  </si>
  <si>
    <t>PETOSKEY</t>
  </si>
  <si>
    <t>WHITE LAKE</t>
  </si>
  <si>
    <t>ROYAL OAK</t>
  </si>
  <si>
    <t>MATTAWAN</t>
  </si>
  <si>
    <t>MC BAIN</t>
  </si>
  <si>
    <t>ALLEN PARK</t>
  </si>
  <si>
    <t>WYOMING</t>
  </si>
  <si>
    <t>DECKERVILLE</t>
  </si>
  <si>
    <t>ALLENDALE</t>
  </si>
  <si>
    <t>FRASER</t>
  </si>
  <si>
    <t>CLARKSTON</t>
  </si>
  <si>
    <t>FARMINGTON HILLS</t>
  </si>
  <si>
    <t>FARWELL</t>
  </si>
  <si>
    <t>PLAINWELL</t>
  </si>
  <si>
    <t>HARPER WOODS</t>
  </si>
  <si>
    <t>LAKE ORION</t>
  </si>
  <si>
    <t>FENTON</t>
  </si>
  <si>
    <t>ORCHARD LAKE</t>
  </si>
  <si>
    <t>DEARBORN</t>
  </si>
  <si>
    <t>YPSILANTI</t>
  </si>
  <si>
    <t>SHELBY TOWNSHIP</t>
  </si>
  <si>
    <t>ROSCOMMON</t>
  </si>
  <si>
    <t>PERRINTON</t>
  </si>
  <si>
    <t>CLIO</t>
  </si>
  <si>
    <t>HOUGHTON LAKE</t>
  </si>
  <si>
    <t>WAYNE</t>
  </si>
  <si>
    <t>NORTH MUSKEGON</t>
  </si>
  <si>
    <t>CHARLEVOIX</t>
  </si>
  <si>
    <t>CHESTERFIELD TOWNSHI</t>
  </si>
  <si>
    <t>NOVI</t>
  </si>
  <si>
    <t>ASHLEY</t>
  </si>
  <si>
    <t>WHITMORE LAKE</t>
  </si>
  <si>
    <t>HUBBELL</t>
  </si>
  <si>
    <t>ROGERS CITY</t>
  </si>
  <si>
    <t>NEGAUNEE</t>
  </si>
  <si>
    <t>MENOMINEE</t>
  </si>
  <si>
    <t>IRONWOOD</t>
  </si>
  <si>
    <t>CHEBOYGAN</t>
  </si>
  <si>
    <t>OVID</t>
  </si>
  <si>
    <t>MAPLE CITY</t>
  </si>
  <si>
    <t>STEPHENSON</t>
  </si>
  <si>
    <t>KAWKAWLIN</t>
  </si>
  <si>
    <t>IRON RIVER</t>
  </si>
  <si>
    <t>SAINT JOHNS</t>
  </si>
  <si>
    <t>ST JOSEPH</t>
  </si>
  <si>
    <t>MAYVILLE</t>
  </si>
  <si>
    <t>ARMADA</t>
  </si>
  <si>
    <t>UTICA</t>
  </si>
  <si>
    <t>BRIDGMAN</t>
  </si>
  <si>
    <t>HARRISVILLE</t>
  </si>
  <si>
    <t>CARSON CITY</t>
  </si>
  <si>
    <t>BYRON CENTER</t>
  </si>
  <si>
    <t>CHESANING</t>
  </si>
  <si>
    <t>TEMPERANCE</t>
  </si>
  <si>
    <t>DOWAGIAC</t>
  </si>
  <si>
    <t>BEVERLY HILLS</t>
  </si>
  <si>
    <t>ROMEO</t>
  </si>
  <si>
    <t>NEWBERRY</t>
  </si>
  <si>
    <t>PINCKNEY</t>
  </si>
  <si>
    <t>NORTHVILLE</t>
  </si>
  <si>
    <t>PIGEON</t>
  </si>
  <si>
    <t>Calhoun</t>
  </si>
  <si>
    <t>Jackson</t>
  </si>
  <si>
    <t>St. Clair</t>
  </si>
  <si>
    <t>Monroe</t>
  </si>
  <si>
    <t>Crawford</t>
  </si>
  <si>
    <t>Van Buren</t>
  </si>
  <si>
    <t>Delta</t>
  </si>
  <si>
    <t>Kent</t>
  </si>
  <si>
    <t>Lake</t>
  </si>
  <si>
    <t>Bay</t>
  </si>
  <si>
    <t>Osceola</t>
  </si>
  <si>
    <t>Berrien</t>
  </si>
  <si>
    <t>Wayne</t>
  </si>
  <si>
    <t>Clinton</t>
  </si>
  <si>
    <t>Livingston</t>
  </si>
  <si>
    <t>Mason</t>
  </si>
  <si>
    <t>Cass</t>
  </si>
  <si>
    <t>St. Joseph</t>
  </si>
  <si>
    <t>Emmet</t>
  </si>
  <si>
    <t>Dickinson</t>
  </si>
  <si>
    <t>Ottawa</t>
  </si>
  <si>
    <t>Oceana</t>
  </si>
  <si>
    <t>Manistee</t>
  </si>
  <si>
    <t>Muskegon</t>
  </si>
  <si>
    <t>Benzie</t>
  </si>
  <si>
    <t>Otsego</t>
  </si>
  <si>
    <t>Branch</t>
  </si>
  <si>
    <t>Barry</t>
  </si>
  <si>
    <t>Iosco</t>
  </si>
  <si>
    <t>Ingham</t>
  </si>
  <si>
    <t>Gratiot</t>
  </si>
  <si>
    <t>Washtenaw</t>
  </si>
  <si>
    <t>Clare</t>
  </si>
  <si>
    <t>Antrim</t>
  </si>
  <si>
    <t>Gogebic</t>
  </si>
  <si>
    <t>Huron</t>
  </si>
  <si>
    <t>Houghton</t>
  </si>
  <si>
    <t>Ionia</t>
  </si>
  <si>
    <t>Oakland</t>
  </si>
  <si>
    <t>Isabella</t>
  </si>
  <si>
    <t>Mackinac</t>
  </si>
  <si>
    <t>Montcalm</t>
  </si>
  <si>
    <t>Saginaw</t>
  </si>
  <si>
    <t>Lapeer</t>
  </si>
  <si>
    <t>Charlevoix</t>
  </si>
  <si>
    <t>Shiawassee</t>
  </si>
  <si>
    <t>Menominee</t>
  </si>
  <si>
    <t>Sanilac</t>
  </si>
  <si>
    <t>Newaygo</t>
  </si>
  <si>
    <t>Grand Traverse</t>
  </si>
  <si>
    <t>Tuscola</t>
  </si>
  <si>
    <t>Wexford</t>
  </si>
  <si>
    <t>Genesee</t>
  </si>
  <si>
    <t>Baraga</t>
  </si>
  <si>
    <t>Schoolcraft</t>
  </si>
  <si>
    <t>Macomb</t>
  </si>
  <si>
    <t>Ontonagon</t>
  </si>
  <si>
    <t>Lenawee</t>
  </si>
  <si>
    <t>Arenac</t>
  </si>
  <si>
    <t>Hillsdale</t>
  </si>
  <si>
    <t>Leelanau</t>
  </si>
  <si>
    <t>Allegan</t>
  </si>
  <si>
    <t>Midland</t>
  </si>
  <si>
    <t>Kalamazoo</t>
  </si>
  <si>
    <t>Eaton</t>
  </si>
  <si>
    <t>Iron</t>
  </si>
  <si>
    <t>Alpena</t>
  </si>
  <si>
    <t>Chippewa</t>
  </si>
  <si>
    <t>Mecosta</t>
  </si>
  <si>
    <t>Marquette</t>
  </si>
  <si>
    <t>Gladwin</t>
  </si>
  <si>
    <t>Ogemaw</t>
  </si>
  <si>
    <t>Oscoda</t>
  </si>
  <si>
    <t>Alger</t>
  </si>
  <si>
    <t>Montmorency</t>
  </si>
  <si>
    <t>Missaukee</t>
  </si>
  <si>
    <t>Roscommon</t>
  </si>
  <si>
    <t>Alcona</t>
  </si>
  <si>
    <t>Presque Isle</t>
  </si>
  <si>
    <t>Cheboygan</t>
  </si>
  <si>
    <t>Luce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</si>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</sst>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420" totalsRowShown="0" headerRowDxfId="125">
  <autoFilter ref="A1:AG42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420" totalsRowShown="0" headerRowDxfId="96">
  <autoFilter ref="A1:AK420" xr:uid="{F6C3CB19-CE12-4B14-8BE9-BE2DA56924F3}"/>
  <sortState xmlns:xlrd2="http://schemas.microsoft.com/office/spreadsheetml/2017/richdata2" ref="A2:AK420">
    <sortCondition ref="A1:A42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420" totalsRowShown="0" headerRowDxfId="63">
  <autoFilter ref="A1:AI420" xr:uid="{0BC5ADF1-15D4-4F74-902E-CBC634AC45F1}"/>
  <sortState xmlns:xlrd2="http://schemas.microsoft.com/office/spreadsheetml/2017/richdata2" ref="A2:AI420">
    <sortCondition ref="A1:A42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43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1184</v>
      </c>
      <c r="B1" s="1" t="s">
        <v>1251</v>
      </c>
      <c r="C1" s="1" t="s">
        <v>1187</v>
      </c>
      <c r="D1" s="1" t="s">
        <v>1186</v>
      </c>
      <c r="E1" s="1" t="s">
        <v>1188</v>
      </c>
      <c r="F1" s="1" t="s">
        <v>1192</v>
      </c>
      <c r="G1" s="1" t="s">
        <v>1195</v>
      </c>
      <c r="H1" s="1" t="s">
        <v>1194</v>
      </c>
      <c r="I1" s="1" t="s">
        <v>1252</v>
      </c>
      <c r="J1" s="1" t="s">
        <v>1231</v>
      </c>
      <c r="K1" s="1" t="s">
        <v>1233</v>
      </c>
      <c r="L1" s="1" t="s">
        <v>1232</v>
      </c>
      <c r="M1" s="1" t="s">
        <v>1234</v>
      </c>
      <c r="N1" s="1" t="s">
        <v>1235</v>
      </c>
      <c r="O1" s="1" t="s">
        <v>1236</v>
      </c>
      <c r="P1" s="1" t="s">
        <v>1241</v>
      </c>
      <c r="Q1" s="1" t="s">
        <v>1242</v>
      </c>
      <c r="R1" s="1" t="s">
        <v>1237</v>
      </c>
      <c r="S1" s="1" t="s">
        <v>1253</v>
      </c>
      <c r="T1" s="1" t="s">
        <v>1238</v>
      </c>
      <c r="U1" s="1" t="s">
        <v>1239</v>
      </c>
      <c r="V1" s="1" t="s">
        <v>1240</v>
      </c>
      <c r="W1" s="1" t="s">
        <v>1254</v>
      </c>
      <c r="X1" s="1" t="s">
        <v>1244</v>
      </c>
      <c r="Y1" s="1" t="s">
        <v>1243</v>
      </c>
      <c r="Z1" s="1" t="s">
        <v>1245</v>
      </c>
      <c r="AA1" s="1" t="s">
        <v>1255</v>
      </c>
      <c r="AB1" s="1" t="s">
        <v>1246</v>
      </c>
      <c r="AC1" s="1" t="s">
        <v>1247</v>
      </c>
      <c r="AD1" s="1" t="s">
        <v>1248</v>
      </c>
      <c r="AE1" s="1" t="s">
        <v>1249</v>
      </c>
      <c r="AF1" s="1" t="s">
        <v>1185</v>
      </c>
      <c r="AG1" s="38" t="s">
        <v>1196</v>
      </c>
    </row>
    <row r="2" spans="1:34" x14ac:dyDescent="0.25">
      <c r="A2" t="s">
        <v>1155</v>
      </c>
      <c r="B2" t="s">
        <v>453</v>
      </c>
      <c r="C2" t="s">
        <v>860</v>
      </c>
      <c r="D2" t="s">
        <v>1064</v>
      </c>
      <c r="E2" s="31">
        <v>32.032608695652172</v>
      </c>
      <c r="F2" s="31">
        <v>3.6056226671191043</v>
      </c>
      <c r="G2" s="31">
        <v>3.1452392263318631</v>
      </c>
      <c r="H2" s="31">
        <v>0.50997624703087885</v>
      </c>
      <c r="I2" s="31">
        <v>0.18193077706141841</v>
      </c>
      <c r="J2" s="31">
        <v>115.4975</v>
      </c>
      <c r="K2" s="31">
        <v>100.75021739130435</v>
      </c>
      <c r="L2" s="31">
        <v>16.33586956521739</v>
      </c>
      <c r="M2" s="31">
        <v>5.8277173913043478</v>
      </c>
      <c r="N2" s="31">
        <v>4.4239130434782608</v>
      </c>
      <c r="O2" s="31">
        <v>6.0842391304347823</v>
      </c>
      <c r="P2" s="31">
        <v>36.968043478260867</v>
      </c>
      <c r="Q2" s="31">
        <v>32.728913043478258</v>
      </c>
      <c r="R2" s="31">
        <v>4.2391304347826084</v>
      </c>
      <c r="S2" s="31">
        <v>62.193586956521735</v>
      </c>
      <c r="T2" s="31">
        <v>62.193586956521735</v>
      </c>
      <c r="U2" s="31">
        <v>0</v>
      </c>
      <c r="V2" s="31">
        <v>0</v>
      </c>
      <c r="W2" s="31">
        <v>1.9103260869565217</v>
      </c>
      <c r="X2" s="31">
        <v>0</v>
      </c>
      <c r="Y2" s="31">
        <v>0</v>
      </c>
      <c r="Z2" s="31">
        <v>0</v>
      </c>
      <c r="AA2" s="31">
        <v>0</v>
      </c>
      <c r="AB2" s="31">
        <v>0</v>
      </c>
      <c r="AC2" s="31">
        <v>1.9103260869565217</v>
      </c>
      <c r="AD2" s="31">
        <v>0</v>
      </c>
      <c r="AE2" s="31">
        <v>0</v>
      </c>
      <c r="AF2" t="s">
        <v>30</v>
      </c>
      <c r="AG2" s="32">
        <v>5</v>
      </c>
      <c r="AH2"/>
    </row>
    <row r="3" spans="1:34" x14ac:dyDescent="0.25">
      <c r="A3" t="s">
        <v>1155</v>
      </c>
      <c r="B3" t="s">
        <v>761</v>
      </c>
      <c r="C3" t="s">
        <v>1037</v>
      </c>
      <c r="D3" t="s">
        <v>1107</v>
      </c>
      <c r="E3" s="31">
        <v>64.706521739130437</v>
      </c>
      <c r="F3" s="31">
        <v>0.42933478918192508</v>
      </c>
      <c r="G3" s="31">
        <v>0.38401142281202755</v>
      </c>
      <c r="H3" s="31">
        <v>0.11603225264572484</v>
      </c>
      <c r="I3" s="31">
        <v>8.3107676801612629E-2</v>
      </c>
      <c r="J3" s="31">
        <v>27.780760869565217</v>
      </c>
      <c r="K3" s="31">
        <v>24.84804347826087</v>
      </c>
      <c r="L3" s="31">
        <v>7.5080434782608689</v>
      </c>
      <c r="M3" s="31">
        <v>5.3776086956521736</v>
      </c>
      <c r="N3" s="31">
        <v>1.6086956521739131</v>
      </c>
      <c r="O3" s="31">
        <v>0.52173913043478259</v>
      </c>
      <c r="P3" s="31">
        <v>6.0866304347826086</v>
      </c>
      <c r="Q3" s="31">
        <v>5.2843478260869565</v>
      </c>
      <c r="R3" s="31">
        <v>0.80228260869565216</v>
      </c>
      <c r="S3" s="31">
        <v>14.18608695652174</v>
      </c>
      <c r="T3" s="31">
        <v>13.933804347826088</v>
      </c>
      <c r="U3" s="31">
        <v>0.25228260869565217</v>
      </c>
      <c r="V3" s="31">
        <v>0</v>
      </c>
      <c r="W3" s="31">
        <v>0</v>
      </c>
      <c r="X3" s="31">
        <v>0</v>
      </c>
      <c r="Y3" s="31">
        <v>0</v>
      </c>
      <c r="Z3" s="31">
        <v>0</v>
      </c>
      <c r="AA3" s="31">
        <v>0</v>
      </c>
      <c r="AB3" s="31">
        <v>0</v>
      </c>
      <c r="AC3" s="31">
        <v>0</v>
      </c>
      <c r="AD3" s="31">
        <v>0</v>
      </c>
      <c r="AE3" s="31">
        <v>0</v>
      </c>
      <c r="AF3" t="s">
        <v>341</v>
      </c>
      <c r="AG3" s="32">
        <v>5</v>
      </c>
      <c r="AH3"/>
    </row>
    <row r="4" spans="1:34" x14ac:dyDescent="0.25">
      <c r="A4" t="s">
        <v>1155</v>
      </c>
      <c r="B4" t="s">
        <v>665</v>
      </c>
      <c r="C4" t="s">
        <v>1005</v>
      </c>
      <c r="D4" t="s">
        <v>1064</v>
      </c>
      <c r="E4" s="31">
        <v>125.01086956521739</v>
      </c>
      <c r="F4" s="31">
        <v>0.52309016607251546</v>
      </c>
      <c r="G4" s="31">
        <v>0.47534910007825398</v>
      </c>
      <c r="H4" s="31">
        <v>5.693157116772455E-2</v>
      </c>
      <c r="I4" s="31">
        <v>2.0408660116511608E-2</v>
      </c>
      <c r="J4" s="31">
        <v>65.391956521739132</v>
      </c>
      <c r="K4" s="31">
        <v>59.423804347826078</v>
      </c>
      <c r="L4" s="31">
        <v>7.1170652173913052</v>
      </c>
      <c r="M4" s="31">
        <v>2.5513043478260871</v>
      </c>
      <c r="N4" s="31">
        <v>3.0875000000000008</v>
      </c>
      <c r="O4" s="31">
        <v>1.4782608695652173</v>
      </c>
      <c r="P4" s="31">
        <v>20.837499999999999</v>
      </c>
      <c r="Q4" s="31">
        <v>19.435108695652172</v>
      </c>
      <c r="R4" s="31">
        <v>1.4023913043478262</v>
      </c>
      <c r="S4" s="31">
        <v>37.43739130434782</v>
      </c>
      <c r="T4" s="31">
        <v>33.720543478260865</v>
      </c>
      <c r="U4" s="31">
        <v>3.7168478260869562</v>
      </c>
      <c r="V4" s="31">
        <v>0</v>
      </c>
      <c r="W4" s="31">
        <v>0</v>
      </c>
      <c r="X4" s="31">
        <v>0</v>
      </c>
      <c r="Y4" s="31">
        <v>0</v>
      </c>
      <c r="Z4" s="31">
        <v>0</v>
      </c>
      <c r="AA4" s="31">
        <v>0</v>
      </c>
      <c r="AB4" s="31">
        <v>0</v>
      </c>
      <c r="AC4" s="31">
        <v>0</v>
      </c>
      <c r="AD4" s="31">
        <v>0</v>
      </c>
      <c r="AE4" s="31">
        <v>0</v>
      </c>
      <c r="AF4" t="s">
        <v>243</v>
      </c>
      <c r="AG4" s="32">
        <v>5</v>
      </c>
      <c r="AH4"/>
    </row>
    <row r="5" spans="1:34" x14ac:dyDescent="0.25">
      <c r="A5" t="s">
        <v>1155</v>
      </c>
      <c r="B5" t="s">
        <v>712</v>
      </c>
      <c r="C5" t="s">
        <v>915</v>
      </c>
      <c r="D5" t="s">
        <v>1064</v>
      </c>
      <c r="E5" s="31">
        <v>116.67391304347827</v>
      </c>
      <c r="F5" s="31">
        <v>0.48904602198621211</v>
      </c>
      <c r="G5" s="31">
        <v>0.44347959754052546</v>
      </c>
      <c r="H5" s="31">
        <v>6.3303521520402459E-2</v>
      </c>
      <c r="I5" s="31">
        <v>4.0944661822247069E-2</v>
      </c>
      <c r="J5" s="31">
        <v>57.05891304347827</v>
      </c>
      <c r="K5" s="31">
        <v>51.742500000000007</v>
      </c>
      <c r="L5" s="31">
        <v>7.3858695652173916</v>
      </c>
      <c r="M5" s="31">
        <v>4.7771739130434785</v>
      </c>
      <c r="N5" s="31">
        <v>1.7391304347826086</v>
      </c>
      <c r="O5" s="31">
        <v>0.86956521739130432</v>
      </c>
      <c r="P5" s="31">
        <v>18.243043478260869</v>
      </c>
      <c r="Q5" s="31">
        <v>15.535326086956522</v>
      </c>
      <c r="R5" s="31">
        <v>2.7077173913043477</v>
      </c>
      <c r="S5" s="31">
        <v>31.430000000000003</v>
      </c>
      <c r="T5" s="31">
        <v>28.419565217391309</v>
      </c>
      <c r="U5" s="31">
        <v>3.0104347826086952</v>
      </c>
      <c r="V5" s="31">
        <v>0</v>
      </c>
      <c r="W5" s="31">
        <v>0</v>
      </c>
      <c r="X5" s="31">
        <v>0</v>
      </c>
      <c r="Y5" s="31">
        <v>0</v>
      </c>
      <c r="Z5" s="31">
        <v>0</v>
      </c>
      <c r="AA5" s="31">
        <v>0</v>
      </c>
      <c r="AB5" s="31">
        <v>0</v>
      </c>
      <c r="AC5" s="31">
        <v>0</v>
      </c>
      <c r="AD5" s="31">
        <v>0</v>
      </c>
      <c r="AE5" s="31">
        <v>0</v>
      </c>
      <c r="AF5" t="s">
        <v>290</v>
      </c>
      <c r="AG5" s="32">
        <v>5</v>
      </c>
      <c r="AH5"/>
    </row>
    <row r="6" spans="1:34" x14ac:dyDescent="0.25">
      <c r="A6" t="s">
        <v>1155</v>
      </c>
      <c r="B6" t="s">
        <v>433</v>
      </c>
      <c r="C6" t="s">
        <v>890</v>
      </c>
      <c r="D6" t="s">
        <v>1064</v>
      </c>
      <c r="E6" s="31">
        <v>76.304347826086953</v>
      </c>
      <c r="F6" s="31">
        <v>0.49495441595441597</v>
      </c>
      <c r="G6" s="31">
        <v>0.41089316239316243</v>
      </c>
      <c r="H6" s="31">
        <v>3.6833333333333336E-2</v>
      </c>
      <c r="I6" s="31">
        <v>1.5180911680911681E-2</v>
      </c>
      <c r="J6" s="31">
        <v>37.767173913043479</v>
      </c>
      <c r="K6" s="31">
        <v>31.352934782608695</v>
      </c>
      <c r="L6" s="31">
        <v>2.8105434782608696</v>
      </c>
      <c r="M6" s="31">
        <v>1.1583695652173913</v>
      </c>
      <c r="N6" s="31">
        <v>0.2608695652173913</v>
      </c>
      <c r="O6" s="31">
        <v>1.3913043478260869</v>
      </c>
      <c r="P6" s="31">
        <v>12.282608695652174</v>
      </c>
      <c r="Q6" s="31">
        <v>7.5205434782608691</v>
      </c>
      <c r="R6" s="31">
        <v>4.7620652173913047</v>
      </c>
      <c r="S6" s="31">
        <v>22.674021739130435</v>
      </c>
      <c r="T6" s="31">
        <v>18.549456521739131</v>
      </c>
      <c r="U6" s="31">
        <v>4.1245652173913046</v>
      </c>
      <c r="V6" s="31">
        <v>0</v>
      </c>
      <c r="W6" s="31">
        <v>0</v>
      </c>
      <c r="X6" s="31">
        <v>0</v>
      </c>
      <c r="Y6" s="31">
        <v>0</v>
      </c>
      <c r="Z6" s="31">
        <v>0</v>
      </c>
      <c r="AA6" s="31">
        <v>0</v>
      </c>
      <c r="AB6" s="31">
        <v>0</v>
      </c>
      <c r="AC6" s="31">
        <v>0</v>
      </c>
      <c r="AD6" s="31">
        <v>0</v>
      </c>
      <c r="AE6" s="31">
        <v>0</v>
      </c>
      <c r="AF6" t="s">
        <v>9</v>
      </c>
      <c r="AG6" s="32">
        <v>5</v>
      </c>
      <c r="AH6"/>
    </row>
    <row r="7" spans="1:34" x14ac:dyDescent="0.25">
      <c r="A7" t="s">
        <v>1155</v>
      </c>
      <c r="B7" t="s">
        <v>676</v>
      </c>
      <c r="C7" t="s">
        <v>852</v>
      </c>
      <c r="D7" t="s">
        <v>1107</v>
      </c>
      <c r="E7" s="31">
        <v>123.17391304347827</v>
      </c>
      <c r="F7" s="31">
        <v>0.37529915284151072</v>
      </c>
      <c r="G7" s="31">
        <v>0.3417004941757853</v>
      </c>
      <c r="H7" s="31">
        <v>3.468584539357572E-2</v>
      </c>
      <c r="I7" s="31">
        <v>1.9203141546064246E-2</v>
      </c>
      <c r="J7" s="31">
        <v>46.227065217391299</v>
      </c>
      <c r="K7" s="31">
        <v>42.088586956521731</v>
      </c>
      <c r="L7" s="31">
        <v>4.2723913043478268</v>
      </c>
      <c r="M7" s="31">
        <v>2.365326086956522</v>
      </c>
      <c r="N7" s="31">
        <v>1.0375000000000001</v>
      </c>
      <c r="O7" s="31">
        <v>0.86956521739130432</v>
      </c>
      <c r="P7" s="31">
        <v>14.329130434782606</v>
      </c>
      <c r="Q7" s="31">
        <v>12.097717391304345</v>
      </c>
      <c r="R7" s="31">
        <v>2.2314130434782609</v>
      </c>
      <c r="S7" s="31">
        <v>27.625543478260862</v>
      </c>
      <c r="T7" s="31">
        <v>26.350217391304341</v>
      </c>
      <c r="U7" s="31">
        <v>1.2753260869565219</v>
      </c>
      <c r="V7" s="31">
        <v>0</v>
      </c>
      <c r="W7" s="31">
        <v>1.0597826086956523</v>
      </c>
      <c r="X7" s="31">
        <v>0</v>
      </c>
      <c r="Y7" s="31">
        <v>0</v>
      </c>
      <c r="Z7" s="31">
        <v>0</v>
      </c>
      <c r="AA7" s="31">
        <v>0.65760869565217395</v>
      </c>
      <c r="AB7" s="31">
        <v>0.40217391304347827</v>
      </c>
      <c r="AC7" s="31">
        <v>0</v>
      </c>
      <c r="AD7" s="31">
        <v>0</v>
      </c>
      <c r="AE7" s="31">
        <v>0</v>
      </c>
      <c r="AF7" t="s">
        <v>254</v>
      </c>
      <c r="AG7" s="32">
        <v>5</v>
      </c>
      <c r="AH7"/>
    </row>
    <row r="8" spans="1:34" x14ac:dyDescent="0.25">
      <c r="A8" t="s">
        <v>1155</v>
      </c>
      <c r="B8" t="s">
        <v>778</v>
      </c>
      <c r="C8" t="s">
        <v>915</v>
      </c>
      <c r="D8" t="s">
        <v>1064</v>
      </c>
      <c r="E8" s="31">
        <v>98.086956521739125</v>
      </c>
      <c r="F8" s="31">
        <v>0.53409352836879431</v>
      </c>
      <c r="G8" s="31">
        <v>0.48214317375886528</v>
      </c>
      <c r="H8" s="31">
        <v>7.305961879432625E-2</v>
      </c>
      <c r="I8" s="31">
        <v>4.5142952127659577E-2</v>
      </c>
      <c r="J8" s="31">
        <v>52.387608695652169</v>
      </c>
      <c r="K8" s="31">
        <v>47.291956521739131</v>
      </c>
      <c r="L8" s="31">
        <v>7.1661956521739132</v>
      </c>
      <c r="M8" s="31">
        <v>4.4279347826086957</v>
      </c>
      <c r="N8" s="31">
        <v>0.99913043478260877</v>
      </c>
      <c r="O8" s="31">
        <v>1.7391304347826086</v>
      </c>
      <c r="P8" s="31">
        <v>15.17119565217391</v>
      </c>
      <c r="Q8" s="31">
        <v>12.813804347826085</v>
      </c>
      <c r="R8" s="31">
        <v>2.3573913043478258</v>
      </c>
      <c r="S8" s="31">
        <v>30.050217391304344</v>
      </c>
      <c r="T8" s="31">
        <v>24.290869565217388</v>
      </c>
      <c r="U8" s="31">
        <v>5.7593478260869571</v>
      </c>
      <c r="V8" s="31">
        <v>0</v>
      </c>
      <c r="W8" s="31">
        <v>1.0434782608695652</v>
      </c>
      <c r="X8" s="31">
        <v>1.0434782608695652</v>
      </c>
      <c r="Y8" s="31">
        <v>0</v>
      </c>
      <c r="Z8" s="31">
        <v>0</v>
      </c>
      <c r="AA8" s="31">
        <v>0</v>
      </c>
      <c r="AB8" s="31">
        <v>0</v>
      </c>
      <c r="AC8" s="31">
        <v>0</v>
      </c>
      <c r="AD8" s="31">
        <v>0</v>
      </c>
      <c r="AE8" s="31">
        <v>0</v>
      </c>
      <c r="AF8" t="s">
        <v>358</v>
      </c>
      <c r="AG8" s="32">
        <v>5</v>
      </c>
      <c r="AH8"/>
    </row>
    <row r="9" spans="1:34" x14ac:dyDescent="0.25">
      <c r="A9" t="s">
        <v>1155</v>
      </c>
      <c r="B9" t="s">
        <v>529</v>
      </c>
      <c r="C9" t="s">
        <v>947</v>
      </c>
      <c r="D9" t="s">
        <v>1064</v>
      </c>
      <c r="E9" s="31">
        <v>73.706521739130437</v>
      </c>
      <c r="F9" s="31">
        <v>0.23785724819348181</v>
      </c>
      <c r="G9" s="31">
        <v>0.19059283291549919</v>
      </c>
      <c r="H9" s="31">
        <v>5.7124317947205419E-2</v>
      </c>
      <c r="I9" s="31">
        <v>2.2837339625423975E-2</v>
      </c>
      <c r="J9" s="31">
        <v>17.53163043478261</v>
      </c>
      <c r="K9" s="31">
        <v>14.047934782608696</v>
      </c>
      <c r="L9" s="31">
        <v>4.2104347826086954</v>
      </c>
      <c r="M9" s="31">
        <v>1.6832608695652171</v>
      </c>
      <c r="N9" s="31">
        <v>0.43478260869565216</v>
      </c>
      <c r="O9" s="31">
        <v>2.0923913043478262</v>
      </c>
      <c r="P9" s="31">
        <v>7.9813043478260868</v>
      </c>
      <c r="Q9" s="31">
        <v>7.0247826086956522</v>
      </c>
      <c r="R9" s="31">
        <v>0.95652173913043481</v>
      </c>
      <c r="S9" s="31">
        <v>5.3398913043478267</v>
      </c>
      <c r="T9" s="31">
        <v>3.7321739130434786</v>
      </c>
      <c r="U9" s="31">
        <v>1.6077173913043479</v>
      </c>
      <c r="V9" s="31">
        <v>0</v>
      </c>
      <c r="W9" s="31">
        <v>0</v>
      </c>
      <c r="X9" s="31">
        <v>0</v>
      </c>
      <c r="Y9" s="31">
        <v>0</v>
      </c>
      <c r="Z9" s="31">
        <v>0</v>
      </c>
      <c r="AA9" s="31">
        <v>0</v>
      </c>
      <c r="AB9" s="31">
        <v>0</v>
      </c>
      <c r="AC9" s="31">
        <v>0</v>
      </c>
      <c r="AD9" s="31">
        <v>0</v>
      </c>
      <c r="AE9" s="31">
        <v>0</v>
      </c>
      <c r="AF9" t="s">
        <v>106</v>
      </c>
      <c r="AG9" s="32">
        <v>5</v>
      </c>
      <c r="AH9"/>
    </row>
    <row r="10" spans="1:34" x14ac:dyDescent="0.25">
      <c r="A10" t="s">
        <v>1155</v>
      </c>
      <c r="B10" t="s">
        <v>688</v>
      </c>
      <c r="C10" t="s">
        <v>845</v>
      </c>
      <c r="D10" t="s">
        <v>1107</v>
      </c>
      <c r="E10" s="31">
        <v>113.80434782608695</v>
      </c>
      <c r="F10" s="31">
        <v>3.2334221585482332</v>
      </c>
      <c r="G10" s="31">
        <v>2.9263715377268387</v>
      </c>
      <c r="H10" s="31">
        <v>0.34354154727793695</v>
      </c>
      <c r="I10" s="31">
        <v>0.25103915950334288</v>
      </c>
      <c r="J10" s="31">
        <v>367.97750000000002</v>
      </c>
      <c r="K10" s="31">
        <v>333.03380434782611</v>
      </c>
      <c r="L10" s="31">
        <v>39.096521739130431</v>
      </c>
      <c r="M10" s="31">
        <v>28.569347826086954</v>
      </c>
      <c r="N10" s="31">
        <v>5.2228260869565215</v>
      </c>
      <c r="O10" s="31">
        <v>5.3043478260869561</v>
      </c>
      <c r="P10" s="31">
        <v>117.81130434782608</v>
      </c>
      <c r="Q10" s="31">
        <v>93.39478260869565</v>
      </c>
      <c r="R10" s="31">
        <v>24.416521739130427</v>
      </c>
      <c r="S10" s="31">
        <v>211.06967391304349</v>
      </c>
      <c r="T10" s="31">
        <v>181.8301086956522</v>
      </c>
      <c r="U10" s="31">
        <v>29.239565217391299</v>
      </c>
      <c r="V10" s="31">
        <v>0</v>
      </c>
      <c r="W10" s="31">
        <v>156.53</v>
      </c>
      <c r="X10" s="31">
        <v>1.1153260869565218</v>
      </c>
      <c r="Y10" s="31">
        <v>0</v>
      </c>
      <c r="Z10" s="31">
        <v>0</v>
      </c>
      <c r="AA10" s="31">
        <v>67.757065217391315</v>
      </c>
      <c r="AB10" s="31">
        <v>0</v>
      </c>
      <c r="AC10" s="31">
        <v>87.657608695652158</v>
      </c>
      <c r="AD10" s="31">
        <v>0</v>
      </c>
      <c r="AE10" s="31">
        <v>0</v>
      </c>
      <c r="AF10" t="s">
        <v>266</v>
      </c>
      <c r="AG10" s="32">
        <v>5</v>
      </c>
      <c r="AH10"/>
    </row>
    <row r="11" spans="1:34" x14ac:dyDescent="0.25">
      <c r="A11" t="s">
        <v>1155</v>
      </c>
      <c r="B11" t="s">
        <v>698</v>
      </c>
      <c r="C11" t="s">
        <v>1016</v>
      </c>
      <c r="D11" t="s">
        <v>1064</v>
      </c>
      <c r="E11" s="31">
        <v>47.760869565217391</v>
      </c>
      <c r="F11" s="31">
        <v>0.65194583522985894</v>
      </c>
      <c r="G11" s="31">
        <v>0.48542558033682293</v>
      </c>
      <c r="H11" s="31">
        <v>0.15209376422394175</v>
      </c>
      <c r="I11" s="31">
        <v>7.5152480655439238E-2</v>
      </c>
      <c r="J11" s="31">
        <v>31.137499999999999</v>
      </c>
      <c r="K11" s="31">
        <v>23.184347826086956</v>
      </c>
      <c r="L11" s="31">
        <v>7.2641304347826088</v>
      </c>
      <c r="M11" s="31">
        <v>3.5893478260869567</v>
      </c>
      <c r="N11" s="31">
        <v>2.3649999999999998</v>
      </c>
      <c r="O11" s="31">
        <v>1.3097826086956521</v>
      </c>
      <c r="P11" s="31">
        <v>11.34782608695652</v>
      </c>
      <c r="Q11" s="31">
        <v>7.069456521739129</v>
      </c>
      <c r="R11" s="31">
        <v>4.2783695652173899</v>
      </c>
      <c r="S11" s="31">
        <v>12.52554347826087</v>
      </c>
      <c r="T11" s="31">
        <v>8.7793478260869566</v>
      </c>
      <c r="U11" s="31">
        <v>3.7461956521739128</v>
      </c>
      <c r="V11" s="31">
        <v>0</v>
      </c>
      <c r="W11" s="31">
        <v>0.27989130434782605</v>
      </c>
      <c r="X11" s="31">
        <v>9.9673913043478266E-2</v>
      </c>
      <c r="Y11" s="31">
        <v>0.1802173913043478</v>
      </c>
      <c r="Z11" s="31">
        <v>0</v>
      </c>
      <c r="AA11" s="31">
        <v>0</v>
      </c>
      <c r="AB11" s="31">
        <v>0</v>
      </c>
      <c r="AC11" s="31">
        <v>0</v>
      </c>
      <c r="AD11" s="31">
        <v>0</v>
      </c>
      <c r="AE11" s="31">
        <v>0</v>
      </c>
      <c r="AF11" t="s">
        <v>276</v>
      </c>
      <c r="AG11" s="32">
        <v>5</v>
      </c>
      <c r="AH11"/>
    </row>
    <row r="12" spans="1:34" x14ac:dyDescent="0.25">
      <c r="A12" t="s">
        <v>1155</v>
      </c>
      <c r="B12" t="s">
        <v>834</v>
      </c>
      <c r="C12" t="s">
        <v>958</v>
      </c>
      <c r="D12" t="s">
        <v>1064</v>
      </c>
      <c r="E12" s="31">
        <v>66.934782608695656</v>
      </c>
      <c r="F12" s="31">
        <v>3.6353523871386813</v>
      </c>
      <c r="G12" s="31">
        <v>3.4832737901916206</v>
      </c>
      <c r="H12" s="31">
        <v>0.44024033777200389</v>
      </c>
      <c r="I12" s="31">
        <v>0.28816174082494317</v>
      </c>
      <c r="J12" s="31">
        <v>243.33152173913044</v>
      </c>
      <c r="K12" s="31">
        <v>233.1521739130435</v>
      </c>
      <c r="L12" s="31">
        <v>29.467391304347828</v>
      </c>
      <c r="M12" s="31">
        <v>19.288043478260871</v>
      </c>
      <c r="N12" s="31">
        <v>5.1711956521739131</v>
      </c>
      <c r="O12" s="31">
        <v>5.0081521739130439</v>
      </c>
      <c r="P12" s="31">
        <v>83.989130434782609</v>
      </c>
      <c r="Q12" s="31">
        <v>83.989130434782609</v>
      </c>
      <c r="R12" s="31">
        <v>0</v>
      </c>
      <c r="S12" s="31">
        <v>129.875</v>
      </c>
      <c r="T12" s="31">
        <v>129.875</v>
      </c>
      <c r="U12" s="31">
        <v>0</v>
      </c>
      <c r="V12" s="31">
        <v>0</v>
      </c>
      <c r="W12" s="31">
        <v>26.695652173913043</v>
      </c>
      <c r="X12" s="31">
        <v>0</v>
      </c>
      <c r="Y12" s="31">
        <v>0</v>
      </c>
      <c r="Z12" s="31">
        <v>0</v>
      </c>
      <c r="AA12" s="31">
        <v>8.25</v>
      </c>
      <c r="AB12" s="31">
        <v>0</v>
      </c>
      <c r="AC12" s="31">
        <v>18.445652173913043</v>
      </c>
      <c r="AD12" s="31">
        <v>0</v>
      </c>
      <c r="AE12" s="31">
        <v>0</v>
      </c>
      <c r="AF12" t="s">
        <v>414</v>
      </c>
      <c r="AG12" s="32">
        <v>5</v>
      </c>
      <c r="AH12"/>
    </row>
    <row r="13" spans="1:34" x14ac:dyDescent="0.25">
      <c r="A13" t="s">
        <v>1155</v>
      </c>
      <c r="B13" t="s">
        <v>558</v>
      </c>
      <c r="C13" t="s">
        <v>943</v>
      </c>
      <c r="D13" t="s">
        <v>1115</v>
      </c>
      <c r="E13" s="31">
        <v>71.108695652173907</v>
      </c>
      <c r="F13" s="31">
        <v>4.2477697951696731</v>
      </c>
      <c r="G13" s="31">
        <v>3.9153164169978605</v>
      </c>
      <c r="H13" s="31">
        <v>0.79588199327422815</v>
      </c>
      <c r="I13" s="31">
        <v>0.46342861510241518</v>
      </c>
      <c r="J13" s="31">
        <v>302.05336956521739</v>
      </c>
      <c r="K13" s="31">
        <v>278.41304347826087</v>
      </c>
      <c r="L13" s="31">
        <v>56.594130434782613</v>
      </c>
      <c r="M13" s="31">
        <v>32.953804347826086</v>
      </c>
      <c r="N13" s="31">
        <v>17.379456521739133</v>
      </c>
      <c r="O13" s="31">
        <v>6.2608695652173916</v>
      </c>
      <c r="P13" s="31">
        <v>69.910326086956516</v>
      </c>
      <c r="Q13" s="31">
        <v>69.910326086956516</v>
      </c>
      <c r="R13" s="31">
        <v>0</v>
      </c>
      <c r="S13" s="31">
        <v>175.54891304347825</v>
      </c>
      <c r="T13" s="31">
        <v>175.54891304347825</v>
      </c>
      <c r="U13" s="31">
        <v>0</v>
      </c>
      <c r="V13" s="31">
        <v>0</v>
      </c>
      <c r="W13" s="31">
        <v>70.695652173913032</v>
      </c>
      <c r="X13" s="31">
        <v>8.6929347826086953</v>
      </c>
      <c r="Y13" s="31">
        <v>0</v>
      </c>
      <c r="Z13" s="31">
        <v>0</v>
      </c>
      <c r="AA13" s="31">
        <v>12.198369565217391</v>
      </c>
      <c r="AB13" s="31">
        <v>0</v>
      </c>
      <c r="AC13" s="31">
        <v>49.804347826086953</v>
      </c>
      <c r="AD13" s="31">
        <v>0</v>
      </c>
      <c r="AE13" s="31">
        <v>0</v>
      </c>
      <c r="AF13" t="s">
        <v>135</v>
      </c>
      <c r="AG13" s="32">
        <v>5</v>
      </c>
      <c r="AH13"/>
    </row>
    <row r="14" spans="1:34" x14ac:dyDescent="0.25">
      <c r="A14" t="s">
        <v>1155</v>
      </c>
      <c r="B14" t="s">
        <v>499</v>
      </c>
      <c r="C14" t="s">
        <v>935</v>
      </c>
      <c r="D14" t="s">
        <v>1113</v>
      </c>
      <c r="E14" s="31">
        <v>40.760869565217391</v>
      </c>
      <c r="F14" s="31">
        <v>5.3920666666666666</v>
      </c>
      <c r="G14" s="31">
        <v>5.0455333333333332</v>
      </c>
      <c r="H14" s="31">
        <v>1.1580000000000001</v>
      </c>
      <c r="I14" s="31">
        <v>0.81146666666666678</v>
      </c>
      <c r="J14" s="31">
        <v>219.78532608695653</v>
      </c>
      <c r="K14" s="31">
        <v>205.66032608695653</v>
      </c>
      <c r="L14" s="31">
        <v>47.201086956521742</v>
      </c>
      <c r="M14" s="31">
        <v>33.076086956521742</v>
      </c>
      <c r="N14" s="31">
        <v>8.3858695652173907</v>
      </c>
      <c r="O14" s="31">
        <v>5.7391304347826084</v>
      </c>
      <c r="P14" s="31">
        <v>26.771739130434781</v>
      </c>
      <c r="Q14" s="31">
        <v>26.771739130434781</v>
      </c>
      <c r="R14" s="31">
        <v>0</v>
      </c>
      <c r="S14" s="31">
        <v>145.8125</v>
      </c>
      <c r="T14" s="31">
        <v>145.8125</v>
      </c>
      <c r="U14" s="31">
        <v>0</v>
      </c>
      <c r="V14" s="31">
        <v>0</v>
      </c>
      <c r="W14" s="31">
        <v>0</v>
      </c>
      <c r="X14" s="31">
        <v>0</v>
      </c>
      <c r="Y14" s="31">
        <v>0</v>
      </c>
      <c r="Z14" s="31">
        <v>0</v>
      </c>
      <c r="AA14" s="31">
        <v>0</v>
      </c>
      <c r="AB14" s="31">
        <v>0</v>
      </c>
      <c r="AC14" s="31">
        <v>0</v>
      </c>
      <c r="AD14" s="31">
        <v>0</v>
      </c>
      <c r="AE14" s="31">
        <v>0</v>
      </c>
      <c r="AF14" t="s">
        <v>76</v>
      </c>
      <c r="AG14" s="32">
        <v>5</v>
      </c>
      <c r="AH14"/>
    </row>
    <row r="15" spans="1:34" x14ac:dyDescent="0.25">
      <c r="A15" t="s">
        <v>1155</v>
      </c>
      <c r="B15" t="s">
        <v>435</v>
      </c>
      <c r="C15" t="s">
        <v>839</v>
      </c>
      <c r="D15" t="s">
        <v>1053</v>
      </c>
      <c r="E15" s="31">
        <v>56.815217391304351</v>
      </c>
      <c r="F15" s="31">
        <v>3.3250889611631909</v>
      </c>
      <c r="G15" s="31">
        <v>3.1322441170843693</v>
      </c>
      <c r="H15" s="31">
        <v>0.7624717811364069</v>
      </c>
      <c r="I15" s="31">
        <v>0.56962693705758549</v>
      </c>
      <c r="J15" s="31">
        <v>188.91565217391303</v>
      </c>
      <c r="K15" s="31">
        <v>177.95913043478259</v>
      </c>
      <c r="L15" s="31">
        <v>43.319999999999993</v>
      </c>
      <c r="M15" s="31">
        <v>32.363478260869563</v>
      </c>
      <c r="N15" s="31">
        <v>5.3913043478260869</v>
      </c>
      <c r="O15" s="31">
        <v>5.5652173913043477</v>
      </c>
      <c r="P15" s="31">
        <v>50.616086956521741</v>
      </c>
      <c r="Q15" s="31">
        <v>50.616086956521741</v>
      </c>
      <c r="R15" s="31">
        <v>0</v>
      </c>
      <c r="S15" s="31">
        <v>94.979565217391311</v>
      </c>
      <c r="T15" s="31">
        <v>94.979565217391311</v>
      </c>
      <c r="U15" s="31">
        <v>0</v>
      </c>
      <c r="V15" s="31">
        <v>0</v>
      </c>
      <c r="W15" s="31">
        <v>3.0903260869565217</v>
      </c>
      <c r="X15" s="31">
        <v>1.7194565217391304</v>
      </c>
      <c r="Y15" s="31">
        <v>0</v>
      </c>
      <c r="Z15" s="31">
        <v>0</v>
      </c>
      <c r="AA15" s="31">
        <v>0.36141304347826086</v>
      </c>
      <c r="AB15" s="31">
        <v>0</v>
      </c>
      <c r="AC15" s="31">
        <v>1.0094565217391303</v>
      </c>
      <c r="AD15" s="31">
        <v>0</v>
      </c>
      <c r="AE15" s="31">
        <v>0</v>
      </c>
      <c r="AF15" t="s">
        <v>11</v>
      </c>
      <c r="AG15" s="32">
        <v>5</v>
      </c>
      <c r="AH15"/>
    </row>
    <row r="16" spans="1:34" x14ac:dyDescent="0.25">
      <c r="A16" t="s">
        <v>1155</v>
      </c>
      <c r="B16" t="s">
        <v>749</v>
      </c>
      <c r="C16" t="s">
        <v>1009</v>
      </c>
      <c r="D16" t="s">
        <v>1064</v>
      </c>
      <c r="E16" s="31">
        <v>58.793478260869563</v>
      </c>
      <c r="F16" s="31">
        <v>4.7605416897762982</v>
      </c>
      <c r="G16" s="31">
        <v>4.1199426881124062</v>
      </c>
      <c r="H16" s="31">
        <v>0.55731188759474948</v>
      </c>
      <c r="I16" s="31">
        <v>9.9741172120539845E-2</v>
      </c>
      <c r="J16" s="31">
        <v>279.88880434782607</v>
      </c>
      <c r="K16" s="31">
        <v>242.22576086956525</v>
      </c>
      <c r="L16" s="31">
        <v>32.766304347826086</v>
      </c>
      <c r="M16" s="31">
        <v>5.8641304347826084</v>
      </c>
      <c r="N16" s="31">
        <v>21.521739130434781</v>
      </c>
      <c r="O16" s="31">
        <v>5.3804347826086953</v>
      </c>
      <c r="P16" s="31">
        <v>102.60380434782608</v>
      </c>
      <c r="Q16" s="31">
        <v>91.842934782608694</v>
      </c>
      <c r="R16" s="31">
        <v>10.760869565217391</v>
      </c>
      <c r="S16" s="31">
        <v>144.51869565217393</v>
      </c>
      <c r="T16" s="31">
        <v>144.51869565217393</v>
      </c>
      <c r="U16" s="31">
        <v>0</v>
      </c>
      <c r="V16" s="31">
        <v>0</v>
      </c>
      <c r="W16" s="31">
        <v>50.032826086956511</v>
      </c>
      <c r="X16" s="31">
        <v>0</v>
      </c>
      <c r="Y16" s="31">
        <v>0</v>
      </c>
      <c r="Z16" s="31">
        <v>0</v>
      </c>
      <c r="AA16" s="31">
        <v>9.707065217391305</v>
      </c>
      <c r="AB16" s="31">
        <v>0</v>
      </c>
      <c r="AC16" s="31">
        <v>40.325760869565208</v>
      </c>
      <c r="AD16" s="31">
        <v>0</v>
      </c>
      <c r="AE16" s="31">
        <v>0</v>
      </c>
      <c r="AF16" t="s">
        <v>329</v>
      </c>
      <c r="AG16" s="32">
        <v>5</v>
      </c>
      <c r="AH16"/>
    </row>
    <row r="17" spans="1:34" x14ac:dyDescent="0.25">
      <c r="A17" t="s">
        <v>1155</v>
      </c>
      <c r="B17" t="s">
        <v>642</v>
      </c>
      <c r="C17" t="s">
        <v>999</v>
      </c>
      <c r="D17" t="s">
        <v>1072</v>
      </c>
      <c r="E17" s="31">
        <v>53.945652173913047</v>
      </c>
      <c r="F17" s="31">
        <v>3.1431311706629046</v>
      </c>
      <c r="G17" s="31">
        <v>2.8097138827322174</v>
      </c>
      <c r="H17" s="31">
        <v>0.6798428369937537</v>
      </c>
      <c r="I17" s="31">
        <v>0.34642554906306672</v>
      </c>
      <c r="J17" s="31">
        <v>169.55826086956517</v>
      </c>
      <c r="K17" s="31">
        <v>151.57184782608692</v>
      </c>
      <c r="L17" s="31">
        <v>36.674565217391304</v>
      </c>
      <c r="M17" s="31">
        <v>18.688152173913046</v>
      </c>
      <c r="N17" s="31">
        <v>12.595108695652174</v>
      </c>
      <c r="O17" s="31">
        <v>5.3913043478260869</v>
      </c>
      <c r="P17" s="31">
        <v>37.671956521739119</v>
      </c>
      <c r="Q17" s="31">
        <v>37.671956521739119</v>
      </c>
      <c r="R17" s="31">
        <v>0</v>
      </c>
      <c r="S17" s="31">
        <v>95.211739130434765</v>
      </c>
      <c r="T17" s="31">
        <v>73.685326086956493</v>
      </c>
      <c r="U17" s="31">
        <v>21.526413043478268</v>
      </c>
      <c r="V17" s="31">
        <v>0</v>
      </c>
      <c r="W17" s="31">
        <v>0.59152173913043471</v>
      </c>
      <c r="X17" s="31">
        <v>0</v>
      </c>
      <c r="Y17" s="31">
        <v>0</v>
      </c>
      <c r="Z17" s="31">
        <v>0</v>
      </c>
      <c r="AA17" s="31">
        <v>0.2608695652173913</v>
      </c>
      <c r="AB17" s="31">
        <v>0</v>
      </c>
      <c r="AC17" s="31">
        <v>0.24641304347826085</v>
      </c>
      <c r="AD17" s="31">
        <v>8.4239130434782608E-2</v>
      </c>
      <c r="AE17" s="31">
        <v>0</v>
      </c>
      <c r="AF17" t="s">
        <v>220</v>
      </c>
      <c r="AG17" s="32">
        <v>5</v>
      </c>
      <c r="AH17"/>
    </row>
    <row r="18" spans="1:34" x14ac:dyDescent="0.25">
      <c r="A18" t="s">
        <v>1155</v>
      </c>
      <c r="B18" t="s">
        <v>649</v>
      </c>
      <c r="C18" t="s">
        <v>960</v>
      </c>
      <c r="D18" t="s">
        <v>1120</v>
      </c>
      <c r="E18" s="31">
        <v>60.097826086956523</v>
      </c>
      <c r="F18" s="31">
        <v>4.0637999638270932</v>
      </c>
      <c r="G18" s="31">
        <v>3.7792964369687101</v>
      </c>
      <c r="H18" s="31">
        <v>1.0960842828721287</v>
      </c>
      <c r="I18" s="31">
        <v>0.81158075601374557</v>
      </c>
      <c r="J18" s="31">
        <v>244.22554347826085</v>
      </c>
      <c r="K18" s="31">
        <v>227.1275</v>
      </c>
      <c r="L18" s="31">
        <v>65.872282608695642</v>
      </c>
      <c r="M18" s="31">
        <v>48.774239130434779</v>
      </c>
      <c r="N18" s="31">
        <v>12.141521739130434</v>
      </c>
      <c r="O18" s="31">
        <v>4.9565217391304346</v>
      </c>
      <c r="P18" s="31">
        <v>22.551630434782609</v>
      </c>
      <c r="Q18" s="31">
        <v>22.551630434782609</v>
      </c>
      <c r="R18" s="31">
        <v>0</v>
      </c>
      <c r="S18" s="31">
        <v>155.8016304347826</v>
      </c>
      <c r="T18" s="31">
        <v>138.8641304347826</v>
      </c>
      <c r="U18" s="31">
        <v>16.9375</v>
      </c>
      <c r="V18" s="31">
        <v>0</v>
      </c>
      <c r="W18" s="31">
        <v>0.40760869565217389</v>
      </c>
      <c r="X18" s="31">
        <v>0</v>
      </c>
      <c r="Y18" s="31">
        <v>0</v>
      </c>
      <c r="Z18" s="31">
        <v>0</v>
      </c>
      <c r="AA18" s="31">
        <v>0</v>
      </c>
      <c r="AB18" s="31">
        <v>0</v>
      </c>
      <c r="AC18" s="31">
        <v>0.40760869565217389</v>
      </c>
      <c r="AD18" s="31">
        <v>0</v>
      </c>
      <c r="AE18" s="31">
        <v>0</v>
      </c>
      <c r="AF18" t="s">
        <v>227</v>
      </c>
      <c r="AG18" s="32">
        <v>5</v>
      </c>
      <c r="AH18"/>
    </row>
    <row r="19" spans="1:34" x14ac:dyDescent="0.25">
      <c r="A19" t="s">
        <v>1155</v>
      </c>
      <c r="B19" t="s">
        <v>468</v>
      </c>
      <c r="C19" t="s">
        <v>915</v>
      </c>
      <c r="D19" t="s">
        <v>1064</v>
      </c>
      <c r="E19" s="31">
        <v>144.02173913043478</v>
      </c>
      <c r="F19" s="31">
        <v>3.18686716981132</v>
      </c>
      <c r="G19" s="31">
        <v>2.702009811320754</v>
      </c>
      <c r="H19" s="31">
        <v>0.34521433962264148</v>
      </c>
      <c r="I19" s="31">
        <v>0.10605811320754714</v>
      </c>
      <c r="J19" s="31">
        <v>458.97815217391292</v>
      </c>
      <c r="K19" s="31">
        <v>389.14815217391293</v>
      </c>
      <c r="L19" s="31">
        <v>49.718369565217387</v>
      </c>
      <c r="M19" s="31">
        <v>15.274673913043474</v>
      </c>
      <c r="N19" s="31">
        <v>29.226304347826083</v>
      </c>
      <c r="O19" s="31">
        <v>5.2173913043478262</v>
      </c>
      <c r="P19" s="31">
        <v>168.17858695652171</v>
      </c>
      <c r="Q19" s="31">
        <v>132.79228260869561</v>
      </c>
      <c r="R19" s="31">
        <v>35.386304347826098</v>
      </c>
      <c r="S19" s="31">
        <v>241.08119565217385</v>
      </c>
      <c r="T19" s="31">
        <v>241.08119565217385</v>
      </c>
      <c r="U19" s="31">
        <v>0</v>
      </c>
      <c r="V19" s="31">
        <v>0</v>
      </c>
      <c r="W19" s="31">
        <v>84.688478260869573</v>
      </c>
      <c r="X19" s="31">
        <v>0.52173913043478259</v>
      </c>
      <c r="Y19" s="31">
        <v>0</v>
      </c>
      <c r="Z19" s="31">
        <v>0</v>
      </c>
      <c r="AA19" s="31">
        <v>36.275434782608698</v>
      </c>
      <c r="AB19" s="31">
        <v>0</v>
      </c>
      <c r="AC19" s="31">
        <v>47.891304347826086</v>
      </c>
      <c r="AD19" s="31">
        <v>0</v>
      </c>
      <c r="AE19" s="31">
        <v>0</v>
      </c>
      <c r="AF19" t="s">
        <v>45</v>
      </c>
      <c r="AG19" s="32">
        <v>5</v>
      </c>
      <c r="AH19"/>
    </row>
    <row r="20" spans="1:34" x14ac:dyDescent="0.25">
      <c r="A20" t="s">
        <v>1155</v>
      </c>
      <c r="B20" t="s">
        <v>599</v>
      </c>
      <c r="C20" t="s">
        <v>980</v>
      </c>
      <c r="D20" t="s">
        <v>1064</v>
      </c>
      <c r="E20" s="31">
        <v>124.77173913043478</v>
      </c>
      <c r="F20" s="31">
        <v>2.9487612161338097</v>
      </c>
      <c r="G20" s="31">
        <v>2.7114365362836486</v>
      </c>
      <c r="H20" s="31">
        <v>0.47890321456572876</v>
      </c>
      <c r="I20" s="31">
        <v>0.28167349072218839</v>
      </c>
      <c r="J20" s="31">
        <v>367.92206521739132</v>
      </c>
      <c r="K20" s="31">
        <v>338.31065217391307</v>
      </c>
      <c r="L20" s="31">
        <v>59.753586956521744</v>
      </c>
      <c r="M20" s="31">
        <v>35.14489130434783</v>
      </c>
      <c r="N20" s="31">
        <v>19.826086956521738</v>
      </c>
      <c r="O20" s="31">
        <v>4.7826086956521738</v>
      </c>
      <c r="P20" s="31">
        <v>134.72543478260869</v>
      </c>
      <c r="Q20" s="31">
        <v>129.72271739130434</v>
      </c>
      <c r="R20" s="31">
        <v>5.0027173913043477</v>
      </c>
      <c r="S20" s="31">
        <v>173.44304347826088</v>
      </c>
      <c r="T20" s="31">
        <v>151.14956521739131</v>
      </c>
      <c r="U20" s="31">
        <v>22.293478260869566</v>
      </c>
      <c r="V20" s="31">
        <v>0</v>
      </c>
      <c r="W20" s="31">
        <v>20.736521739130435</v>
      </c>
      <c r="X20" s="31">
        <v>0</v>
      </c>
      <c r="Y20" s="31">
        <v>0</v>
      </c>
      <c r="Z20" s="31">
        <v>0</v>
      </c>
      <c r="AA20" s="31">
        <v>0</v>
      </c>
      <c r="AB20" s="31">
        <v>0</v>
      </c>
      <c r="AC20" s="31">
        <v>20.736521739130435</v>
      </c>
      <c r="AD20" s="31">
        <v>0</v>
      </c>
      <c r="AE20" s="31">
        <v>0</v>
      </c>
      <c r="AF20" t="s">
        <v>176</v>
      </c>
      <c r="AG20" s="32">
        <v>5</v>
      </c>
      <c r="AH20"/>
    </row>
    <row r="21" spans="1:34" x14ac:dyDescent="0.25">
      <c r="A21" t="s">
        <v>1155</v>
      </c>
      <c r="B21" t="s">
        <v>588</v>
      </c>
      <c r="C21" t="s">
        <v>975</v>
      </c>
      <c r="D21" t="s">
        <v>1053</v>
      </c>
      <c r="E21" s="31">
        <v>54.967391304347828</v>
      </c>
      <c r="F21" s="31">
        <v>4.5180858216333801</v>
      </c>
      <c r="G21" s="31">
        <v>4.0318251928020574</v>
      </c>
      <c r="H21" s="31">
        <v>0.66150286731263608</v>
      </c>
      <c r="I21" s="31">
        <v>0.41530947201898372</v>
      </c>
      <c r="J21" s="31">
        <v>248.34739130434787</v>
      </c>
      <c r="K21" s="31">
        <v>221.6189130434783</v>
      </c>
      <c r="L21" s="31">
        <v>36.361086956521746</v>
      </c>
      <c r="M21" s="31">
        <v>22.828478260869574</v>
      </c>
      <c r="N21" s="31">
        <v>8.2173913043478262</v>
      </c>
      <c r="O21" s="31">
        <v>5.3152173913043477</v>
      </c>
      <c r="P21" s="31">
        <v>65.981304347826068</v>
      </c>
      <c r="Q21" s="31">
        <v>52.785434782608675</v>
      </c>
      <c r="R21" s="31">
        <v>13.195869565217397</v>
      </c>
      <c r="S21" s="31">
        <v>146.00500000000005</v>
      </c>
      <c r="T21" s="31">
        <v>106.98010869565223</v>
      </c>
      <c r="U21" s="31">
        <v>39.024891304347832</v>
      </c>
      <c r="V21" s="31">
        <v>0</v>
      </c>
      <c r="W21" s="31">
        <v>0</v>
      </c>
      <c r="X21" s="31">
        <v>0</v>
      </c>
      <c r="Y21" s="31">
        <v>0</v>
      </c>
      <c r="Z21" s="31">
        <v>0</v>
      </c>
      <c r="AA21" s="31">
        <v>0</v>
      </c>
      <c r="AB21" s="31">
        <v>0</v>
      </c>
      <c r="AC21" s="31">
        <v>0</v>
      </c>
      <c r="AD21" s="31">
        <v>0</v>
      </c>
      <c r="AE21" s="31">
        <v>0</v>
      </c>
      <c r="AF21" t="s">
        <v>165</v>
      </c>
      <c r="AG21" s="32">
        <v>5</v>
      </c>
      <c r="AH21"/>
    </row>
    <row r="22" spans="1:34" x14ac:dyDescent="0.25">
      <c r="A22" t="s">
        <v>1155</v>
      </c>
      <c r="B22" t="s">
        <v>741</v>
      </c>
      <c r="C22" t="s">
        <v>843</v>
      </c>
      <c r="D22" t="s">
        <v>1104</v>
      </c>
      <c r="E22" s="31">
        <v>46.934782608695649</v>
      </c>
      <c r="F22" s="31">
        <v>3.8139462714219556</v>
      </c>
      <c r="G22" s="31">
        <v>3.5927443260768888</v>
      </c>
      <c r="H22" s="31">
        <v>0.87811255210745731</v>
      </c>
      <c r="I22" s="31">
        <v>0.6569106067623901</v>
      </c>
      <c r="J22" s="31">
        <v>179.00673913043482</v>
      </c>
      <c r="K22" s="31">
        <v>168.62467391304352</v>
      </c>
      <c r="L22" s="31">
        <v>41.214021739130438</v>
      </c>
      <c r="M22" s="31">
        <v>30.831956521739134</v>
      </c>
      <c r="N22" s="31">
        <v>4.599456521739131</v>
      </c>
      <c r="O22" s="31">
        <v>5.7826086956521738</v>
      </c>
      <c r="P22" s="31">
        <v>23.063369565217382</v>
      </c>
      <c r="Q22" s="31">
        <v>23.063369565217382</v>
      </c>
      <c r="R22" s="31">
        <v>0</v>
      </c>
      <c r="S22" s="31">
        <v>114.72934782608699</v>
      </c>
      <c r="T22" s="31">
        <v>114.72934782608699</v>
      </c>
      <c r="U22" s="31">
        <v>0</v>
      </c>
      <c r="V22" s="31">
        <v>0</v>
      </c>
      <c r="W22" s="31">
        <v>0</v>
      </c>
      <c r="X22" s="31">
        <v>0</v>
      </c>
      <c r="Y22" s="31">
        <v>0</v>
      </c>
      <c r="Z22" s="31">
        <v>0</v>
      </c>
      <c r="AA22" s="31">
        <v>0</v>
      </c>
      <c r="AB22" s="31">
        <v>0</v>
      </c>
      <c r="AC22" s="31">
        <v>0</v>
      </c>
      <c r="AD22" s="31">
        <v>0</v>
      </c>
      <c r="AE22" s="31">
        <v>0</v>
      </c>
      <c r="AF22" t="s">
        <v>321</v>
      </c>
      <c r="AG22" s="32">
        <v>5</v>
      </c>
      <c r="AH22"/>
    </row>
    <row r="23" spans="1:34" x14ac:dyDescent="0.25">
      <c r="A23" t="s">
        <v>1155</v>
      </c>
      <c r="B23" t="s">
        <v>729</v>
      </c>
      <c r="C23" t="s">
        <v>871</v>
      </c>
      <c r="D23" t="s">
        <v>1081</v>
      </c>
      <c r="E23" s="31">
        <v>90.945652173913047</v>
      </c>
      <c r="F23" s="31">
        <v>3.3968961395960324</v>
      </c>
      <c r="G23" s="31">
        <v>3.2521369666547151</v>
      </c>
      <c r="H23" s="31">
        <v>0.65784630094418539</v>
      </c>
      <c r="I23" s="31">
        <v>0.51308712800286838</v>
      </c>
      <c r="J23" s="31">
        <v>308.93293478260875</v>
      </c>
      <c r="K23" s="31">
        <v>295.76771739130436</v>
      </c>
      <c r="L23" s="31">
        <v>59.828260869565213</v>
      </c>
      <c r="M23" s="31">
        <v>46.663043478260867</v>
      </c>
      <c r="N23" s="31">
        <v>7.6000000000000041</v>
      </c>
      <c r="O23" s="31">
        <v>5.5652173913043477</v>
      </c>
      <c r="P23" s="31">
        <v>69.782717391304345</v>
      </c>
      <c r="Q23" s="31">
        <v>69.782717391304345</v>
      </c>
      <c r="R23" s="31">
        <v>0</v>
      </c>
      <c r="S23" s="31">
        <v>179.32195652173917</v>
      </c>
      <c r="T23" s="31">
        <v>179.32195652173917</v>
      </c>
      <c r="U23" s="31">
        <v>0</v>
      </c>
      <c r="V23" s="31">
        <v>0</v>
      </c>
      <c r="W23" s="31">
        <v>6.3003260869565203</v>
      </c>
      <c r="X23" s="31">
        <v>0</v>
      </c>
      <c r="Y23" s="31">
        <v>0</v>
      </c>
      <c r="Z23" s="31">
        <v>0</v>
      </c>
      <c r="AA23" s="31">
        <v>4.2419565217391293</v>
      </c>
      <c r="AB23" s="31">
        <v>0</v>
      </c>
      <c r="AC23" s="31">
        <v>2.0583695652173915</v>
      </c>
      <c r="AD23" s="31">
        <v>0</v>
      </c>
      <c r="AE23" s="31">
        <v>0</v>
      </c>
      <c r="AF23" t="s">
        <v>308</v>
      </c>
      <c r="AG23" s="32">
        <v>5</v>
      </c>
      <c r="AH23"/>
    </row>
    <row r="24" spans="1:34" x14ac:dyDescent="0.25">
      <c r="A24" t="s">
        <v>1155</v>
      </c>
      <c r="B24" t="s">
        <v>492</v>
      </c>
      <c r="C24" t="s">
        <v>929</v>
      </c>
      <c r="D24" t="s">
        <v>1110</v>
      </c>
      <c r="E24" s="31">
        <v>20.010869565217391</v>
      </c>
      <c r="F24" s="31">
        <v>5.0113145029875064</v>
      </c>
      <c r="G24" s="31">
        <v>4.8054481260184669</v>
      </c>
      <c r="H24" s="31">
        <v>1.5559478544269412</v>
      </c>
      <c r="I24" s="31">
        <v>1.3500814774579026</v>
      </c>
      <c r="J24" s="31">
        <v>100.2807608695652</v>
      </c>
      <c r="K24" s="31">
        <v>96.161195652173888</v>
      </c>
      <c r="L24" s="31">
        <v>31.135869565217376</v>
      </c>
      <c r="M24" s="31">
        <v>27.016304347826072</v>
      </c>
      <c r="N24" s="31">
        <v>4.1195652173913047</v>
      </c>
      <c r="O24" s="31">
        <v>0</v>
      </c>
      <c r="P24" s="31">
        <v>9.1734782608695635</v>
      </c>
      <c r="Q24" s="31">
        <v>9.1734782608695635</v>
      </c>
      <c r="R24" s="31">
        <v>0</v>
      </c>
      <c r="S24" s="31">
        <v>59.97141304347825</v>
      </c>
      <c r="T24" s="31">
        <v>59.97141304347825</v>
      </c>
      <c r="U24" s="31">
        <v>0</v>
      </c>
      <c r="V24" s="31">
        <v>0</v>
      </c>
      <c r="W24" s="31">
        <v>0</v>
      </c>
      <c r="X24" s="31">
        <v>0</v>
      </c>
      <c r="Y24" s="31">
        <v>0</v>
      </c>
      <c r="Z24" s="31">
        <v>0</v>
      </c>
      <c r="AA24" s="31">
        <v>0</v>
      </c>
      <c r="AB24" s="31">
        <v>0</v>
      </c>
      <c r="AC24" s="31">
        <v>0</v>
      </c>
      <c r="AD24" s="31">
        <v>0</v>
      </c>
      <c r="AE24" s="31">
        <v>0</v>
      </c>
      <c r="AF24" t="s">
        <v>69</v>
      </c>
      <c r="AG24" s="32">
        <v>5</v>
      </c>
      <c r="AH24"/>
    </row>
    <row r="25" spans="1:34" x14ac:dyDescent="0.25">
      <c r="A25" t="s">
        <v>1155</v>
      </c>
      <c r="B25" t="s">
        <v>708</v>
      </c>
      <c r="C25" t="s">
        <v>1021</v>
      </c>
      <c r="D25" t="s">
        <v>1082</v>
      </c>
      <c r="E25" s="31">
        <v>39.782608695652172</v>
      </c>
      <c r="F25" s="31">
        <v>1.3364207650273223</v>
      </c>
      <c r="G25" s="31">
        <v>1.2866939890710383</v>
      </c>
      <c r="H25" s="31">
        <v>0.40030054644808744</v>
      </c>
      <c r="I25" s="31">
        <v>0.35057377049180327</v>
      </c>
      <c r="J25" s="31">
        <v>53.166304347826085</v>
      </c>
      <c r="K25" s="31">
        <v>51.188043478260866</v>
      </c>
      <c r="L25" s="31">
        <v>15.924999999999999</v>
      </c>
      <c r="M25" s="31">
        <v>13.946739130434782</v>
      </c>
      <c r="N25" s="31">
        <v>0</v>
      </c>
      <c r="O25" s="31">
        <v>1.9782608695652173</v>
      </c>
      <c r="P25" s="31">
        <v>3.034782608695652</v>
      </c>
      <c r="Q25" s="31">
        <v>3.034782608695652</v>
      </c>
      <c r="R25" s="31">
        <v>0</v>
      </c>
      <c r="S25" s="31">
        <v>34.20652173913043</v>
      </c>
      <c r="T25" s="31">
        <v>34.20652173913043</v>
      </c>
      <c r="U25" s="31">
        <v>0</v>
      </c>
      <c r="V25" s="31">
        <v>0</v>
      </c>
      <c r="W25" s="31">
        <v>3</v>
      </c>
      <c r="X25" s="31">
        <v>3</v>
      </c>
      <c r="Y25" s="31">
        <v>0</v>
      </c>
      <c r="Z25" s="31">
        <v>0</v>
      </c>
      <c r="AA25" s="31">
        <v>0</v>
      </c>
      <c r="AB25" s="31">
        <v>0</v>
      </c>
      <c r="AC25" s="31">
        <v>0</v>
      </c>
      <c r="AD25" s="31">
        <v>0</v>
      </c>
      <c r="AE25" s="31">
        <v>0</v>
      </c>
      <c r="AF25" t="s">
        <v>286</v>
      </c>
      <c r="AG25" s="32">
        <v>5</v>
      </c>
      <c r="AH25"/>
    </row>
    <row r="26" spans="1:34" x14ac:dyDescent="0.25">
      <c r="A26" t="s">
        <v>1155</v>
      </c>
      <c r="B26" t="s">
        <v>481</v>
      </c>
      <c r="C26" t="s">
        <v>922</v>
      </c>
      <c r="D26" t="s">
        <v>1108</v>
      </c>
      <c r="E26" s="31">
        <v>22.25</v>
      </c>
      <c r="F26" s="31">
        <v>4.2481680508060577</v>
      </c>
      <c r="G26" s="31">
        <v>3.7638006839276987</v>
      </c>
      <c r="H26" s="31">
        <v>1.3102100635075722</v>
      </c>
      <c r="I26" s="31">
        <v>0.8258426966292135</v>
      </c>
      <c r="J26" s="31">
        <v>94.521739130434781</v>
      </c>
      <c r="K26" s="31">
        <v>83.744565217391298</v>
      </c>
      <c r="L26" s="31">
        <v>29.15217391304348</v>
      </c>
      <c r="M26" s="31">
        <v>18.375</v>
      </c>
      <c r="N26" s="31">
        <v>5.4728260869565215</v>
      </c>
      <c r="O26" s="31">
        <v>5.3043478260869561</v>
      </c>
      <c r="P26" s="31">
        <v>4.6902173913043477</v>
      </c>
      <c r="Q26" s="31">
        <v>4.6902173913043477</v>
      </c>
      <c r="R26" s="31">
        <v>0</v>
      </c>
      <c r="S26" s="31">
        <v>60.679347826086953</v>
      </c>
      <c r="T26" s="31">
        <v>60.679347826086953</v>
      </c>
      <c r="U26" s="31">
        <v>0</v>
      </c>
      <c r="V26" s="31">
        <v>0</v>
      </c>
      <c r="W26" s="31">
        <v>5.0353260869565215</v>
      </c>
      <c r="X26" s="31">
        <v>0</v>
      </c>
      <c r="Y26" s="31">
        <v>0</v>
      </c>
      <c r="Z26" s="31">
        <v>0</v>
      </c>
      <c r="AA26" s="31">
        <v>0</v>
      </c>
      <c r="AB26" s="31">
        <v>0</v>
      </c>
      <c r="AC26" s="31">
        <v>5.0353260869565215</v>
      </c>
      <c r="AD26" s="31">
        <v>0</v>
      </c>
      <c r="AE26" s="31">
        <v>0</v>
      </c>
      <c r="AF26" t="s">
        <v>58</v>
      </c>
      <c r="AG26" s="32">
        <v>5</v>
      </c>
      <c r="AH26"/>
    </row>
    <row r="27" spans="1:34" x14ac:dyDescent="0.25">
      <c r="A27" t="s">
        <v>1155</v>
      </c>
      <c r="B27" t="s">
        <v>626</v>
      </c>
      <c r="C27" t="s">
        <v>845</v>
      </c>
      <c r="D27" t="s">
        <v>1107</v>
      </c>
      <c r="E27" s="31">
        <v>213.59782608695653</v>
      </c>
      <c r="F27" s="31">
        <v>2.8626985904025246</v>
      </c>
      <c r="G27" s="31">
        <v>2.7143112309806123</v>
      </c>
      <c r="H27" s="31">
        <v>0.34748307974148895</v>
      </c>
      <c r="I27" s="31">
        <v>0.22716553864943254</v>
      </c>
      <c r="J27" s="31">
        <v>611.46619565217406</v>
      </c>
      <c r="K27" s="31">
        <v>579.7709782608697</v>
      </c>
      <c r="L27" s="31">
        <v>74.221630434782611</v>
      </c>
      <c r="M27" s="31">
        <v>48.522065217391294</v>
      </c>
      <c r="N27" s="31">
        <v>19.264782608695661</v>
      </c>
      <c r="O27" s="31">
        <v>6.4347826086956523</v>
      </c>
      <c r="P27" s="31">
        <v>178.63695652173908</v>
      </c>
      <c r="Q27" s="31">
        <v>172.64130434782604</v>
      </c>
      <c r="R27" s="31">
        <v>5.9956521739130428</v>
      </c>
      <c r="S27" s="31">
        <v>358.60760869565235</v>
      </c>
      <c r="T27" s="31">
        <v>358.60760869565235</v>
      </c>
      <c r="U27" s="31">
        <v>0</v>
      </c>
      <c r="V27" s="31">
        <v>0</v>
      </c>
      <c r="W27" s="31">
        <v>17.693478260869561</v>
      </c>
      <c r="X27" s="31">
        <v>1.925</v>
      </c>
      <c r="Y27" s="31">
        <v>0</v>
      </c>
      <c r="Z27" s="31">
        <v>0</v>
      </c>
      <c r="AA27" s="31">
        <v>7.8054347826086934</v>
      </c>
      <c r="AB27" s="31">
        <v>0</v>
      </c>
      <c r="AC27" s="31">
        <v>7.9630434782608699</v>
      </c>
      <c r="AD27" s="31">
        <v>0</v>
      </c>
      <c r="AE27" s="31">
        <v>0</v>
      </c>
      <c r="AF27" t="s">
        <v>204</v>
      </c>
      <c r="AG27" s="32">
        <v>5</v>
      </c>
      <c r="AH27"/>
    </row>
    <row r="28" spans="1:34" x14ac:dyDescent="0.25">
      <c r="A28" t="s">
        <v>1155</v>
      </c>
      <c r="B28" t="s">
        <v>640</v>
      </c>
      <c r="C28" t="s">
        <v>998</v>
      </c>
      <c r="D28" t="s">
        <v>1099</v>
      </c>
      <c r="E28" s="31">
        <v>67.673913043478265</v>
      </c>
      <c r="F28" s="31">
        <v>3.5758625120462582</v>
      </c>
      <c r="G28" s="31">
        <v>3.312442981047222</v>
      </c>
      <c r="H28" s="31">
        <v>0.70198040475425627</v>
      </c>
      <c r="I28" s="31">
        <v>0.43856087375522013</v>
      </c>
      <c r="J28" s="31">
        <v>241.99260869565222</v>
      </c>
      <c r="K28" s="31">
        <v>224.16597826086962</v>
      </c>
      <c r="L28" s="31">
        <v>47.505760869565215</v>
      </c>
      <c r="M28" s="31">
        <v>29.679130434782618</v>
      </c>
      <c r="N28" s="31">
        <v>12.777717391304343</v>
      </c>
      <c r="O28" s="31">
        <v>5.0489130434782608</v>
      </c>
      <c r="P28" s="31">
        <v>41.632391304347827</v>
      </c>
      <c r="Q28" s="31">
        <v>41.632391304347827</v>
      </c>
      <c r="R28" s="31">
        <v>0</v>
      </c>
      <c r="S28" s="31">
        <v>152.85445652173919</v>
      </c>
      <c r="T28" s="31">
        <v>140.60826086956527</v>
      </c>
      <c r="U28" s="31">
        <v>12.246195652173911</v>
      </c>
      <c r="V28" s="31">
        <v>0</v>
      </c>
      <c r="W28" s="31">
        <v>8.6956521739130432E-2</v>
      </c>
      <c r="X28" s="31">
        <v>0</v>
      </c>
      <c r="Y28" s="31">
        <v>8.6956521739130432E-2</v>
      </c>
      <c r="Z28" s="31">
        <v>0</v>
      </c>
      <c r="AA28" s="31">
        <v>0</v>
      </c>
      <c r="AB28" s="31">
        <v>0</v>
      </c>
      <c r="AC28" s="31">
        <v>0</v>
      </c>
      <c r="AD28" s="31">
        <v>0</v>
      </c>
      <c r="AE28" s="31">
        <v>0</v>
      </c>
      <c r="AF28" t="s">
        <v>218</v>
      </c>
      <c r="AG28" s="32">
        <v>5</v>
      </c>
      <c r="AH28"/>
    </row>
    <row r="29" spans="1:34" x14ac:dyDescent="0.25">
      <c r="A29" t="s">
        <v>1155</v>
      </c>
      <c r="B29" t="s">
        <v>633</v>
      </c>
      <c r="C29" t="s">
        <v>995</v>
      </c>
      <c r="D29" t="s">
        <v>1127</v>
      </c>
      <c r="E29" s="31">
        <v>63.847826086956523</v>
      </c>
      <c r="F29" s="31">
        <v>3.0918590398365677</v>
      </c>
      <c r="G29" s="31">
        <v>2.9425978890023829</v>
      </c>
      <c r="H29" s="31">
        <v>1.2183299284984677</v>
      </c>
      <c r="I29" s="31">
        <v>1.0690687776642831</v>
      </c>
      <c r="J29" s="31">
        <v>197.40847826086957</v>
      </c>
      <c r="K29" s="31">
        <v>187.87847826086954</v>
      </c>
      <c r="L29" s="31">
        <v>77.787717391304341</v>
      </c>
      <c r="M29" s="31">
        <v>68.25771739130434</v>
      </c>
      <c r="N29" s="31">
        <v>4.5734782608695648</v>
      </c>
      <c r="O29" s="31">
        <v>4.9565217391304346</v>
      </c>
      <c r="P29" s="31">
        <v>28.95032608695653</v>
      </c>
      <c r="Q29" s="31">
        <v>28.95032608695653</v>
      </c>
      <c r="R29" s="31">
        <v>0</v>
      </c>
      <c r="S29" s="31">
        <v>90.670434782608709</v>
      </c>
      <c r="T29" s="31">
        <v>78.496521739130444</v>
      </c>
      <c r="U29" s="31">
        <v>12.173913043478262</v>
      </c>
      <c r="V29" s="31">
        <v>0</v>
      </c>
      <c r="W29" s="31">
        <v>0</v>
      </c>
      <c r="X29" s="31">
        <v>0</v>
      </c>
      <c r="Y29" s="31">
        <v>0</v>
      </c>
      <c r="Z29" s="31">
        <v>0</v>
      </c>
      <c r="AA29" s="31">
        <v>0</v>
      </c>
      <c r="AB29" s="31">
        <v>0</v>
      </c>
      <c r="AC29" s="31">
        <v>0</v>
      </c>
      <c r="AD29" s="31">
        <v>0</v>
      </c>
      <c r="AE29" s="31">
        <v>0</v>
      </c>
      <c r="AF29" t="s">
        <v>211</v>
      </c>
      <c r="AG29" s="32">
        <v>5</v>
      </c>
      <c r="AH29"/>
    </row>
    <row r="30" spans="1:34" x14ac:dyDescent="0.25">
      <c r="A30" t="s">
        <v>1155</v>
      </c>
      <c r="B30" t="s">
        <v>475</v>
      </c>
      <c r="C30" t="s">
        <v>904</v>
      </c>
      <c r="D30" t="s">
        <v>1094</v>
      </c>
      <c r="E30" s="31">
        <v>74.413043478260875</v>
      </c>
      <c r="F30" s="31">
        <v>3.9831609699094357</v>
      </c>
      <c r="G30" s="31">
        <v>3.8405959684487292</v>
      </c>
      <c r="H30" s="31">
        <v>0.55637452527023079</v>
      </c>
      <c r="I30" s="31">
        <v>0.48509202453987732</v>
      </c>
      <c r="J30" s="31">
        <v>296.39913043478259</v>
      </c>
      <c r="K30" s="31">
        <v>285.79043478260871</v>
      </c>
      <c r="L30" s="31">
        <v>41.401521739130438</v>
      </c>
      <c r="M30" s="31">
        <v>36.097173913043484</v>
      </c>
      <c r="N30" s="31">
        <v>0</v>
      </c>
      <c r="O30" s="31">
        <v>5.3043478260869561</v>
      </c>
      <c r="P30" s="31">
        <v>74.508152173913047</v>
      </c>
      <c r="Q30" s="31">
        <v>69.203804347826093</v>
      </c>
      <c r="R30" s="31">
        <v>5.3043478260869561</v>
      </c>
      <c r="S30" s="31">
        <v>180.48945652173913</v>
      </c>
      <c r="T30" s="31">
        <v>180.48945652173913</v>
      </c>
      <c r="U30" s="31">
        <v>0</v>
      </c>
      <c r="V30" s="31">
        <v>0</v>
      </c>
      <c r="W30" s="31">
        <v>0.50478260869565228</v>
      </c>
      <c r="X30" s="31">
        <v>0.50478260869565228</v>
      </c>
      <c r="Y30" s="31">
        <v>0</v>
      </c>
      <c r="Z30" s="31">
        <v>0</v>
      </c>
      <c r="AA30" s="31">
        <v>0</v>
      </c>
      <c r="AB30" s="31">
        <v>0</v>
      </c>
      <c r="AC30" s="31">
        <v>0</v>
      </c>
      <c r="AD30" s="31">
        <v>0</v>
      </c>
      <c r="AE30" s="31">
        <v>0</v>
      </c>
      <c r="AF30" t="s">
        <v>52</v>
      </c>
      <c r="AG30" s="32">
        <v>5</v>
      </c>
      <c r="AH30"/>
    </row>
    <row r="31" spans="1:34" x14ac:dyDescent="0.25">
      <c r="A31" t="s">
        <v>1155</v>
      </c>
      <c r="B31" t="s">
        <v>445</v>
      </c>
      <c r="C31" t="s">
        <v>897</v>
      </c>
      <c r="D31" t="s">
        <v>1070</v>
      </c>
      <c r="E31" s="31">
        <v>78.206521739130437</v>
      </c>
      <c r="F31" s="31">
        <v>4.8626045865184162</v>
      </c>
      <c r="G31" s="31">
        <v>4.4341125781792927</v>
      </c>
      <c r="H31" s="31">
        <v>1.5548547602501737</v>
      </c>
      <c r="I31" s="31">
        <v>1.1263627519110493</v>
      </c>
      <c r="J31" s="31">
        <v>380.28739130434792</v>
      </c>
      <c r="K31" s="31">
        <v>346.77652173913054</v>
      </c>
      <c r="L31" s="31">
        <v>121.59978260869565</v>
      </c>
      <c r="M31" s="31">
        <v>88.088913043478257</v>
      </c>
      <c r="N31" s="31">
        <v>29.336956521739129</v>
      </c>
      <c r="O31" s="31">
        <v>4.1739130434782608</v>
      </c>
      <c r="P31" s="31">
        <v>19.122934782608692</v>
      </c>
      <c r="Q31" s="31">
        <v>19.122934782608692</v>
      </c>
      <c r="R31" s="31">
        <v>0</v>
      </c>
      <c r="S31" s="31">
        <v>239.56467391304358</v>
      </c>
      <c r="T31" s="31">
        <v>239.56467391304358</v>
      </c>
      <c r="U31" s="31">
        <v>0</v>
      </c>
      <c r="V31" s="31">
        <v>0</v>
      </c>
      <c r="W31" s="31">
        <v>0</v>
      </c>
      <c r="X31" s="31">
        <v>0</v>
      </c>
      <c r="Y31" s="31">
        <v>0</v>
      </c>
      <c r="Z31" s="31">
        <v>0</v>
      </c>
      <c r="AA31" s="31">
        <v>0</v>
      </c>
      <c r="AB31" s="31">
        <v>0</v>
      </c>
      <c r="AC31" s="31">
        <v>0</v>
      </c>
      <c r="AD31" s="31">
        <v>0</v>
      </c>
      <c r="AE31" s="31">
        <v>0</v>
      </c>
      <c r="AF31" t="s">
        <v>21</v>
      </c>
      <c r="AG31" s="32">
        <v>5</v>
      </c>
      <c r="AH31"/>
    </row>
    <row r="32" spans="1:34" x14ac:dyDescent="0.25">
      <c r="A32" t="s">
        <v>1155</v>
      </c>
      <c r="B32" t="s">
        <v>451</v>
      </c>
      <c r="C32" t="s">
        <v>902</v>
      </c>
      <c r="D32" t="s">
        <v>1061</v>
      </c>
      <c r="E32" s="31">
        <v>100.79347826086956</v>
      </c>
      <c r="F32" s="31">
        <v>5.969971961608973</v>
      </c>
      <c r="G32" s="31">
        <v>5.0355656206190016</v>
      </c>
      <c r="H32" s="31">
        <v>1.2297584384772997</v>
      </c>
      <c r="I32" s="31">
        <v>0.48450339695891304</v>
      </c>
      <c r="J32" s="31">
        <v>601.73423913043484</v>
      </c>
      <c r="K32" s="31">
        <v>507.55217391304348</v>
      </c>
      <c r="L32" s="31">
        <v>123.9516304347826</v>
      </c>
      <c r="M32" s="31">
        <v>48.834782608695654</v>
      </c>
      <c r="N32" s="31">
        <v>70.154891304347828</v>
      </c>
      <c r="O32" s="31">
        <v>4.9619565217391308</v>
      </c>
      <c r="P32" s="31">
        <v>133.51902173913044</v>
      </c>
      <c r="Q32" s="31">
        <v>114.45380434782609</v>
      </c>
      <c r="R32" s="31">
        <v>19.065217391304348</v>
      </c>
      <c r="S32" s="31">
        <v>344.26358695652175</v>
      </c>
      <c r="T32" s="31">
        <v>344.26358695652175</v>
      </c>
      <c r="U32" s="31">
        <v>0</v>
      </c>
      <c r="V32" s="31">
        <v>0</v>
      </c>
      <c r="W32" s="31">
        <v>0</v>
      </c>
      <c r="X32" s="31">
        <v>0</v>
      </c>
      <c r="Y32" s="31">
        <v>0</v>
      </c>
      <c r="Z32" s="31">
        <v>0</v>
      </c>
      <c r="AA32" s="31">
        <v>0</v>
      </c>
      <c r="AB32" s="31">
        <v>0</v>
      </c>
      <c r="AC32" s="31">
        <v>0</v>
      </c>
      <c r="AD32" s="31">
        <v>0</v>
      </c>
      <c r="AE32" s="31">
        <v>0</v>
      </c>
      <c r="AF32" t="s">
        <v>28</v>
      </c>
      <c r="AG32" s="32">
        <v>5</v>
      </c>
      <c r="AH32"/>
    </row>
    <row r="33" spans="1:34" x14ac:dyDescent="0.25">
      <c r="A33" t="s">
        <v>1155</v>
      </c>
      <c r="B33" t="s">
        <v>610</v>
      </c>
      <c r="C33" t="s">
        <v>984</v>
      </c>
      <c r="D33" t="s">
        <v>1061</v>
      </c>
      <c r="E33" s="31">
        <v>65.902173913043484</v>
      </c>
      <c r="F33" s="31">
        <v>4.6625020616856334</v>
      </c>
      <c r="G33" s="31">
        <v>4.5160399142338772</v>
      </c>
      <c r="H33" s="31">
        <v>1.0957859145637474</v>
      </c>
      <c r="I33" s="31">
        <v>0.94932376711199074</v>
      </c>
      <c r="J33" s="31">
        <v>307.26902173913044</v>
      </c>
      <c r="K33" s="31">
        <v>297.61684782608694</v>
      </c>
      <c r="L33" s="31">
        <v>72.214673913043484</v>
      </c>
      <c r="M33" s="31">
        <v>62.5625</v>
      </c>
      <c r="N33" s="31">
        <v>4.8695652173913047</v>
      </c>
      <c r="O33" s="31">
        <v>4.7826086956521738</v>
      </c>
      <c r="P33" s="31">
        <v>53.350543478260867</v>
      </c>
      <c r="Q33" s="31">
        <v>53.350543478260867</v>
      </c>
      <c r="R33" s="31">
        <v>0</v>
      </c>
      <c r="S33" s="31">
        <v>181.70380434782609</v>
      </c>
      <c r="T33" s="31">
        <v>168.53532608695653</v>
      </c>
      <c r="U33" s="31">
        <v>13.168478260869565</v>
      </c>
      <c r="V33" s="31">
        <v>0</v>
      </c>
      <c r="W33" s="31">
        <v>0</v>
      </c>
      <c r="X33" s="31">
        <v>0</v>
      </c>
      <c r="Y33" s="31">
        <v>0</v>
      </c>
      <c r="Z33" s="31">
        <v>0</v>
      </c>
      <c r="AA33" s="31">
        <v>0</v>
      </c>
      <c r="AB33" s="31">
        <v>0</v>
      </c>
      <c r="AC33" s="31">
        <v>0</v>
      </c>
      <c r="AD33" s="31">
        <v>0</v>
      </c>
      <c r="AE33" s="31">
        <v>0</v>
      </c>
      <c r="AF33" t="s">
        <v>187</v>
      </c>
      <c r="AG33" s="32">
        <v>5</v>
      </c>
      <c r="AH33"/>
    </row>
    <row r="34" spans="1:34" x14ac:dyDescent="0.25">
      <c r="A34" t="s">
        <v>1155</v>
      </c>
      <c r="B34" t="s">
        <v>477</v>
      </c>
      <c r="C34" t="s">
        <v>918</v>
      </c>
      <c r="D34" t="s">
        <v>1105</v>
      </c>
      <c r="E34" s="31">
        <v>41.619565217391305</v>
      </c>
      <c r="F34" s="31">
        <v>2.5828075215460955</v>
      </c>
      <c r="G34" s="31">
        <v>2.2318072603813</v>
      </c>
      <c r="H34" s="31">
        <v>0.76872290415252031</v>
      </c>
      <c r="I34" s="31">
        <v>0.41772264298772521</v>
      </c>
      <c r="J34" s="31">
        <v>107.49532608695651</v>
      </c>
      <c r="K34" s="31">
        <v>92.886847826086935</v>
      </c>
      <c r="L34" s="31">
        <v>31.993913043478262</v>
      </c>
      <c r="M34" s="31">
        <v>17.385434782608694</v>
      </c>
      <c r="N34" s="31">
        <v>6.0481521739130457</v>
      </c>
      <c r="O34" s="31">
        <v>8.5603260869565219</v>
      </c>
      <c r="P34" s="31">
        <v>18.255652173913042</v>
      </c>
      <c r="Q34" s="31">
        <v>18.255652173913042</v>
      </c>
      <c r="R34" s="31">
        <v>0</v>
      </c>
      <c r="S34" s="31">
        <v>57.245760869565203</v>
      </c>
      <c r="T34" s="31">
        <v>57.245760869565203</v>
      </c>
      <c r="U34" s="31">
        <v>0</v>
      </c>
      <c r="V34" s="31">
        <v>0</v>
      </c>
      <c r="W34" s="31">
        <v>5.1494565217391308</v>
      </c>
      <c r="X34" s="31">
        <v>0.52249999999999996</v>
      </c>
      <c r="Y34" s="31">
        <v>0</v>
      </c>
      <c r="Z34" s="31">
        <v>0</v>
      </c>
      <c r="AA34" s="31">
        <v>0.73369565217391308</v>
      </c>
      <c r="AB34" s="31">
        <v>0</v>
      </c>
      <c r="AC34" s="31">
        <v>3.8932608695652173</v>
      </c>
      <c r="AD34" s="31">
        <v>0</v>
      </c>
      <c r="AE34" s="31">
        <v>0</v>
      </c>
      <c r="AF34" t="s">
        <v>54</v>
      </c>
      <c r="AG34" s="32">
        <v>5</v>
      </c>
      <c r="AH34"/>
    </row>
    <row r="35" spans="1:34" x14ac:dyDescent="0.25">
      <c r="A35" t="s">
        <v>1155</v>
      </c>
      <c r="B35" t="s">
        <v>779</v>
      </c>
      <c r="C35" t="s">
        <v>898</v>
      </c>
      <c r="D35" t="s">
        <v>1059</v>
      </c>
      <c r="E35" s="31">
        <v>27.836956521739129</v>
      </c>
      <c r="F35" s="31">
        <v>4.8881882077313552</v>
      </c>
      <c r="G35" s="31">
        <v>4.3462124170246001</v>
      </c>
      <c r="H35" s="31">
        <v>1.1246036704412341</v>
      </c>
      <c r="I35" s="31">
        <v>0.58262787973447894</v>
      </c>
      <c r="J35" s="31">
        <v>136.07228260869564</v>
      </c>
      <c r="K35" s="31">
        <v>120.98532608695652</v>
      </c>
      <c r="L35" s="31">
        <v>31.305543478260873</v>
      </c>
      <c r="M35" s="31">
        <v>16.218586956521744</v>
      </c>
      <c r="N35" s="31">
        <v>10.130434782608695</v>
      </c>
      <c r="O35" s="31">
        <v>4.9565217391304346</v>
      </c>
      <c r="P35" s="31">
        <v>27.014565217391304</v>
      </c>
      <c r="Q35" s="31">
        <v>27.014565217391304</v>
      </c>
      <c r="R35" s="31">
        <v>0</v>
      </c>
      <c r="S35" s="31">
        <v>77.752173913043464</v>
      </c>
      <c r="T35" s="31">
        <v>77.752173913043464</v>
      </c>
      <c r="U35" s="31">
        <v>0</v>
      </c>
      <c r="V35" s="31">
        <v>0</v>
      </c>
      <c r="W35" s="31">
        <v>15.526630434782607</v>
      </c>
      <c r="X35" s="31">
        <v>0.71739130434782605</v>
      </c>
      <c r="Y35" s="31">
        <v>0</v>
      </c>
      <c r="Z35" s="31">
        <v>0</v>
      </c>
      <c r="AA35" s="31">
        <v>8.9317391304347815</v>
      </c>
      <c r="AB35" s="31">
        <v>0</v>
      </c>
      <c r="AC35" s="31">
        <v>5.8774999999999986</v>
      </c>
      <c r="AD35" s="31">
        <v>0</v>
      </c>
      <c r="AE35" s="31">
        <v>0</v>
      </c>
      <c r="AF35" t="s">
        <v>359</v>
      </c>
      <c r="AG35" s="32">
        <v>5</v>
      </c>
      <c r="AH35"/>
    </row>
    <row r="36" spans="1:34" x14ac:dyDescent="0.25">
      <c r="A36" t="s">
        <v>1155</v>
      </c>
      <c r="B36" t="s">
        <v>661</v>
      </c>
      <c r="C36" t="s">
        <v>915</v>
      </c>
      <c r="D36" t="s">
        <v>1064</v>
      </c>
      <c r="E36" s="31">
        <v>72.282608695652172</v>
      </c>
      <c r="F36" s="31">
        <v>2.8618796992481208</v>
      </c>
      <c r="G36" s="31">
        <v>2.5675563909774435</v>
      </c>
      <c r="H36" s="31">
        <v>0.20657894736842106</v>
      </c>
      <c r="I36" s="31">
        <v>4.1428571428571426E-2</v>
      </c>
      <c r="J36" s="31">
        <v>206.86413043478262</v>
      </c>
      <c r="K36" s="31">
        <v>185.58967391304347</v>
      </c>
      <c r="L36" s="31">
        <v>14.932065217391305</v>
      </c>
      <c r="M36" s="31">
        <v>2.9945652173913042</v>
      </c>
      <c r="N36" s="31">
        <v>7.5027173913043477</v>
      </c>
      <c r="O36" s="31">
        <v>4.4347826086956523</v>
      </c>
      <c r="P36" s="31">
        <v>79.877717391304344</v>
      </c>
      <c r="Q36" s="31">
        <v>70.540760869565219</v>
      </c>
      <c r="R36" s="31">
        <v>9.3369565217391308</v>
      </c>
      <c r="S36" s="31">
        <v>112.05434782608695</v>
      </c>
      <c r="T36" s="31">
        <v>112.05434782608695</v>
      </c>
      <c r="U36" s="31">
        <v>0</v>
      </c>
      <c r="V36" s="31">
        <v>0</v>
      </c>
      <c r="W36" s="31">
        <v>0</v>
      </c>
      <c r="X36" s="31">
        <v>0</v>
      </c>
      <c r="Y36" s="31">
        <v>0</v>
      </c>
      <c r="Z36" s="31">
        <v>0</v>
      </c>
      <c r="AA36" s="31">
        <v>0</v>
      </c>
      <c r="AB36" s="31">
        <v>0</v>
      </c>
      <c r="AC36" s="31">
        <v>0</v>
      </c>
      <c r="AD36" s="31">
        <v>0</v>
      </c>
      <c r="AE36" s="31">
        <v>0</v>
      </c>
      <c r="AF36" t="s">
        <v>239</v>
      </c>
      <c r="AG36" s="32">
        <v>5</v>
      </c>
      <c r="AH36"/>
    </row>
    <row r="37" spans="1:34" x14ac:dyDescent="0.25">
      <c r="A37" t="s">
        <v>1155</v>
      </c>
      <c r="B37" t="s">
        <v>652</v>
      </c>
      <c r="C37" t="s">
        <v>1002</v>
      </c>
      <c r="D37" t="s">
        <v>1090</v>
      </c>
      <c r="E37" s="31">
        <v>84.043478260869563</v>
      </c>
      <c r="F37" s="31">
        <v>4.7661213140196592</v>
      </c>
      <c r="G37" s="31">
        <v>4.1581634764614597</v>
      </c>
      <c r="H37" s="31">
        <v>0.75980082772891888</v>
      </c>
      <c r="I37" s="31">
        <v>0.2885475944128299</v>
      </c>
      <c r="J37" s="31">
        <v>400.5614130434783</v>
      </c>
      <c r="K37" s="31">
        <v>349.46652173913049</v>
      </c>
      <c r="L37" s="31">
        <v>63.856304347826097</v>
      </c>
      <c r="M37" s="31">
        <v>24.250543478260877</v>
      </c>
      <c r="N37" s="31">
        <v>33.866630434782607</v>
      </c>
      <c r="O37" s="31">
        <v>5.7391304347826084</v>
      </c>
      <c r="P37" s="31">
        <v>133.5565217391304</v>
      </c>
      <c r="Q37" s="31">
        <v>122.06739130434781</v>
      </c>
      <c r="R37" s="31">
        <v>11.489130434782609</v>
      </c>
      <c r="S37" s="31">
        <v>203.14858695652177</v>
      </c>
      <c r="T37" s="31">
        <v>203.14858695652177</v>
      </c>
      <c r="U37" s="31">
        <v>0</v>
      </c>
      <c r="V37" s="31">
        <v>0</v>
      </c>
      <c r="W37" s="31">
        <v>88.896195652173915</v>
      </c>
      <c r="X37" s="31">
        <v>3.4429347826086958</v>
      </c>
      <c r="Y37" s="31">
        <v>6.4329347826086947</v>
      </c>
      <c r="Z37" s="31">
        <v>0</v>
      </c>
      <c r="AA37" s="31">
        <v>9.9347826086956523</v>
      </c>
      <c r="AB37" s="31">
        <v>0</v>
      </c>
      <c r="AC37" s="31">
        <v>69.085543478260874</v>
      </c>
      <c r="AD37" s="31">
        <v>0</v>
      </c>
      <c r="AE37" s="31">
        <v>0</v>
      </c>
      <c r="AF37" t="s">
        <v>230</v>
      </c>
      <c r="AG37" s="32">
        <v>5</v>
      </c>
      <c r="AH37"/>
    </row>
    <row r="38" spans="1:34" x14ac:dyDescent="0.25">
      <c r="A38" t="s">
        <v>1155</v>
      </c>
      <c r="B38" t="s">
        <v>682</v>
      </c>
      <c r="C38" t="s">
        <v>1009</v>
      </c>
      <c r="D38" t="s">
        <v>1064</v>
      </c>
      <c r="E38" s="31">
        <v>70.934782608695656</v>
      </c>
      <c r="F38" s="31">
        <v>4.0990039840637449</v>
      </c>
      <c r="G38" s="31">
        <v>3.2256512411890896</v>
      </c>
      <c r="H38" s="31">
        <v>0.81288691388292977</v>
      </c>
      <c r="I38" s="31">
        <v>0.21746858718970272</v>
      </c>
      <c r="J38" s="31">
        <v>290.76195652173914</v>
      </c>
      <c r="K38" s="31">
        <v>228.81086956521739</v>
      </c>
      <c r="L38" s="31">
        <v>57.661956521739128</v>
      </c>
      <c r="M38" s="31">
        <v>15.42608695652174</v>
      </c>
      <c r="N38" s="31">
        <v>36.496739130434776</v>
      </c>
      <c r="O38" s="31">
        <v>5.7391304347826084</v>
      </c>
      <c r="P38" s="31">
        <v>126.11630434782609</v>
      </c>
      <c r="Q38" s="31">
        <v>106.40108695652175</v>
      </c>
      <c r="R38" s="31">
        <v>19.715217391304339</v>
      </c>
      <c r="S38" s="31">
        <v>106.98369565217389</v>
      </c>
      <c r="T38" s="31">
        <v>106.98369565217389</v>
      </c>
      <c r="U38" s="31">
        <v>0</v>
      </c>
      <c r="V38" s="31">
        <v>0</v>
      </c>
      <c r="W38" s="31">
        <v>2.597826086956522</v>
      </c>
      <c r="X38" s="31">
        <v>0</v>
      </c>
      <c r="Y38" s="31">
        <v>0</v>
      </c>
      <c r="Z38" s="31">
        <v>0</v>
      </c>
      <c r="AA38" s="31">
        <v>0</v>
      </c>
      <c r="AB38" s="31">
        <v>0</v>
      </c>
      <c r="AC38" s="31">
        <v>2.597826086956522</v>
      </c>
      <c r="AD38" s="31">
        <v>0</v>
      </c>
      <c r="AE38" s="31">
        <v>0</v>
      </c>
      <c r="AF38" t="s">
        <v>260</v>
      </c>
      <c r="AG38" s="32">
        <v>5</v>
      </c>
      <c r="AH38"/>
    </row>
    <row r="39" spans="1:34" x14ac:dyDescent="0.25">
      <c r="A39" t="s">
        <v>1155</v>
      </c>
      <c r="B39" t="s">
        <v>657</v>
      </c>
      <c r="C39" t="s">
        <v>899</v>
      </c>
      <c r="D39" t="s">
        <v>1090</v>
      </c>
      <c r="E39" s="31">
        <v>33.782608695652172</v>
      </c>
      <c r="F39" s="31">
        <v>3.7248487773487775</v>
      </c>
      <c r="G39" s="31">
        <v>2.9358268983268978</v>
      </c>
      <c r="H39" s="31">
        <v>1.5472104247104246</v>
      </c>
      <c r="I39" s="31">
        <v>0.75818854568854532</v>
      </c>
      <c r="J39" s="31">
        <v>125.83510869565217</v>
      </c>
      <c r="K39" s="31">
        <v>99.179891304347805</v>
      </c>
      <c r="L39" s="31">
        <v>52.268804347826077</v>
      </c>
      <c r="M39" s="31">
        <v>25.613586956521726</v>
      </c>
      <c r="N39" s="31">
        <v>21.090000000000003</v>
      </c>
      <c r="O39" s="31">
        <v>5.5652173913043477</v>
      </c>
      <c r="P39" s="31">
        <v>24.598913043478269</v>
      </c>
      <c r="Q39" s="31">
        <v>24.598913043478269</v>
      </c>
      <c r="R39" s="31">
        <v>0</v>
      </c>
      <c r="S39" s="31">
        <v>48.967391304347814</v>
      </c>
      <c r="T39" s="31">
        <v>48.967391304347814</v>
      </c>
      <c r="U39" s="31">
        <v>0</v>
      </c>
      <c r="V39" s="31">
        <v>0</v>
      </c>
      <c r="W39" s="31">
        <v>0</v>
      </c>
      <c r="X39" s="31">
        <v>0</v>
      </c>
      <c r="Y39" s="31">
        <v>0</v>
      </c>
      <c r="Z39" s="31">
        <v>0</v>
      </c>
      <c r="AA39" s="31">
        <v>0</v>
      </c>
      <c r="AB39" s="31">
        <v>0</v>
      </c>
      <c r="AC39" s="31">
        <v>0</v>
      </c>
      <c r="AD39" s="31">
        <v>0</v>
      </c>
      <c r="AE39" s="31">
        <v>0</v>
      </c>
      <c r="AF39" t="s">
        <v>235</v>
      </c>
      <c r="AG39" s="32">
        <v>5</v>
      </c>
      <c r="AH39"/>
    </row>
    <row r="40" spans="1:34" x14ac:dyDescent="0.25">
      <c r="A40" t="s">
        <v>1155</v>
      </c>
      <c r="B40" t="s">
        <v>600</v>
      </c>
      <c r="C40" t="s">
        <v>958</v>
      </c>
      <c r="D40" t="s">
        <v>1064</v>
      </c>
      <c r="E40" s="31">
        <v>72.532608695652172</v>
      </c>
      <c r="F40" s="31">
        <v>4.581447624756481</v>
      </c>
      <c r="G40" s="31">
        <v>3.8935636145661627</v>
      </c>
      <c r="H40" s="31">
        <v>0.56215345421849239</v>
      </c>
      <c r="I40" s="31">
        <v>0.21261052000599429</v>
      </c>
      <c r="J40" s="31">
        <v>332.30434782608694</v>
      </c>
      <c r="K40" s="31">
        <v>282.41032608695656</v>
      </c>
      <c r="L40" s="31">
        <v>40.774456521739125</v>
      </c>
      <c r="M40" s="31">
        <v>15.421195652173912</v>
      </c>
      <c r="N40" s="31">
        <v>19.788043478260871</v>
      </c>
      <c r="O40" s="31">
        <v>5.5652173913043477</v>
      </c>
      <c r="P40" s="31">
        <v>124.97010869565217</v>
      </c>
      <c r="Q40" s="31">
        <v>100.42934782608695</v>
      </c>
      <c r="R40" s="31">
        <v>24.540760869565219</v>
      </c>
      <c r="S40" s="31">
        <v>166.55978260869568</v>
      </c>
      <c r="T40" s="31">
        <v>125.1521739130435</v>
      </c>
      <c r="U40" s="31">
        <v>41.407608695652172</v>
      </c>
      <c r="V40" s="31">
        <v>0</v>
      </c>
      <c r="W40" s="31">
        <v>0</v>
      </c>
      <c r="X40" s="31">
        <v>0</v>
      </c>
      <c r="Y40" s="31">
        <v>0</v>
      </c>
      <c r="Z40" s="31">
        <v>0</v>
      </c>
      <c r="AA40" s="31">
        <v>0</v>
      </c>
      <c r="AB40" s="31">
        <v>0</v>
      </c>
      <c r="AC40" s="31">
        <v>0</v>
      </c>
      <c r="AD40" s="31">
        <v>0</v>
      </c>
      <c r="AE40" s="31">
        <v>0</v>
      </c>
      <c r="AF40" t="s">
        <v>177</v>
      </c>
      <c r="AG40" s="32">
        <v>5</v>
      </c>
      <c r="AH40"/>
    </row>
    <row r="41" spans="1:34" x14ac:dyDescent="0.25">
      <c r="A41" t="s">
        <v>1155</v>
      </c>
      <c r="B41" t="s">
        <v>795</v>
      </c>
      <c r="C41" t="s">
        <v>926</v>
      </c>
      <c r="D41" t="s">
        <v>1058</v>
      </c>
      <c r="E41" s="31">
        <v>61.130434782608695</v>
      </c>
      <c r="F41" s="31">
        <v>4.2975071123755324</v>
      </c>
      <c r="G41" s="31">
        <v>3.9549573257467991</v>
      </c>
      <c r="H41" s="31">
        <v>1.6001386913229017</v>
      </c>
      <c r="I41" s="31">
        <v>1.2575889046941677</v>
      </c>
      <c r="J41" s="31">
        <v>262.70847826086953</v>
      </c>
      <c r="K41" s="31">
        <v>241.76826086956521</v>
      </c>
      <c r="L41" s="31">
        <v>97.817173913043462</v>
      </c>
      <c r="M41" s="31">
        <v>76.876956521739118</v>
      </c>
      <c r="N41" s="31">
        <v>18.505434782608695</v>
      </c>
      <c r="O41" s="31">
        <v>2.4347826086956523</v>
      </c>
      <c r="P41" s="31">
        <v>16.304347826086957</v>
      </c>
      <c r="Q41" s="31">
        <v>16.304347826086957</v>
      </c>
      <c r="R41" s="31">
        <v>0</v>
      </c>
      <c r="S41" s="31">
        <v>148.58695652173913</v>
      </c>
      <c r="T41" s="31">
        <v>148.58695652173913</v>
      </c>
      <c r="U41" s="31">
        <v>0</v>
      </c>
      <c r="V41" s="31">
        <v>0</v>
      </c>
      <c r="W41" s="31">
        <v>6.1649999999999991</v>
      </c>
      <c r="X41" s="31">
        <v>4.6160869565217384</v>
      </c>
      <c r="Y41" s="31">
        <v>0</v>
      </c>
      <c r="Z41" s="31">
        <v>0</v>
      </c>
      <c r="AA41" s="31">
        <v>0</v>
      </c>
      <c r="AB41" s="31">
        <v>0</v>
      </c>
      <c r="AC41" s="31">
        <v>1.548913043478261</v>
      </c>
      <c r="AD41" s="31">
        <v>0</v>
      </c>
      <c r="AE41" s="31">
        <v>0</v>
      </c>
      <c r="AF41" t="s">
        <v>375</v>
      </c>
      <c r="AG41" s="32">
        <v>5</v>
      </c>
      <c r="AH41"/>
    </row>
    <row r="42" spans="1:34" x14ac:dyDescent="0.25">
      <c r="A42" t="s">
        <v>1155</v>
      </c>
      <c r="B42" t="s">
        <v>730</v>
      </c>
      <c r="C42" t="s">
        <v>953</v>
      </c>
      <c r="D42" t="s">
        <v>1090</v>
      </c>
      <c r="E42" s="31">
        <v>39.184782608695649</v>
      </c>
      <c r="F42" s="31">
        <v>3.5457392510402213</v>
      </c>
      <c r="G42" s="31">
        <v>3.4192482662968091</v>
      </c>
      <c r="H42" s="31">
        <v>0.58272122052704589</v>
      </c>
      <c r="I42" s="31">
        <v>0.45623023578363398</v>
      </c>
      <c r="J42" s="31">
        <v>138.9390217391304</v>
      </c>
      <c r="K42" s="31">
        <v>133.98249999999996</v>
      </c>
      <c r="L42" s="31">
        <v>22.833804347826089</v>
      </c>
      <c r="M42" s="31">
        <v>17.877282608695655</v>
      </c>
      <c r="N42" s="31">
        <v>2.2608695652173911</v>
      </c>
      <c r="O42" s="31">
        <v>2.6956521739130435</v>
      </c>
      <c r="P42" s="31">
        <v>37.884891304347832</v>
      </c>
      <c r="Q42" s="31">
        <v>37.884891304347832</v>
      </c>
      <c r="R42" s="31">
        <v>0</v>
      </c>
      <c r="S42" s="31">
        <v>78.22032608695649</v>
      </c>
      <c r="T42" s="31">
        <v>78.22032608695649</v>
      </c>
      <c r="U42" s="31">
        <v>0</v>
      </c>
      <c r="V42" s="31">
        <v>0</v>
      </c>
      <c r="W42" s="31">
        <v>21.58967391304348</v>
      </c>
      <c r="X42" s="31">
        <v>4.0190217391304346</v>
      </c>
      <c r="Y42" s="31">
        <v>0</v>
      </c>
      <c r="Z42" s="31">
        <v>0</v>
      </c>
      <c r="AA42" s="31">
        <v>12.277173913043478</v>
      </c>
      <c r="AB42" s="31">
        <v>0</v>
      </c>
      <c r="AC42" s="31">
        <v>5.2934782608695654</v>
      </c>
      <c r="AD42" s="31">
        <v>0</v>
      </c>
      <c r="AE42" s="31">
        <v>0</v>
      </c>
      <c r="AF42" t="s">
        <v>309</v>
      </c>
      <c r="AG42" s="32">
        <v>5</v>
      </c>
      <c r="AH42"/>
    </row>
    <row r="43" spans="1:34" x14ac:dyDescent="0.25">
      <c r="A43" t="s">
        <v>1155</v>
      </c>
      <c r="B43" t="s">
        <v>544</v>
      </c>
      <c r="C43" t="s">
        <v>943</v>
      </c>
      <c r="D43" t="s">
        <v>1115</v>
      </c>
      <c r="E43" s="31">
        <v>72.304347826086953</v>
      </c>
      <c r="F43" s="31">
        <v>4.3089461815995191</v>
      </c>
      <c r="G43" s="31">
        <v>3.9480126277811189</v>
      </c>
      <c r="H43" s="31">
        <v>1.0459711365003008</v>
      </c>
      <c r="I43" s="31">
        <v>0.75328472639807598</v>
      </c>
      <c r="J43" s="31">
        <v>311.55554347826086</v>
      </c>
      <c r="K43" s="31">
        <v>285.45847826086958</v>
      </c>
      <c r="L43" s="31">
        <v>75.628260869565224</v>
      </c>
      <c r="M43" s="31">
        <v>54.46576086956523</v>
      </c>
      <c r="N43" s="31">
        <v>16.814673913043475</v>
      </c>
      <c r="O43" s="31">
        <v>4.3478260869565215</v>
      </c>
      <c r="P43" s="31">
        <v>81.315434782608705</v>
      </c>
      <c r="Q43" s="31">
        <v>76.380869565217395</v>
      </c>
      <c r="R43" s="31">
        <v>4.9345652173913042</v>
      </c>
      <c r="S43" s="31">
        <v>154.61184782608694</v>
      </c>
      <c r="T43" s="31">
        <v>154.61184782608694</v>
      </c>
      <c r="U43" s="31">
        <v>0</v>
      </c>
      <c r="V43" s="31">
        <v>0</v>
      </c>
      <c r="W43" s="31">
        <v>0</v>
      </c>
      <c r="X43" s="31">
        <v>0</v>
      </c>
      <c r="Y43" s="31">
        <v>0</v>
      </c>
      <c r="Z43" s="31">
        <v>0</v>
      </c>
      <c r="AA43" s="31">
        <v>0</v>
      </c>
      <c r="AB43" s="31">
        <v>0</v>
      </c>
      <c r="AC43" s="31">
        <v>0</v>
      </c>
      <c r="AD43" s="31">
        <v>0</v>
      </c>
      <c r="AE43" s="31">
        <v>0</v>
      </c>
      <c r="AF43" t="s">
        <v>121</v>
      </c>
      <c r="AG43" s="32">
        <v>5</v>
      </c>
      <c r="AH43"/>
    </row>
    <row r="44" spans="1:34" x14ac:dyDescent="0.25">
      <c r="A44" t="s">
        <v>1155</v>
      </c>
      <c r="B44" t="s">
        <v>703</v>
      </c>
      <c r="C44" t="s">
        <v>1018</v>
      </c>
      <c r="D44" t="s">
        <v>1096</v>
      </c>
      <c r="E44" s="31">
        <v>63.5</v>
      </c>
      <c r="F44" s="31">
        <v>3.1245292707976722</v>
      </c>
      <c r="G44" s="31">
        <v>3.00791680931188</v>
      </c>
      <c r="H44" s="31">
        <v>1.2376326600479288</v>
      </c>
      <c r="I44" s="31">
        <v>1.1210201985621364</v>
      </c>
      <c r="J44" s="31">
        <v>198.40760869565219</v>
      </c>
      <c r="K44" s="31">
        <v>191.00271739130437</v>
      </c>
      <c r="L44" s="31">
        <v>78.589673913043484</v>
      </c>
      <c r="M44" s="31">
        <v>71.184782608695656</v>
      </c>
      <c r="N44" s="31">
        <v>7.4048913043478262</v>
      </c>
      <c r="O44" s="31">
        <v>0</v>
      </c>
      <c r="P44" s="31">
        <v>0</v>
      </c>
      <c r="Q44" s="31">
        <v>0</v>
      </c>
      <c r="R44" s="31">
        <v>0</v>
      </c>
      <c r="S44" s="31">
        <v>119.8179347826087</v>
      </c>
      <c r="T44" s="31">
        <v>119.8179347826087</v>
      </c>
      <c r="U44" s="31">
        <v>0</v>
      </c>
      <c r="V44" s="31">
        <v>0</v>
      </c>
      <c r="W44" s="31">
        <v>0</v>
      </c>
      <c r="X44" s="31">
        <v>0</v>
      </c>
      <c r="Y44" s="31">
        <v>0</v>
      </c>
      <c r="Z44" s="31">
        <v>0</v>
      </c>
      <c r="AA44" s="31">
        <v>0</v>
      </c>
      <c r="AB44" s="31">
        <v>0</v>
      </c>
      <c r="AC44" s="31">
        <v>0</v>
      </c>
      <c r="AD44" s="31">
        <v>0</v>
      </c>
      <c r="AE44" s="31">
        <v>0</v>
      </c>
      <c r="AF44" t="s">
        <v>281</v>
      </c>
      <c r="AG44" s="32">
        <v>5</v>
      </c>
      <c r="AH44"/>
    </row>
    <row r="45" spans="1:34" x14ac:dyDescent="0.25">
      <c r="A45" t="s">
        <v>1155</v>
      </c>
      <c r="B45" t="s">
        <v>512</v>
      </c>
      <c r="C45" t="s">
        <v>915</v>
      </c>
      <c r="D45" t="s">
        <v>1064</v>
      </c>
      <c r="E45" s="31">
        <v>80.760869565217391</v>
      </c>
      <c r="F45" s="31">
        <v>3.2469676985195166</v>
      </c>
      <c r="G45" s="31">
        <v>3.058259757738897</v>
      </c>
      <c r="H45" s="31">
        <v>0.14613728129205922</v>
      </c>
      <c r="I45" s="31">
        <v>8.5168236877523548E-2</v>
      </c>
      <c r="J45" s="31">
        <v>262.22793478260877</v>
      </c>
      <c r="K45" s="31">
        <v>246.98771739130441</v>
      </c>
      <c r="L45" s="31">
        <v>11.802173913043479</v>
      </c>
      <c r="M45" s="31">
        <v>6.8782608695652172</v>
      </c>
      <c r="N45" s="31">
        <v>4.9239130434782608</v>
      </c>
      <c r="O45" s="31">
        <v>0</v>
      </c>
      <c r="P45" s="31">
        <v>120.72065217391309</v>
      </c>
      <c r="Q45" s="31">
        <v>110.404347826087</v>
      </c>
      <c r="R45" s="31">
        <v>10.316304347826087</v>
      </c>
      <c r="S45" s="31">
        <v>129.7051086956522</v>
      </c>
      <c r="T45" s="31">
        <v>129.7051086956522</v>
      </c>
      <c r="U45" s="31">
        <v>0</v>
      </c>
      <c r="V45" s="31">
        <v>0</v>
      </c>
      <c r="W45" s="31">
        <v>0</v>
      </c>
      <c r="X45" s="31">
        <v>0</v>
      </c>
      <c r="Y45" s="31">
        <v>0</v>
      </c>
      <c r="Z45" s="31">
        <v>0</v>
      </c>
      <c r="AA45" s="31">
        <v>0</v>
      </c>
      <c r="AB45" s="31">
        <v>0</v>
      </c>
      <c r="AC45" s="31">
        <v>0</v>
      </c>
      <c r="AD45" s="31">
        <v>0</v>
      </c>
      <c r="AE45" s="31">
        <v>0</v>
      </c>
      <c r="AF45" t="s">
        <v>89</v>
      </c>
      <c r="AG45" s="32">
        <v>5</v>
      </c>
      <c r="AH45"/>
    </row>
    <row r="46" spans="1:34" x14ac:dyDescent="0.25">
      <c r="A46" t="s">
        <v>1155</v>
      </c>
      <c r="B46" t="s">
        <v>679</v>
      </c>
      <c r="C46" t="s">
        <v>915</v>
      </c>
      <c r="D46" t="s">
        <v>1064</v>
      </c>
      <c r="E46" s="31">
        <v>105.8695652173913</v>
      </c>
      <c r="F46" s="31">
        <v>3.5278162217659137</v>
      </c>
      <c r="G46" s="31">
        <v>3.3721827515400404</v>
      </c>
      <c r="H46" s="31">
        <v>0.37526283367556473</v>
      </c>
      <c r="I46" s="31">
        <v>0.219629363449692</v>
      </c>
      <c r="J46" s="31">
        <v>373.48836956521734</v>
      </c>
      <c r="K46" s="31">
        <v>357.01152173913033</v>
      </c>
      <c r="L46" s="31">
        <v>39.728913043478265</v>
      </c>
      <c r="M46" s="31">
        <v>23.252065217391305</v>
      </c>
      <c r="N46" s="31">
        <v>10.99858695652174</v>
      </c>
      <c r="O46" s="31">
        <v>5.4782608695652177</v>
      </c>
      <c r="P46" s="31">
        <v>97.705326086956489</v>
      </c>
      <c r="Q46" s="31">
        <v>97.705326086956489</v>
      </c>
      <c r="R46" s="31">
        <v>0</v>
      </c>
      <c r="S46" s="31">
        <v>236.05413043478256</v>
      </c>
      <c r="T46" s="31">
        <v>208.63847826086953</v>
      </c>
      <c r="U46" s="31">
        <v>27.415652173913045</v>
      </c>
      <c r="V46" s="31">
        <v>0</v>
      </c>
      <c r="W46" s="31">
        <v>57.703804347826086</v>
      </c>
      <c r="X46" s="31">
        <v>0.13858695652173914</v>
      </c>
      <c r="Y46" s="31">
        <v>0</v>
      </c>
      <c r="Z46" s="31">
        <v>0</v>
      </c>
      <c r="AA46" s="31">
        <v>14.019021739130435</v>
      </c>
      <c r="AB46" s="31">
        <v>0</v>
      </c>
      <c r="AC46" s="31">
        <v>43.546195652173914</v>
      </c>
      <c r="AD46" s="31">
        <v>0</v>
      </c>
      <c r="AE46" s="31">
        <v>0</v>
      </c>
      <c r="AF46" t="s">
        <v>257</v>
      </c>
      <c r="AG46" s="32">
        <v>5</v>
      </c>
      <c r="AH46"/>
    </row>
    <row r="47" spans="1:34" x14ac:dyDescent="0.25">
      <c r="A47" t="s">
        <v>1155</v>
      </c>
      <c r="B47" t="s">
        <v>515</v>
      </c>
      <c r="C47" t="s">
        <v>942</v>
      </c>
      <c r="D47" t="s">
        <v>1114</v>
      </c>
      <c r="E47" s="31">
        <v>88.934782608695656</v>
      </c>
      <c r="F47" s="31">
        <v>3.4965986311415302</v>
      </c>
      <c r="G47" s="31">
        <v>3.3095624541676845</v>
      </c>
      <c r="H47" s="31">
        <v>0.76026399413346368</v>
      </c>
      <c r="I47" s="31">
        <v>0.57322781715961868</v>
      </c>
      <c r="J47" s="31">
        <v>310.9692391304348</v>
      </c>
      <c r="K47" s="31">
        <v>294.3352173913043</v>
      </c>
      <c r="L47" s="31">
        <v>67.613913043478263</v>
      </c>
      <c r="M47" s="31">
        <v>50.979891304347831</v>
      </c>
      <c r="N47" s="31">
        <v>11.41663043478261</v>
      </c>
      <c r="O47" s="31">
        <v>5.2173913043478262</v>
      </c>
      <c r="P47" s="31">
        <v>67.527934782608696</v>
      </c>
      <c r="Q47" s="31">
        <v>67.527934782608696</v>
      </c>
      <c r="R47" s="31">
        <v>0</v>
      </c>
      <c r="S47" s="31">
        <v>175.82739130434783</v>
      </c>
      <c r="T47" s="31">
        <v>165.52097826086955</v>
      </c>
      <c r="U47" s="31">
        <v>10.30641304347826</v>
      </c>
      <c r="V47" s="31">
        <v>0</v>
      </c>
      <c r="W47" s="31">
        <v>0.25543478260869568</v>
      </c>
      <c r="X47" s="31">
        <v>0</v>
      </c>
      <c r="Y47" s="31">
        <v>0.17391304347826086</v>
      </c>
      <c r="Z47" s="31">
        <v>0</v>
      </c>
      <c r="AA47" s="31">
        <v>8.1521739130434784E-2</v>
      </c>
      <c r="AB47" s="31">
        <v>0</v>
      </c>
      <c r="AC47" s="31">
        <v>0</v>
      </c>
      <c r="AD47" s="31">
        <v>0</v>
      </c>
      <c r="AE47" s="31">
        <v>0</v>
      </c>
      <c r="AF47" t="s">
        <v>92</v>
      </c>
      <c r="AG47" s="32">
        <v>5</v>
      </c>
      <c r="AH47"/>
    </row>
    <row r="48" spans="1:34" x14ac:dyDescent="0.25">
      <c r="A48" t="s">
        <v>1155</v>
      </c>
      <c r="B48" t="s">
        <v>632</v>
      </c>
      <c r="C48" t="s">
        <v>994</v>
      </c>
      <c r="D48" t="s">
        <v>1057</v>
      </c>
      <c r="E48" s="31">
        <v>87.945652173913047</v>
      </c>
      <c r="F48" s="31">
        <v>3.466397231491781</v>
      </c>
      <c r="G48" s="31">
        <v>3.206602397725868</v>
      </c>
      <c r="H48" s="31">
        <v>1.0624521072796933</v>
      </c>
      <c r="I48" s="31">
        <v>0.80265727351378058</v>
      </c>
      <c r="J48" s="31">
        <v>304.85456521739133</v>
      </c>
      <c r="K48" s="31">
        <v>282.00673913043477</v>
      </c>
      <c r="L48" s="31">
        <v>93.438043478260866</v>
      </c>
      <c r="M48" s="31">
        <v>70.590217391304336</v>
      </c>
      <c r="N48" s="31">
        <v>17.108695652173914</v>
      </c>
      <c r="O48" s="31">
        <v>5.7391304347826084</v>
      </c>
      <c r="P48" s="31">
        <v>35.645434782608703</v>
      </c>
      <c r="Q48" s="31">
        <v>35.645434782608703</v>
      </c>
      <c r="R48" s="31">
        <v>0</v>
      </c>
      <c r="S48" s="31">
        <v>175.77108695652171</v>
      </c>
      <c r="T48" s="31">
        <v>175.55641304347824</v>
      </c>
      <c r="U48" s="31">
        <v>0.21467391304347827</v>
      </c>
      <c r="V48" s="31">
        <v>0</v>
      </c>
      <c r="W48" s="31">
        <v>0</v>
      </c>
      <c r="X48" s="31">
        <v>0</v>
      </c>
      <c r="Y48" s="31">
        <v>0</v>
      </c>
      <c r="Z48" s="31">
        <v>0</v>
      </c>
      <c r="AA48" s="31">
        <v>0</v>
      </c>
      <c r="AB48" s="31">
        <v>0</v>
      </c>
      <c r="AC48" s="31">
        <v>0</v>
      </c>
      <c r="AD48" s="31">
        <v>0</v>
      </c>
      <c r="AE48" s="31">
        <v>0</v>
      </c>
      <c r="AF48" t="s">
        <v>210</v>
      </c>
      <c r="AG48" s="32">
        <v>5</v>
      </c>
      <c r="AH48"/>
    </row>
    <row r="49" spans="1:34" x14ac:dyDescent="0.25">
      <c r="A49" t="s">
        <v>1155</v>
      </c>
      <c r="B49" t="s">
        <v>449</v>
      </c>
      <c r="C49" t="s">
        <v>900</v>
      </c>
      <c r="D49" t="s">
        <v>1059</v>
      </c>
      <c r="E49" s="31">
        <v>80.25</v>
      </c>
      <c r="F49" s="31">
        <v>4.8631897602600569</v>
      </c>
      <c r="G49" s="31">
        <v>4.3116646349722334</v>
      </c>
      <c r="H49" s="31">
        <v>0.6895909521874577</v>
      </c>
      <c r="I49" s="31">
        <v>0.3415142895841799</v>
      </c>
      <c r="J49" s="31">
        <v>390.27097826086958</v>
      </c>
      <c r="K49" s="31">
        <v>346.01108695652175</v>
      </c>
      <c r="L49" s="31">
        <v>55.339673913043477</v>
      </c>
      <c r="M49" s="31">
        <v>27.406521739130437</v>
      </c>
      <c r="N49" s="31">
        <v>23.759239130434786</v>
      </c>
      <c r="O49" s="31">
        <v>4.1739130434782608</v>
      </c>
      <c r="P49" s="31">
        <v>84.486195652173905</v>
      </c>
      <c r="Q49" s="31">
        <v>68.159456521739116</v>
      </c>
      <c r="R49" s="31">
        <v>16.326739130434785</v>
      </c>
      <c r="S49" s="31">
        <v>250.44510869565218</v>
      </c>
      <c r="T49" s="31">
        <v>250.44510869565218</v>
      </c>
      <c r="U49" s="31">
        <v>0</v>
      </c>
      <c r="V49" s="31">
        <v>0</v>
      </c>
      <c r="W49" s="31">
        <v>0</v>
      </c>
      <c r="X49" s="31">
        <v>0</v>
      </c>
      <c r="Y49" s="31">
        <v>0</v>
      </c>
      <c r="Z49" s="31">
        <v>0</v>
      </c>
      <c r="AA49" s="31">
        <v>0</v>
      </c>
      <c r="AB49" s="31">
        <v>0</v>
      </c>
      <c r="AC49" s="31">
        <v>0</v>
      </c>
      <c r="AD49" s="31">
        <v>0</v>
      </c>
      <c r="AE49" s="31">
        <v>0</v>
      </c>
      <c r="AF49" t="s">
        <v>26</v>
      </c>
      <c r="AG49" s="32">
        <v>5</v>
      </c>
      <c r="AH49"/>
    </row>
    <row r="50" spans="1:34" x14ac:dyDescent="0.25">
      <c r="A50" t="s">
        <v>1155</v>
      </c>
      <c r="B50" t="s">
        <v>509</v>
      </c>
      <c r="C50" t="s">
        <v>940</v>
      </c>
      <c r="D50" t="s">
        <v>1081</v>
      </c>
      <c r="E50" s="31">
        <v>88.75</v>
      </c>
      <c r="F50" s="31">
        <v>4.4750606246172682</v>
      </c>
      <c r="G50" s="31">
        <v>4.0222278015921615</v>
      </c>
      <c r="H50" s="31">
        <v>1.8082939375382725</v>
      </c>
      <c r="I50" s="31">
        <v>1.4114929577464785</v>
      </c>
      <c r="J50" s="31">
        <v>397.16163043478258</v>
      </c>
      <c r="K50" s="31">
        <v>356.97271739130434</v>
      </c>
      <c r="L50" s="31">
        <v>160.48608695652169</v>
      </c>
      <c r="M50" s="31">
        <v>125.26999999999997</v>
      </c>
      <c r="N50" s="31">
        <v>30.694347826086947</v>
      </c>
      <c r="O50" s="31">
        <v>4.5217391304347823</v>
      </c>
      <c r="P50" s="31">
        <v>55.497391304347829</v>
      </c>
      <c r="Q50" s="31">
        <v>50.524565217391306</v>
      </c>
      <c r="R50" s="31">
        <v>4.9728260869565215</v>
      </c>
      <c r="S50" s="31">
        <v>181.17815217391305</v>
      </c>
      <c r="T50" s="31">
        <v>181.05858695652174</v>
      </c>
      <c r="U50" s="31">
        <v>0.11956521739130435</v>
      </c>
      <c r="V50" s="31">
        <v>0</v>
      </c>
      <c r="W50" s="31">
        <v>19.792065217391308</v>
      </c>
      <c r="X50" s="31">
        <v>0</v>
      </c>
      <c r="Y50" s="31">
        <v>0</v>
      </c>
      <c r="Z50" s="31">
        <v>0</v>
      </c>
      <c r="AA50" s="31">
        <v>2.3641304347826089</v>
      </c>
      <c r="AB50" s="31">
        <v>0</v>
      </c>
      <c r="AC50" s="31">
        <v>17.308369565217394</v>
      </c>
      <c r="AD50" s="31">
        <v>0.11956521739130435</v>
      </c>
      <c r="AE50" s="31">
        <v>0</v>
      </c>
      <c r="AF50" t="s">
        <v>86</v>
      </c>
      <c r="AG50" s="32">
        <v>5</v>
      </c>
      <c r="AH50"/>
    </row>
    <row r="51" spans="1:34" x14ac:dyDescent="0.25">
      <c r="A51" t="s">
        <v>1155</v>
      </c>
      <c r="B51" t="s">
        <v>510</v>
      </c>
      <c r="C51" t="s">
        <v>879</v>
      </c>
      <c r="D51" t="s">
        <v>1052</v>
      </c>
      <c r="E51" s="31">
        <v>83.195652173913047</v>
      </c>
      <c r="F51" s="31">
        <v>4.5680036582179255</v>
      </c>
      <c r="G51" s="31">
        <v>4.1083420433760125</v>
      </c>
      <c r="H51" s="31">
        <v>0.71782727985367123</v>
      </c>
      <c r="I51" s="31">
        <v>0.33515155474261821</v>
      </c>
      <c r="J51" s="31">
        <v>380.03804347826087</v>
      </c>
      <c r="K51" s="31">
        <v>341.79619565217394</v>
      </c>
      <c r="L51" s="31">
        <v>59.720108695652172</v>
      </c>
      <c r="M51" s="31">
        <v>27.883152173913043</v>
      </c>
      <c r="N51" s="31">
        <v>27.516304347826086</v>
      </c>
      <c r="O51" s="31">
        <v>4.3206521739130439</v>
      </c>
      <c r="P51" s="31">
        <v>75.076086956521735</v>
      </c>
      <c r="Q51" s="31">
        <v>68.671195652173907</v>
      </c>
      <c r="R51" s="31">
        <v>6.4048913043478262</v>
      </c>
      <c r="S51" s="31">
        <v>245.24184782608697</v>
      </c>
      <c r="T51" s="31">
        <v>245.24184782608697</v>
      </c>
      <c r="U51" s="31">
        <v>0</v>
      </c>
      <c r="V51" s="31">
        <v>0</v>
      </c>
      <c r="W51" s="31">
        <v>0</v>
      </c>
      <c r="X51" s="31">
        <v>0</v>
      </c>
      <c r="Y51" s="31">
        <v>0</v>
      </c>
      <c r="Z51" s="31">
        <v>0</v>
      </c>
      <c r="AA51" s="31">
        <v>0</v>
      </c>
      <c r="AB51" s="31">
        <v>0</v>
      </c>
      <c r="AC51" s="31">
        <v>0</v>
      </c>
      <c r="AD51" s="31">
        <v>0</v>
      </c>
      <c r="AE51" s="31">
        <v>0</v>
      </c>
      <c r="AF51" t="s">
        <v>87</v>
      </c>
      <c r="AG51" s="32">
        <v>5</v>
      </c>
      <c r="AH51"/>
    </row>
    <row r="52" spans="1:34" x14ac:dyDescent="0.25">
      <c r="A52" t="s">
        <v>1155</v>
      </c>
      <c r="B52" t="s">
        <v>443</v>
      </c>
      <c r="C52" t="s">
        <v>895</v>
      </c>
      <c r="D52" t="s">
        <v>1088</v>
      </c>
      <c r="E52" s="31">
        <v>153.4891304347826</v>
      </c>
      <c r="F52" s="31">
        <v>4.3715579633170458</v>
      </c>
      <c r="G52" s="31">
        <v>3.824217123433185</v>
      </c>
      <c r="H52" s="31">
        <v>1.2530628142482829</v>
      </c>
      <c r="I52" s="31">
        <v>0.70572197436442186</v>
      </c>
      <c r="J52" s="31">
        <v>670.98663043478257</v>
      </c>
      <c r="K52" s="31">
        <v>586.97576086956519</v>
      </c>
      <c r="L52" s="31">
        <v>192.33152173913044</v>
      </c>
      <c r="M52" s="31">
        <v>108.32065217391305</v>
      </c>
      <c r="N52" s="31">
        <v>78.489130434782609</v>
      </c>
      <c r="O52" s="31">
        <v>5.5217391304347823</v>
      </c>
      <c r="P52" s="31">
        <v>48.720108695652172</v>
      </c>
      <c r="Q52" s="31">
        <v>48.720108695652172</v>
      </c>
      <c r="R52" s="31">
        <v>0</v>
      </c>
      <c r="S52" s="31">
        <v>429.93499999999995</v>
      </c>
      <c r="T52" s="31">
        <v>429.93499999999995</v>
      </c>
      <c r="U52" s="31">
        <v>0</v>
      </c>
      <c r="V52" s="31">
        <v>0</v>
      </c>
      <c r="W52" s="31">
        <v>82.97282608695653</v>
      </c>
      <c r="X52" s="31">
        <v>16.361413043478262</v>
      </c>
      <c r="Y52" s="31">
        <v>0</v>
      </c>
      <c r="Z52" s="31">
        <v>0</v>
      </c>
      <c r="AA52" s="31">
        <v>13.059782608695652</v>
      </c>
      <c r="AB52" s="31">
        <v>0</v>
      </c>
      <c r="AC52" s="31">
        <v>53.551630434782609</v>
      </c>
      <c r="AD52" s="31">
        <v>0</v>
      </c>
      <c r="AE52" s="31">
        <v>0</v>
      </c>
      <c r="AF52" t="s">
        <v>19</v>
      </c>
      <c r="AG52" s="32">
        <v>5</v>
      </c>
      <c r="AH52"/>
    </row>
    <row r="53" spans="1:34" x14ac:dyDescent="0.25">
      <c r="A53" t="s">
        <v>1155</v>
      </c>
      <c r="B53" t="s">
        <v>725</v>
      </c>
      <c r="C53" t="s">
        <v>857</v>
      </c>
      <c r="D53" t="s">
        <v>1090</v>
      </c>
      <c r="E53" s="31">
        <v>79.630434782608702</v>
      </c>
      <c r="F53" s="31">
        <v>4.4878514878514872</v>
      </c>
      <c r="G53" s="31">
        <v>4.039892164892164</v>
      </c>
      <c r="H53" s="31">
        <v>0.6162298662298662</v>
      </c>
      <c r="I53" s="31">
        <v>0.37575075075075071</v>
      </c>
      <c r="J53" s="31">
        <v>357.36956521739131</v>
      </c>
      <c r="K53" s="31">
        <v>321.69836956521738</v>
      </c>
      <c r="L53" s="31">
        <v>49.070652173913047</v>
      </c>
      <c r="M53" s="31">
        <v>29.921195652173914</v>
      </c>
      <c r="N53" s="31">
        <v>14.453804347826088</v>
      </c>
      <c r="O53" s="31">
        <v>4.6956521739130439</v>
      </c>
      <c r="P53" s="31">
        <v>125.23369565217391</v>
      </c>
      <c r="Q53" s="31">
        <v>108.71195652173913</v>
      </c>
      <c r="R53" s="31">
        <v>16.521739130434781</v>
      </c>
      <c r="S53" s="31">
        <v>183.06521739130434</v>
      </c>
      <c r="T53" s="31">
        <v>183.06521739130434</v>
      </c>
      <c r="U53" s="31">
        <v>0</v>
      </c>
      <c r="V53" s="31">
        <v>0</v>
      </c>
      <c r="W53" s="31">
        <v>19.576086956521738</v>
      </c>
      <c r="X53" s="31">
        <v>0</v>
      </c>
      <c r="Y53" s="31">
        <v>0</v>
      </c>
      <c r="Z53" s="31">
        <v>0</v>
      </c>
      <c r="AA53" s="31">
        <v>3.6902173913043477</v>
      </c>
      <c r="AB53" s="31">
        <v>0</v>
      </c>
      <c r="AC53" s="31">
        <v>15.885869565217391</v>
      </c>
      <c r="AD53" s="31">
        <v>0</v>
      </c>
      <c r="AE53" s="31">
        <v>0</v>
      </c>
      <c r="AF53" t="s">
        <v>304</v>
      </c>
      <c r="AG53" s="32">
        <v>5</v>
      </c>
      <c r="AH53"/>
    </row>
    <row r="54" spans="1:34" x14ac:dyDescent="0.25">
      <c r="A54" t="s">
        <v>1155</v>
      </c>
      <c r="B54" t="s">
        <v>502</v>
      </c>
      <c r="C54" t="s">
        <v>938</v>
      </c>
      <c r="D54" t="s">
        <v>1083</v>
      </c>
      <c r="E54" s="31">
        <v>42.489130434782609</v>
      </c>
      <c r="F54" s="31">
        <v>4.8792939370683026</v>
      </c>
      <c r="G54" s="31">
        <v>4.0187771808646708</v>
      </c>
      <c r="H54" s="31">
        <v>1.4427884369403943</v>
      </c>
      <c r="I54" s="31">
        <v>0.58227168073676139</v>
      </c>
      <c r="J54" s="31">
        <v>207.31695652173909</v>
      </c>
      <c r="K54" s="31">
        <v>170.75434782608693</v>
      </c>
      <c r="L54" s="31">
        <v>61.302826086956536</v>
      </c>
      <c r="M54" s="31">
        <v>24.740217391304352</v>
      </c>
      <c r="N54" s="31">
        <v>31.432173913043485</v>
      </c>
      <c r="O54" s="31">
        <v>5.1304347826086953</v>
      </c>
      <c r="P54" s="31">
        <v>45.995652173913037</v>
      </c>
      <c r="Q54" s="31">
        <v>45.995652173913037</v>
      </c>
      <c r="R54" s="31">
        <v>0</v>
      </c>
      <c r="S54" s="31">
        <v>100.01847826086953</v>
      </c>
      <c r="T54" s="31">
        <v>100.01847826086953</v>
      </c>
      <c r="U54" s="31">
        <v>0</v>
      </c>
      <c r="V54" s="31">
        <v>0</v>
      </c>
      <c r="W54" s="31">
        <v>0</v>
      </c>
      <c r="X54" s="31">
        <v>0</v>
      </c>
      <c r="Y54" s="31">
        <v>0</v>
      </c>
      <c r="Z54" s="31">
        <v>0</v>
      </c>
      <c r="AA54" s="31">
        <v>0</v>
      </c>
      <c r="AB54" s="31">
        <v>0</v>
      </c>
      <c r="AC54" s="31">
        <v>0</v>
      </c>
      <c r="AD54" s="31">
        <v>0</v>
      </c>
      <c r="AE54" s="31">
        <v>0</v>
      </c>
      <c r="AF54" t="s">
        <v>79</v>
      </c>
      <c r="AG54" s="32">
        <v>5</v>
      </c>
      <c r="AH54"/>
    </row>
    <row r="55" spans="1:34" x14ac:dyDescent="0.25">
      <c r="A55" t="s">
        <v>1155</v>
      </c>
      <c r="B55" t="s">
        <v>766</v>
      </c>
      <c r="C55" t="s">
        <v>854</v>
      </c>
      <c r="D55" t="s">
        <v>1066</v>
      </c>
      <c r="E55" s="31">
        <v>46.260869565217391</v>
      </c>
      <c r="F55" s="31">
        <v>4.1370065789473678</v>
      </c>
      <c r="G55" s="31">
        <v>3.7217692669172928</v>
      </c>
      <c r="H55" s="31">
        <v>1.2395559210526315</v>
      </c>
      <c r="I55" s="31">
        <v>0.9542528195488722</v>
      </c>
      <c r="J55" s="31">
        <v>191.38152173913042</v>
      </c>
      <c r="K55" s="31">
        <v>172.17228260869564</v>
      </c>
      <c r="L55" s="31">
        <v>57.342934782608694</v>
      </c>
      <c r="M55" s="31">
        <v>44.144565217391303</v>
      </c>
      <c r="N55" s="31">
        <v>7.7201086956521738</v>
      </c>
      <c r="O55" s="31">
        <v>5.4782608695652177</v>
      </c>
      <c r="P55" s="31">
        <v>32.553804347826073</v>
      </c>
      <c r="Q55" s="31">
        <v>26.542934782608683</v>
      </c>
      <c r="R55" s="31">
        <v>6.0108695652173916</v>
      </c>
      <c r="S55" s="31">
        <v>101.48478260869567</v>
      </c>
      <c r="T55" s="31">
        <v>77.104347826086965</v>
      </c>
      <c r="U55" s="31">
        <v>24.380434782608695</v>
      </c>
      <c r="V55" s="31">
        <v>0</v>
      </c>
      <c r="W55" s="31">
        <v>19.158695652173915</v>
      </c>
      <c r="X55" s="31">
        <v>1.2641304347826088</v>
      </c>
      <c r="Y55" s="31">
        <v>0</v>
      </c>
      <c r="Z55" s="31">
        <v>0</v>
      </c>
      <c r="AA55" s="31">
        <v>8.991304347826091</v>
      </c>
      <c r="AB55" s="31">
        <v>0</v>
      </c>
      <c r="AC55" s="31">
        <v>8.9032608695652158</v>
      </c>
      <c r="AD55" s="31">
        <v>0</v>
      </c>
      <c r="AE55" s="31">
        <v>0</v>
      </c>
      <c r="AF55" t="s">
        <v>346</v>
      </c>
      <c r="AG55" s="32">
        <v>5</v>
      </c>
      <c r="AH55"/>
    </row>
    <row r="56" spans="1:34" x14ac:dyDescent="0.25">
      <c r="A56" t="s">
        <v>1155</v>
      </c>
      <c r="B56" t="s">
        <v>791</v>
      </c>
      <c r="C56" t="s">
        <v>843</v>
      </c>
      <c r="D56" t="s">
        <v>1104</v>
      </c>
      <c r="E56" s="31">
        <v>48.434782608695649</v>
      </c>
      <c r="F56" s="31">
        <v>3.6107405745062837</v>
      </c>
      <c r="G56" s="31">
        <v>3.32012118491921</v>
      </c>
      <c r="H56" s="31">
        <v>1.1085614901256733</v>
      </c>
      <c r="I56" s="31">
        <v>0.90019075403949733</v>
      </c>
      <c r="J56" s="31">
        <v>174.88543478260868</v>
      </c>
      <c r="K56" s="31">
        <v>160.80934782608693</v>
      </c>
      <c r="L56" s="31">
        <v>53.692934782608695</v>
      </c>
      <c r="M56" s="31">
        <v>43.600543478260867</v>
      </c>
      <c r="N56" s="31">
        <v>5.3967391304347823</v>
      </c>
      <c r="O56" s="31">
        <v>4.6956521739130439</v>
      </c>
      <c r="P56" s="31">
        <v>38.89891304347826</v>
      </c>
      <c r="Q56" s="31">
        <v>34.915217391304346</v>
      </c>
      <c r="R56" s="31">
        <v>3.9836956521739131</v>
      </c>
      <c r="S56" s="31">
        <v>82.293586956521736</v>
      </c>
      <c r="T56" s="31">
        <v>78.20663043478261</v>
      </c>
      <c r="U56" s="31">
        <v>4.0869565217391308</v>
      </c>
      <c r="V56" s="31">
        <v>0</v>
      </c>
      <c r="W56" s="31">
        <v>11.253260869565217</v>
      </c>
      <c r="X56" s="31">
        <v>0</v>
      </c>
      <c r="Y56" s="31">
        <v>0</v>
      </c>
      <c r="Z56" s="31">
        <v>0</v>
      </c>
      <c r="AA56" s="31">
        <v>8.4423913043478258</v>
      </c>
      <c r="AB56" s="31">
        <v>0</v>
      </c>
      <c r="AC56" s="31">
        <v>2.8108695652173914</v>
      </c>
      <c r="AD56" s="31">
        <v>0</v>
      </c>
      <c r="AE56" s="31">
        <v>0</v>
      </c>
      <c r="AF56" t="s">
        <v>371</v>
      </c>
      <c r="AG56" s="32">
        <v>5</v>
      </c>
      <c r="AH56"/>
    </row>
    <row r="57" spans="1:34" x14ac:dyDescent="0.25">
      <c r="A57" t="s">
        <v>1155</v>
      </c>
      <c r="B57" t="s">
        <v>781</v>
      </c>
      <c r="C57" t="s">
        <v>984</v>
      </c>
      <c r="D57" t="s">
        <v>1061</v>
      </c>
      <c r="E57" s="31">
        <v>49.695652173913047</v>
      </c>
      <c r="F57" s="31">
        <v>3.2487314085739283</v>
      </c>
      <c r="G57" s="31">
        <v>2.9432305336832898</v>
      </c>
      <c r="H57" s="31">
        <v>0.56960848643919504</v>
      </c>
      <c r="I57" s="31">
        <v>0.37013342082239709</v>
      </c>
      <c r="J57" s="31">
        <v>161.44782608695652</v>
      </c>
      <c r="K57" s="31">
        <v>146.26576086956524</v>
      </c>
      <c r="L57" s="31">
        <v>28.307065217391301</v>
      </c>
      <c r="M57" s="31">
        <v>18.39402173913043</v>
      </c>
      <c r="N57" s="31">
        <v>4.6086956521739131</v>
      </c>
      <c r="O57" s="31">
        <v>5.3043478260869561</v>
      </c>
      <c r="P57" s="31">
        <v>34.284239130434784</v>
      </c>
      <c r="Q57" s="31">
        <v>29.015217391304351</v>
      </c>
      <c r="R57" s="31">
        <v>5.2690217391304346</v>
      </c>
      <c r="S57" s="31">
        <v>98.856521739130443</v>
      </c>
      <c r="T57" s="31">
        <v>95.503260869565224</v>
      </c>
      <c r="U57" s="31">
        <v>3.3532608695652173</v>
      </c>
      <c r="V57" s="31">
        <v>0</v>
      </c>
      <c r="W57" s="31">
        <v>18.442391304347829</v>
      </c>
      <c r="X57" s="31">
        <v>4.2500000000000009</v>
      </c>
      <c r="Y57" s="31">
        <v>0</v>
      </c>
      <c r="Z57" s="31">
        <v>0</v>
      </c>
      <c r="AA57" s="31">
        <v>13.319565217391306</v>
      </c>
      <c r="AB57" s="31">
        <v>0</v>
      </c>
      <c r="AC57" s="31">
        <v>0.87282608695652175</v>
      </c>
      <c r="AD57" s="31">
        <v>0</v>
      </c>
      <c r="AE57" s="31">
        <v>0</v>
      </c>
      <c r="AF57" t="s">
        <v>361</v>
      </c>
      <c r="AG57" s="32">
        <v>5</v>
      </c>
      <c r="AH57"/>
    </row>
    <row r="58" spans="1:34" x14ac:dyDescent="0.25">
      <c r="A58" t="s">
        <v>1155</v>
      </c>
      <c r="B58" t="s">
        <v>754</v>
      </c>
      <c r="C58" t="s">
        <v>984</v>
      </c>
      <c r="D58" t="s">
        <v>1061</v>
      </c>
      <c r="E58" s="31">
        <v>80.945652173913047</v>
      </c>
      <c r="F58" s="31">
        <v>3.2150181281052772</v>
      </c>
      <c r="G58" s="31">
        <v>3.0861071572445278</v>
      </c>
      <c r="H58" s="31">
        <v>0.72313951926950448</v>
      </c>
      <c r="I58" s="31">
        <v>0.59422854840875516</v>
      </c>
      <c r="J58" s="31">
        <v>260.24173913043478</v>
      </c>
      <c r="K58" s="31">
        <v>249.80695652173912</v>
      </c>
      <c r="L58" s="31">
        <v>58.535000000000004</v>
      </c>
      <c r="M58" s="31">
        <v>48.100217391304348</v>
      </c>
      <c r="N58" s="31">
        <v>5.4782608695652177</v>
      </c>
      <c r="O58" s="31">
        <v>4.9565217391304346</v>
      </c>
      <c r="P58" s="31">
        <v>60.701304347826088</v>
      </c>
      <c r="Q58" s="31">
        <v>60.701304347826088</v>
      </c>
      <c r="R58" s="31">
        <v>0</v>
      </c>
      <c r="S58" s="31">
        <v>141.00543478260869</v>
      </c>
      <c r="T58" s="31">
        <v>141.00543478260869</v>
      </c>
      <c r="U58" s="31">
        <v>0</v>
      </c>
      <c r="V58" s="31">
        <v>0</v>
      </c>
      <c r="W58" s="31">
        <v>0</v>
      </c>
      <c r="X58" s="31">
        <v>0</v>
      </c>
      <c r="Y58" s="31">
        <v>0</v>
      </c>
      <c r="Z58" s="31">
        <v>0</v>
      </c>
      <c r="AA58" s="31">
        <v>0</v>
      </c>
      <c r="AB58" s="31">
        <v>0</v>
      </c>
      <c r="AC58" s="31">
        <v>0</v>
      </c>
      <c r="AD58" s="31">
        <v>0</v>
      </c>
      <c r="AE58" s="31">
        <v>0</v>
      </c>
      <c r="AF58" t="s">
        <v>334</v>
      </c>
      <c r="AG58" s="32">
        <v>5</v>
      </c>
      <c r="AH58"/>
    </row>
    <row r="59" spans="1:34" x14ac:dyDescent="0.25">
      <c r="A59" t="s">
        <v>1155</v>
      </c>
      <c r="B59" t="s">
        <v>581</v>
      </c>
      <c r="C59" t="s">
        <v>970</v>
      </c>
      <c r="D59" t="s">
        <v>1068</v>
      </c>
      <c r="E59" s="31">
        <v>67.076086956521735</v>
      </c>
      <c r="F59" s="31">
        <v>4.6145422135796474</v>
      </c>
      <c r="G59" s="31">
        <v>4.5326754172743486</v>
      </c>
      <c r="H59" s="31">
        <v>0.83284232701345029</v>
      </c>
      <c r="I59" s="31">
        <v>0.76064171122994684</v>
      </c>
      <c r="J59" s="31">
        <v>309.52543478260873</v>
      </c>
      <c r="K59" s="31">
        <v>304.03413043478264</v>
      </c>
      <c r="L59" s="31">
        <v>55.863804347826104</v>
      </c>
      <c r="M59" s="31">
        <v>51.02086956521741</v>
      </c>
      <c r="N59" s="31">
        <v>1.8320652173913035</v>
      </c>
      <c r="O59" s="31">
        <v>3.0108695652173911</v>
      </c>
      <c r="P59" s="31">
        <v>37.817065217391317</v>
      </c>
      <c r="Q59" s="31">
        <v>37.168695652173923</v>
      </c>
      <c r="R59" s="31">
        <v>0.64836956521739109</v>
      </c>
      <c r="S59" s="31">
        <v>215.84456521739131</v>
      </c>
      <c r="T59" s="31">
        <v>215.84456521739131</v>
      </c>
      <c r="U59" s="31">
        <v>0</v>
      </c>
      <c r="V59" s="31">
        <v>0</v>
      </c>
      <c r="W59" s="31">
        <v>0</v>
      </c>
      <c r="X59" s="31">
        <v>0</v>
      </c>
      <c r="Y59" s="31">
        <v>0</v>
      </c>
      <c r="Z59" s="31">
        <v>0</v>
      </c>
      <c r="AA59" s="31">
        <v>0</v>
      </c>
      <c r="AB59" s="31">
        <v>0</v>
      </c>
      <c r="AC59" s="31">
        <v>0</v>
      </c>
      <c r="AD59" s="31">
        <v>0</v>
      </c>
      <c r="AE59" s="31">
        <v>0</v>
      </c>
      <c r="AF59" t="s">
        <v>158</v>
      </c>
      <c r="AG59" s="32">
        <v>5</v>
      </c>
      <c r="AH59"/>
    </row>
    <row r="60" spans="1:34" x14ac:dyDescent="0.25">
      <c r="A60" t="s">
        <v>1155</v>
      </c>
      <c r="B60" t="s">
        <v>589</v>
      </c>
      <c r="C60" t="s">
        <v>867</v>
      </c>
      <c r="D60" t="s">
        <v>1063</v>
      </c>
      <c r="E60" s="31">
        <v>54.934782608695649</v>
      </c>
      <c r="F60" s="31">
        <v>2.9644835773644642</v>
      </c>
      <c r="G60" s="31">
        <v>2.7327364463791053</v>
      </c>
      <c r="H60" s="31">
        <v>0.37430747922437674</v>
      </c>
      <c r="I60" s="31">
        <v>0.25163237039968345</v>
      </c>
      <c r="J60" s="31">
        <v>162.85326086956522</v>
      </c>
      <c r="K60" s="31">
        <v>150.12228260869563</v>
      </c>
      <c r="L60" s="31">
        <v>20.5625</v>
      </c>
      <c r="M60" s="31">
        <v>13.823369565217391</v>
      </c>
      <c r="N60" s="31">
        <v>2.1548913043478262</v>
      </c>
      <c r="O60" s="31">
        <v>4.5842391304347823</v>
      </c>
      <c r="P60" s="31">
        <v>43.478260869565212</v>
      </c>
      <c r="Q60" s="31">
        <v>37.486413043478258</v>
      </c>
      <c r="R60" s="31">
        <v>5.9918478260869561</v>
      </c>
      <c r="S60" s="31">
        <v>98.8125</v>
      </c>
      <c r="T60" s="31">
        <v>95.635869565217391</v>
      </c>
      <c r="U60" s="31">
        <v>3.1766304347826089</v>
      </c>
      <c r="V60" s="31">
        <v>0</v>
      </c>
      <c r="W60" s="31">
        <v>0</v>
      </c>
      <c r="X60" s="31">
        <v>0</v>
      </c>
      <c r="Y60" s="31">
        <v>0</v>
      </c>
      <c r="Z60" s="31">
        <v>0</v>
      </c>
      <c r="AA60" s="31">
        <v>0</v>
      </c>
      <c r="AB60" s="31">
        <v>0</v>
      </c>
      <c r="AC60" s="31">
        <v>0</v>
      </c>
      <c r="AD60" s="31">
        <v>0</v>
      </c>
      <c r="AE60" s="31">
        <v>0</v>
      </c>
      <c r="AF60" t="s">
        <v>166</v>
      </c>
      <c r="AG60" s="32">
        <v>5</v>
      </c>
      <c r="AH60"/>
    </row>
    <row r="61" spans="1:34" x14ac:dyDescent="0.25">
      <c r="A61" t="s">
        <v>1155</v>
      </c>
      <c r="B61" t="s">
        <v>438</v>
      </c>
      <c r="C61" t="s">
        <v>883</v>
      </c>
      <c r="D61" t="s">
        <v>1083</v>
      </c>
      <c r="E61" s="31">
        <v>74.271739130434781</v>
      </c>
      <c r="F61" s="31">
        <v>3.9172910873701157</v>
      </c>
      <c r="G61" s="31">
        <v>3.5871286404214837</v>
      </c>
      <c r="H61" s="31">
        <v>0.80444607054002615</v>
      </c>
      <c r="I61" s="31">
        <v>0.47428362359139453</v>
      </c>
      <c r="J61" s="31">
        <v>290.94402173913045</v>
      </c>
      <c r="K61" s="31">
        <v>266.42228260869564</v>
      </c>
      <c r="L61" s="31">
        <v>59.747608695652161</v>
      </c>
      <c r="M61" s="31">
        <v>35.22586956521738</v>
      </c>
      <c r="N61" s="31">
        <v>14.434782608695651</v>
      </c>
      <c r="O61" s="31">
        <v>10.086956521739131</v>
      </c>
      <c r="P61" s="31">
        <v>77.079456521739104</v>
      </c>
      <c r="Q61" s="31">
        <v>77.079456521739104</v>
      </c>
      <c r="R61" s="31">
        <v>0</v>
      </c>
      <c r="S61" s="31">
        <v>154.11695652173916</v>
      </c>
      <c r="T61" s="31">
        <v>154.11695652173916</v>
      </c>
      <c r="U61" s="31">
        <v>0</v>
      </c>
      <c r="V61" s="31">
        <v>0</v>
      </c>
      <c r="W61" s="31">
        <v>0</v>
      </c>
      <c r="X61" s="31">
        <v>0</v>
      </c>
      <c r="Y61" s="31">
        <v>0</v>
      </c>
      <c r="Z61" s="31">
        <v>0</v>
      </c>
      <c r="AA61" s="31">
        <v>0</v>
      </c>
      <c r="AB61" s="31">
        <v>0</v>
      </c>
      <c r="AC61" s="31">
        <v>0</v>
      </c>
      <c r="AD61" s="31">
        <v>0</v>
      </c>
      <c r="AE61" s="31">
        <v>0</v>
      </c>
      <c r="AF61" t="s">
        <v>14</v>
      </c>
      <c r="AG61" s="32">
        <v>5</v>
      </c>
      <c r="AH61"/>
    </row>
    <row r="62" spans="1:34" x14ac:dyDescent="0.25">
      <c r="A62" t="s">
        <v>1155</v>
      </c>
      <c r="B62" t="s">
        <v>506</v>
      </c>
      <c r="C62" t="s">
        <v>939</v>
      </c>
      <c r="D62" t="s">
        <v>1064</v>
      </c>
      <c r="E62" s="31">
        <v>94.760869565217391</v>
      </c>
      <c r="F62" s="31">
        <v>3.4270107822895164</v>
      </c>
      <c r="G62" s="31">
        <v>3.0512365221381055</v>
      </c>
      <c r="H62" s="31">
        <v>0.40355356733195691</v>
      </c>
      <c r="I62" s="31">
        <v>0.21391718284010094</v>
      </c>
      <c r="J62" s="31">
        <v>324.74652173913046</v>
      </c>
      <c r="K62" s="31">
        <v>289.13782608695658</v>
      </c>
      <c r="L62" s="31">
        <v>38.241086956521741</v>
      </c>
      <c r="M62" s="31">
        <v>20.270978260869565</v>
      </c>
      <c r="N62" s="31">
        <v>13.361413043478262</v>
      </c>
      <c r="O62" s="31">
        <v>4.6086956521739131</v>
      </c>
      <c r="P62" s="31">
        <v>93.983695652173907</v>
      </c>
      <c r="Q62" s="31">
        <v>76.345108695652172</v>
      </c>
      <c r="R62" s="31">
        <v>17.638586956521738</v>
      </c>
      <c r="S62" s="31">
        <v>192.52173913043478</v>
      </c>
      <c r="T62" s="31">
        <v>183.80706521739131</v>
      </c>
      <c r="U62" s="31">
        <v>8.7146739130434785</v>
      </c>
      <c r="V62" s="31">
        <v>0</v>
      </c>
      <c r="W62" s="31">
        <v>54.557065217391305</v>
      </c>
      <c r="X62" s="31">
        <v>0.54347826086956519</v>
      </c>
      <c r="Y62" s="31">
        <v>0</v>
      </c>
      <c r="Z62" s="31">
        <v>0</v>
      </c>
      <c r="AA62" s="31">
        <v>9.7065217391304355</v>
      </c>
      <c r="AB62" s="31">
        <v>0</v>
      </c>
      <c r="AC62" s="31">
        <v>44.307065217391305</v>
      </c>
      <c r="AD62" s="31">
        <v>0</v>
      </c>
      <c r="AE62" s="31">
        <v>0</v>
      </c>
      <c r="AF62" t="s">
        <v>83</v>
      </c>
      <c r="AG62" s="32">
        <v>5</v>
      </c>
      <c r="AH62"/>
    </row>
    <row r="63" spans="1:34" x14ac:dyDescent="0.25">
      <c r="A63" t="s">
        <v>1155</v>
      </c>
      <c r="B63" t="s">
        <v>787</v>
      </c>
      <c r="C63" t="s">
        <v>1043</v>
      </c>
      <c r="D63" t="s">
        <v>1094</v>
      </c>
      <c r="E63" s="31">
        <v>34.021739130434781</v>
      </c>
      <c r="F63" s="31">
        <v>3.5695431309904153</v>
      </c>
      <c r="G63" s="31">
        <v>3.2566038338658148</v>
      </c>
      <c r="H63" s="31">
        <v>0.47795527156549522</v>
      </c>
      <c r="I63" s="31">
        <v>0.16501597444089458</v>
      </c>
      <c r="J63" s="31">
        <v>121.4420652173913</v>
      </c>
      <c r="K63" s="31">
        <v>110.79532608695652</v>
      </c>
      <c r="L63" s="31">
        <v>16.260869565217391</v>
      </c>
      <c r="M63" s="31">
        <v>5.6141304347826084</v>
      </c>
      <c r="N63" s="31">
        <v>5.6032608695652177</v>
      </c>
      <c r="O63" s="31">
        <v>5.0434782608695654</v>
      </c>
      <c r="P63" s="31">
        <v>30.937173913043477</v>
      </c>
      <c r="Q63" s="31">
        <v>30.937173913043477</v>
      </c>
      <c r="R63" s="31">
        <v>0</v>
      </c>
      <c r="S63" s="31">
        <v>74.244021739130432</v>
      </c>
      <c r="T63" s="31">
        <v>74.244021739130432</v>
      </c>
      <c r="U63" s="31">
        <v>0</v>
      </c>
      <c r="V63" s="31">
        <v>0</v>
      </c>
      <c r="W63" s="31">
        <v>2.7785869565217394</v>
      </c>
      <c r="X63" s="31">
        <v>0</v>
      </c>
      <c r="Y63" s="31">
        <v>0</v>
      </c>
      <c r="Z63" s="31">
        <v>0</v>
      </c>
      <c r="AA63" s="31">
        <v>0.83663043478260868</v>
      </c>
      <c r="AB63" s="31">
        <v>0</v>
      </c>
      <c r="AC63" s="31">
        <v>1.9419565217391308</v>
      </c>
      <c r="AD63" s="31">
        <v>0</v>
      </c>
      <c r="AE63" s="31">
        <v>0</v>
      </c>
      <c r="AF63" t="s">
        <v>367</v>
      </c>
      <c r="AG63" s="32">
        <v>5</v>
      </c>
      <c r="AH63"/>
    </row>
    <row r="64" spans="1:34" x14ac:dyDescent="0.25">
      <c r="A64" t="s">
        <v>1155</v>
      </c>
      <c r="B64" t="s">
        <v>605</v>
      </c>
      <c r="C64" t="s">
        <v>954</v>
      </c>
      <c r="D64" t="s">
        <v>1119</v>
      </c>
      <c r="E64" s="31">
        <v>39.956521739130437</v>
      </c>
      <c r="F64" s="31">
        <v>4.600516866158868</v>
      </c>
      <c r="G64" s="31">
        <v>4.234834058759521</v>
      </c>
      <c r="H64" s="31">
        <v>1.1292845484221981</v>
      </c>
      <c r="I64" s="31">
        <v>0.76360174102285083</v>
      </c>
      <c r="J64" s="31">
        <v>183.82065217391303</v>
      </c>
      <c r="K64" s="31">
        <v>169.20923913043478</v>
      </c>
      <c r="L64" s="31">
        <v>45.122282608695656</v>
      </c>
      <c r="M64" s="31">
        <v>30.510869565217391</v>
      </c>
      <c r="N64" s="31">
        <v>14.611413043478262</v>
      </c>
      <c r="O64" s="31">
        <v>0</v>
      </c>
      <c r="P64" s="31">
        <v>34.298913043478258</v>
      </c>
      <c r="Q64" s="31">
        <v>34.298913043478258</v>
      </c>
      <c r="R64" s="31">
        <v>0</v>
      </c>
      <c r="S64" s="31">
        <v>104.39945652173913</v>
      </c>
      <c r="T64" s="31">
        <v>100.35597826086956</v>
      </c>
      <c r="U64" s="31">
        <v>4.0434782608695654</v>
      </c>
      <c r="V64" s="31">
        <v>0</v>
      </c>
      <c r="W64" s="31">
        <v>0</v>
      </c>
      <c r="X64" s="31">
        <v>0</v>
      </c>
      <c r="Y64" s="31">
        <v>0</v>
      </c>
      <c r="Z64" s="31">
        <v>0</v>
      </c>
      <c r="AA64" s="31">
        <v>0</v>
      </c>
      <c r="AB64" s="31">
        <v>0</v>
      </c>
      <c r="AC64" s="31">
        <v>0</v>
      </c>
      <c r="AD64" s="31">
        <v>0</v>
      </c>
      <c r="AE64" s="31">
        <v>0</v>
      </c>
      <c r="AF64" t="s">
        <v>182</v>
      </c>
      <c r="AG64" s="32">
        <v>5</v>
      </c>
      <c r="AH64"/>
    </row>
    <row r="65" spans="1:34" x14ac:dyDescent="0.25">
      <c r="A65" t="s">
        <v>1155</v>
      </c>
      <c r="B65" t="s">
        <v>514</v>
      </c>
      <c r="C65" t="s">
        <v>926</v>
      </c>
      <c r="D65" t="s">
        <v>1058</v>
      </c>
      <c r="E65" s="31">
        <v>72.108695652173907</v>
      </c>
      <c r="F65" s="31">
        <v>2.9107175158275558</v>
      </c>
      <c r="G65" s="31">
        <v>2.7311576725957201</v>
      </c>
      <c r="H65" s="31">
        <v>0.75986282785649695</v>
      </c>
      <c r="I65" s="31">
        <v>0.58030298462466101</v>
      </c>
      <c r="J65" s="31">
        <v>209.8880434782609</v>
      </c>
      <c r="K65" s="31">
        <v>196.9402173913044</v>
      </c>
      <c r="L65" s="31">
        <v>54.79271739130435</v>
      </c>
      <c r="M65" s="31">
        <v>41.844891304347833</v>
      </c>
      <c r="N65" s="31">
        <v>8.034782608695652</v>
      </c>
      <c r="O65" s="31">
        <v>4.9130434782608692</v>
      </c>
      <c r="P65" s="31">
        <v>32.489782608695656</v>
      </c>
      <c r="Q65" s="31">
        <v>32.489782608695656</v>
      </c>
      <c r="R65" s="31">
        <v>0</v>
      </c>
      <c r="S65" s="31">
        <v>122.60554347826088</v>
      </c>
      <c r="T65" s="31">
        <v>94.825652173913056</v>
      </c>
      <c r="U65" s="31">
        <v>27.779891304347831</v>
      </c>
      <c r="V65" s="31">
        <v>0</v>
      </c>
      <c r="W65" s="31">
        <v>0</v>
      </c>
      <c r="X65" s="31">
        <v>0</v>
      </c>
      <c r="Y65" s="31">
        <v>0</v>
      </c>
      <c r="Z65" s="31">
        <v>0</v>
      </c>
      <c r="AA65" s="31">
        <v>0</v>
      </c>
      <c r="AB65" s="31">
        <v>0</v>
      </c>
      <c r="AC65" s="31">
        <v>0</v>
      </c>
      <c r="AD65" s="31">
        <v>0</v>
      </c>
      <c r="AE65" s="31">
        <v>0</v>
      </c>
      <c r="AF65" t="s">
        <v>91</v>
      </c>
      <c r="AG65" s="32">
        <v>5</v>
      </c>
      <c r="AH65"/>
    </row>
    <row r="66" spans="1:34" x14ac:dyDescent="0.25">
      <c r="A66" t="s">
        <v>1155</v>
      </c>
      <c r="B66" t="s">
        <v>488</v>
      </c>
      <c r="C66" t="s">
        <v>926</v>
      </c>
      <c r="D66" t="s">
        <v>1058</v>
      </c>
      <c r="E66" s="31">
        <v>39.630434782608695</v>
      </c>
      <c r="F66" s="31">
        <v>3.4311985737794846</v>
      </c>
      <c r="G66" s="31">
        <v>3.2604717498628637</v>
      </c>
      <c r="H66" s="31">
        <v>1.1912753702687877</v>
      </c>
      <c r="I66" s="31">
        <v>1.0205485463521671</v>
      </c>
      <c r="J66" s="31">
        <v>135.97989130434783</v>
      </c>
      <c r="K66" s="31">
        <v>129.21391304347827</v>
      </c>
      <c r="L66" s="31">
        <v>47.21076086956522</v>
      </c>
      <c r="M66" s="31">
        <v>40.444782608695661</v>
      </c>
      <c r="N66" s="31">
        <v>2.2333695652173908</v>
      </c>
      <c r="O66" s="31">
        <v>4.5326086956521738</v>
      </c>
      <c r="P66" s="31">
        <v>8.0692391304347844</v>
      </c>
      <c r="Q66" s="31">
        <v>8.0692391304347844</v>
      </c>
      <c r="R66" s="31">
        <v>0</v>
      </c>
      <c r="S66" s="31">
        <v>80.69989130434783</v>
      </c>
      <c r="T66" s="31">
        <v>64.112065217391304</v>
      </c>
      <c r="U66" s="31">
        <v>16.587826086956525</v>
      </c>
      <c r="V66" s="31">
        <v>0</v>
      </c>
      <c r="W66" s="31">
        <v>0</v>
      </c>
      <c r="X66" s="31">
        <v>0</v>
      </c>
      <c r="Y66" s="31">
        <v>0</v>
      </c>
      <c r="Z66" s="31">
        <v>0</v>
      </c>
      <c r="AA66" s="31">
        <v>0</v>
      </c>
      <c r="AB66" s="31">
        <v>0</v>
      </c>
      <c r="AC66" s="31">
        <v>0</v>
      </c>
      <c r="AD66" s="31">
        <v>0</v>
      </c>
      <c r="AE66" s="31">
        <v>0</v>
      </c>
      <c r="AF66" t="s">
        <v>65</v>
      </c>
      <c r="AG66" s="32">
        <v>5</v>
      </c>
      <c r="AH66"/>
    </row>
    <row r="67" spans="1:34" x14ac:dyDescent="0.25">
      <c r="A67" t="s">
        <v>1155</v>
      </c>
      <c r="B67" t="s">
        <v>769</v>
      </c>
      <c r="C67" t="s">
        <v>986</v>
      </c>
      <c r="D67" t="s">
        <v>1107</v>
      </c>
      <c r="E67" s="31">
        <v>86.130434782608702</v>
      </c>
      <c r="F67" s="31">
        <v>4.5465358404846032</v>
      </c>
      <c r="G67" s="31">
        <v>4.0067831903079245</v>
      </c>
      <c r="H67" s="31">
        <v>0.38052120141342749</v>
      </c>
      <c r="I67" s="31">
        <v>7.9410651186269554E-2</v>
      </c>
      <c r="J67" s="31">
        <v>391.59510869565219</v>
      </c>
      <c r="K67" s="31">
        <v>345.10597826086956</v>
      </c>
      <c r="L67" s="31">
        <v>32.774456521739125</v>
      </c>
      <c r="M67" s="31">
        <v>6.8396739130434785</v>
      </c>
      <c r="N67" s="31">
        <v>20.891304347826086</v>
      </c>
      <c r="O67" s="31">
        <v>5.0434782608695654</v>
      </c>
      <c r="P67" s="31">
        <v>146.70108695652175</v>
      </c>
      <c r="Q67" s="31">
        <v>126.14673913043478</v>
      </c>
      <c r="R67" s="31">
        <v>20.554347826086957</v>
      </c>
      <c r="S67" s="31">
        <v>212.11956521739128</v>
      </c>
      <c r="T67" s="31">
        <v>202.29891304347825</v>
      </c>
      <c r="U67" s="31">
        <v>9.820652173913043</v>
      </c>
      <c r="V67" s="31">
        <v>0</v>
      </c>
      <c r="W67" s="31">
        <v>16.222826086956523</v>
      </c>
      <c r="X67" s="31">
        <v>0.52173913043478259</v>
      </c>
      <c r="Y67" s="31">
        <v>0</v>
      </c>
      <c r="Z67" s="31">
        <v>0</v>
      </c>
      <c r="AA67" s="31">
        <v>6.0896739130434785</v>
      </c>
      <c r="AB67" s="31">
        <v>0</v>
      </c>
      <c r="AC67" s="31">
        <v>6.0461956521739131</v>
      </c>
      <c r="AD67" s="31">
        <v>3.5652173913043477</v>
      </c>
      <c r="AE67" s="31">
        <v>0</v>
      </c>
      <c r="AF67" t="s">
        <v>349</v>
      </c>
      <c r="AG67" s="32">
        <v>5</v>
      </c>
      <c r="AH67"/>
    </row>
    <row r="68" spans="1:34" x14ac:dyDescent="0.25">
      <c r="A68" t="s">
        <v>1155</v>
      </c>
      <c r="B68" t="s">
        <v>614</v>
      </c>
      <c r="C68" t="s">
        <v>898</v>
      </c>
      <c r="D68" t="s">
        <v>1059</v>
      </c>
      <c r="E68" s="31">
        <v>40.032608695652172</v>
      </c>
      <c r="F68" s="31">
        <v>3.8341107792560405</v>
      </c>
      <c r="G68" s="31">
        <v>3.7075834917187076</v>
      </c>
      <c r="H68" s="31">
        <v>0.62184360575617703</v>
      </c>
      <c r="I68" s="31">
        <v>0.49531631821884331</v>
      </c>
      <c r="J68" s="31">
        <v>153.4894565217391</v>
      </c>
      <c r="K68" s="31">
        <v>148.42423913043478</v>
      </c>
      <c r="L68" s="31">
        <v>24.894021739130434</v>
      </c>
      <c r="M68" s="31">
        <v>19.828804347826086</v>
      </c>
      <c r="N68" s="31">
        <v>0.17391304347826086</v>
      </c>
      <c r="O68" s="31">
        <v>4.8913043478260869</v>
      </c>
      <c r="P68" s="31">
        <v>29.282608695652176</v>
      </c>
      <c r="Q68" s="31">
        <v>29.282608695652176</v>
      </c>
      <c r="R68" s="31">
        <v>0</v>
      </c>
      <c r="S68" s="31">
        <v>99.312826086956505</v>
      </c>
      <c r="T68" s="31">
        <v>99.312826086956505</v>
      </c>
      <c r="U68" s="31">
        <v>0</v>
      </c>
      <c r="V68" s="31">
        <v>0</v>
      </c>
      <c r="W68" s="31">
        <v>0</v>
      </c>
      <c r="X68" s="31">
        <v>0</v>
      </c>
      <c r="Y68" s="31">
        <v>0</v>
      </c>
      <c r="Z68" s="31">
        <v>0</v>
      </c>
      <c r="AA68" s="31">
        <v>0</v>
      </c>
      <c r="AB68" s="31">
        <v>0</v>
      </c>
      <c r="AC68" s="31">
        <v>0</v>
      </c>
      <c r="AD68" s="31">
        <v>0</v>
      </c>
      <c r="AE68" s="31">
        <v>0</v>
      </c>
      <c r="AF68" t="s">
        <v>192</v>
      </c>
      <c r="AG68" s="32">
        <v>5</v>
      </c>
      <c r="AH68"/>
    </row>
    <row r="69" spans="1:34" x14ac:dyDescent="0.25">
      <c r="A69" t="s">
        <v>1155</v>
      </c>
      <c r="B69" t="s">
        <v>736</v>
      </c>
      <c r="C69" t="s">
        <v>839</v>
      </c>
      <c r="D69" t="s">
        <v>1053</v>
      </c>
      <c r="E69" s="31">
        <v>65.597826086956516</v>
      </c>
      <c r="F69" s="31">
        <v>3.2314962717481364</v>
      </c>
      <c r="G69" s="31">
        <v>2.82561391880696</v>
      </c>
      <c r="H69" s="31">
        <v>0.60969345484672743</v>
      </c>
      <c r="I69" s="31">
        <v>0.40041425020712512</v>
      </c>
      <c r="J69" s="31">
        <v>211.97913043478263</v>
      </c>
      <c r="K69" s="31">
        <v>185.35413043478263</v>
      </c>
      <c r="L69" s="31">
        <v>39.994565217391305</v>
      </c>
      <c r="M69" s="31">
        <v>26.266304347826086</v>
      </c>
      <c r="N69" s="31">
        <v>8.1467391304347831</v>
      </c>
      <c r="O69" s="31">
        <v>5.5815217391304346</v>
      </c>
      <c r="P69" s="31">
        <v>52.739130434782609</v>
      </c>
      <c r="Q69" s="31">
        <v>39.842391304347828</v>
      </c>
      <c r="R69" s="31">
        <v>12.896739130434783</v>
      </c>
      <c r="S69" s="31">
        <v>119.24543478260871</v>
      </c>
      <c r="T69" s="31">
        <v>111.87043478260871</v>
      </c>
      <c r="U69" s="31">
        <v>7.375</v>
      </c>
      <c r="V69" s="31">
        <v>0</v>
      </c>
      <c r="W69" s="31">
        <v>0</v>
      </c>
      <c r="X69" s="31">
        <v>0</v>
      </c>
      <c r="Y69" s="31">
        <v>0</v>
      </c>
      <c r="Z69" s="31">
        <v>0</v>
      </c>
      <c r="AA69" s="31">
        <v>0</v>
      </c>
      <c r="AB69" s="31">
        <v>0</v>
      </c>
      <c r="AC69" s="31">
        <v>0</v>
      </c>
      <c r="AD69" s="31">
        <v>0</v>
      </c>
      <c r="AE69" s="31">
        <v>0</v>
      </c>
      <c r="AF69" t="s">
        <v>315</v>
      </c>
      <c r="AG69" s="32">
        <v>5</v>
      </c>
      <c r="AH69"/>
    </row>
    <row r="70" spans="1:34" x14ac:dyDescent="0.25">
      <c r="A70" t="s">
        <v>1155</v>
      </c>
      <c r="B70" t="s">
        <v>647</v>
      </c>
      <c r="C70" t="s">
        <v>894</v>
      </c>
      <c r="D70" t="s">
        <v>1087</v>
      </c>
      <c r="E70" s="31">
        <v>85.728260869565219</v>
      </c>
      <c r="F70" s="31">
        <v>3.0124825662482553</v>
      </c>
      <c r="G70" s="31">
        <v>2.8877545327754519</v>
      </c>
      <c r="H70" s="31">
        <v>0.43302015975656138</v>
      </c>
      <c r="I70" s="31">
        <v>0.3481691390896412</v>
      </c>
      <c r="J70" s="31">
        <v>258.25489130434772</v>
      </c>
      <c r="K70" s="31">
        <v>247.56217391304338</v>
      </c>
      <c r="L70" s="31">
        <v>37.122065217391302</v>
      </c>
      <c r="M70" s="31">
        <v>29.847934782608696</v>
      </c>
      <c r="N70" s="31">
        <v>2.2306521739130436</v>
      </c>
      <c r="O70" s="31">
        <v>5.0434782608695654</v>
      </c>
      <c r="P70" s="31">
        <v>56.545869565217387</v>
      </c>
      <c r="Q70" s="31">
        <v>53.127282608695651</v>
      </c>
      <c r="R70" s="31">
        <v>3.4185869565217395</v>
      </c>
      <c r="S70" s="31">
        <v>164.58695652173904</v>
      </c>
      <c r="T70" s="31">
        <v>153.85597826086948</v>
      </c>
      <c r="U70" s="31">
        <v>10.730978260869565</v>
      </c>
      <c r="V70" s="31">
        <v>0</v>
      </c>
      <c r="W70" s="31">
        <v>2.8967391304347827</v>
      </c>
      <c r="X70" s="31">
        <v>2.4891304347826089</v>
      </c>
      <c r="Y70" s="31">
        <v>0.40760869565217389</v>
      </c>
      <c r="Z70" s="31">
        <v>0</v>
      </c>
      <c r="AA70" s="31">
        <v>0</v>
      </c>
      <c r="AB70" s="31">
        <v>0</v>
      </c>
      <c r="AC70" s="31">
        <v>0</v>
      </c>
      <c r="AD70" s="31">
        <v>0</v>
      </c>
      <c r="AE70" s="31">
        <v>0</v>
      </c>
      <c r="AF70" t="s">
        <v>225</v>
      </c>
      <c r="AG70" s="32">
        <v>5</v>
      </c>
      <c r="AH70"/>
    </row>
    <row r="71" spans="1:34" x14ac:dyDescent="0.25">
      <c r="A71" t="s">
        <v>1155</v>
      </c>
      <c r="B71" t="s">
        <v>742</v>
      </c>
      <c r="C71" t="s">
        <v>904</v>
      </c>
      <c r="D71" t="s">
        <v>1094</v>
      </c>
      <c r="E71" s="31">
        <v>9.2934782608695645</v>
      </c>
      <c r="F71" s="31">
        <v>9.30408187134503</v>
      </c>
      <c r="G71" s="31">
        <v>7.5651929824561401</v>
      </c>
      <c r="H71" s="31">
        <v>2.7096959064327484</v>
      </c>
      <c r="I71" s="31">
        <v>0.97080701754385967</v>
      </c>
      <c r="J71" s="31">
        <v>86.467282608695655</v>
      </c>
      <c r="K71" s="31">
        <v>70.306956521739124</v>
      </c>
      <c r="L71" s="31">
        <v>25.182499999999997</v>
      </c>
      <c r="M71" s="31">
        <v>9.0221739130434777</v>
      </c>
      <c r="N71" s="31">
        <v>13.160326086956522</v>
      </c>
      <c r="O71" s="31">
        <v>3</v>
      </c>
      <c r="P71" s="31">
        <v>22.160326086956523</v>
      </c>
      <c r="Q71" s="31">
        <v>22.160326086956523</v>
      </c>
      <c r="R71" s="31">
        <v>0</v>
      </c>
      <c r="S71" s="31">
        <v>39.124456521739127</v>
      </c>
      <c r="T71" s="31">
        <v>39.124456521739127</v>
      </c>
      <c r="U71" s="31">
        <v>0</v>
      </c>
      <c r="V71" s="31">
        <v>0</v>
      </c>
      <c r="W71" s="31">
        <v>4.4856521739130439</v>
      </c>
      <c r="X71" s="31">
        <v>2.6079347826086958</v>
      </c>
      <c r="Y71" s="31">
        <v>1.8777173913043479</v>
      </c>
      <c r="Z71" s="31">
        <v>0</v>
      </c>
      <c r="AA71" s="31">
        <v>0</v>
      </c>
      <c r="AB71" s="31">
        <v>0</v>
      </c>
      <c r="AC71" s="31">
        <v>0</v>
      </c>
      <c r="AD71" s="31">
        <v>0</v>
      </c>
      <c r="AE71" s="31">
        <v>0</v>
      </c>
      <c r="AF71" t="s">
        <v>322</v>
      </c>
      <c r="AG71" s="32">
        <v>5</v>
      </c>
      <c r="AH71"/>
    </row>
    <row r="72" spans="1:34" x14ac:dyDescent="0.25">
      <c r="A72" t="s">
        <v>1155</v>
      </c>
      <c r="B72" t="s">
        <v>765</v>
      </c>
      <c r="C72" t="s">
        <v>898</v>
      </c>
      <c r="D72" t="s">
        <v>1059</v>
      </c>
      <c r="E72" s="31">
        <v>30.978260869565219</v>
      </c>
      <c r="F72" s="31">
        <v>4.1856421052631569</v>
      </c>
      <c r="G72" s="31">
        <v>3.8628350877192976</v>
      </c>
      <c r="H72" s="31">
        <v>1.1686947368421048</v>
      </c>
      <c r="I72" s="31">
        <v>0.84588771929824536</v>
      </c>
      <c r="J72" s="31">
        <v>129.66391304347823</v>
      </c>
      <c r="K72" s="31">
        <v>119.66391304347825</v>
      </c>
      <c r="L72" s="31">
        <v>36.204130434782599</v>
      </c>
      <c r="M72" s="31">
        <v>26.204130434782602</v>
      </c>
      <c r="N72" s="31">
        <v>4.8695652173913047</v>
      </c>
      <c r="O72" s="31">
        <v>5.1304347826086953</v>
      </c>
      <c r="P72" s="31">
        <v>25.692717391304349</v>
      </c>
      <c r="Q72" s="31">
        <v>25.692717391304349</v>
      </c>
      <c r="R72" s="31">
        <v>0</v>
      </c>
      <c r="S72" s="31">
        <v>67.767065217391291</v>
      </c>
      <c r="T72" s="31">
        <v>67.767065217391291</v>
      </c>
      <c r="U72" s="31">
        <v>0</v>
      </c>
      <c r="V72" s="31">
        <v>0</v>
      </c>
      <c r="W72" s="31">
        <v>19.048913043478258</v>
      </c>
      <c r="X72" s="31">
        <v>0.77717391304347827</v>
      </c>
      <c r="Y72" s="31">
        <v>0</v>
      </c>
      <c r="Z72" s="31">
        <v>0</v>
      </c>
      <c r="AA72" s="31">
        <v>7.7282608695652177</v>
      </c>
      <c r="AB72" s="31">
        <v>0</v>
      </c>
      <c r="AC72" s="31">
        <v>10.543478260869565</v>
      </c>
      <c r="AD72" s="31">
        <v>0</v>
      </c>
      <c r="AE72" s="31">
        <v>0</v>
      </c>
      <c r="AF72" t="s">
        <v>345</v>
      </c>
      <c r="AG72" s="32">
        <v>5</v>
      </c>
      <c r="AH72"/>
    </row>
    <row r="73" spans="1:34" x14ac:dyDescent="0.25">
      <c r="A73" t="s">
        <v>1155</v>
      </c>
      <c r="B73" t="s">
        <v>758</v>
      </c>
      <c r="C73" t="s">
        <v>1035</v>
      </c>
      <c r="D73" t="s">
        <v>1063</v>
      </c>
      <c r="E73" s="31">
        <v>29.826086956521738</v>
      </c>
      <c r="F73" s="31">
        <v>4.1839322157434404</v>
      </c>
      <c r="G73" s="31">
        <v>3.7699380466472308</v>
      </c>
      <c r="H73" s="31">
        <v>1.9558345481049566</v>
      </c>
      <c r="I73" s="31">
        <v>1.5418403790087467</v>
      </c>
      <c r="J73" s="31">
        <v>124.79032608695653</v>
      </c>
      <c r="K73" s="31">
        <v>112.44250000000001</v>
      </c>
      <c r="L73" s="31">
        <v>58.334891304347835</v>
      </c>
      <c r="M73" s="31">
        <v>45.987065217391311</v>
      </c>
      <c r="N73" s="31">
        <v>7.4782608695652177</v>
      </c>
      <c r="O73" s="31">
        <v>4.8695652173913047</v>
      </c>
      <c r="P73" s="31">
        <v>5.1766304347826084</v>
      </c>
      <c r="Q73" s="31">
        <v>5.1766304347826084</v>
      </c>
      <c r="R73" s="31">
        <v>0</v>
      </c>
      <c r="S73" s="31">
        <v>61.278804347826082</v>
      </c>
      <c r="T73" s="31">
        <v>57.699999999999996</v>
      </c>
      <c r="U73" s="31">
        <v>3.5788043478260869</v>
      </c>
      <c r="V73" s="31">
        <v>0</v>
      </c>
      <c r="W73" s="31">
        <v>4.9597826086956527</v>
      </c>
      <c r="X73" s="31">
        <v>4.3847826086956525</v>
      </c>
      <c r="Y73" s="31">
        <v>0</v>
      </c>
      <c r="Z73" s="31">
        <v>0</v>
      </c>
      <c r="AA73" s="31">
        <v>0.14130434782608695</v>
      </c>
      <c r="AB73" s="31">
        <v>0</v>
      </c>
      <c r="AC73" s="31">
        <v>0.43369565217391304</v>
      </c>
      <c r="AD73" s="31">
        <v>0</v>
      </c>
      <c r="AE73" s="31">
        <v>0</v>
      </c>
      <c r="AF73" t="s">
        <v>338</v>
      </c>
      <c r="AG73" s="32">
        <v>5</v>
      </c>
      <c r="AH73"/>
    </row>
    <row r="74" spans="1:34" x14ac:dyDescent="0.25">
      <c r="A74" t="s">
        <v>1155</v>
      </c>
      <c r="B74" t="s">
        <v>522</v>
      </c>
      <c r="C74" t="s">
        <v>944</v>
      </c>
      <c r="D74" t="s">
        <v>1116</v>
      </c>
      <c r="E74" s="31">
        <v>119.83695652173913</v>
      </c>
      <c r="F74" s="31">
        <v>3.2667755102040825</v>
      </c>
      <c r="G74" s="31">
        <v>3.0964380952380961</v>
      </c>
      <c r="H74" s="31">
        <v>0.70731156462585043</v>
      </c>
      <c r="I74" s="31">
        <v>0.53697414965986412</v>
      </c>
      <c r="J74" s="31">
        <v>391.48043478260877</v>
      </c>
      <c r="K74" s="31">
        <v>371.06771739130443</v>
      </c>
      <c r="L74" s="31">
        <v>84.76206521739131</v>
      </c>
      <c r="M74" s="31">
        <v>64.349347826086969</v>
      </c>
      <c r="N74" s="31">
        <v>15.358369565217391</v>
      </c>
      <c r="O74" s="31">
        <v>5.0543478260869561</v>
      </c>
      <c r="P74" s="31">
        <v>83.478260869565219</v>
      </c>
      <c r="Q74" s="31">
        <v>83.478260869565219</v>
      </c>
      <c r="R74" s="31">
        <v>0</v>
      </c>
      <c r="S74" s="31">
        <v>223.2401086956522</v>
      </c>
      <c r="T74" s="31">
        <v>171.32141304347829</v>
      </c>
      <c r="U74" s="31">
        <v>51.918695652173916</v>
      </c>
      <c r="V74" s="31">
        <v>0</v>
      </c>
      <c r="W74" s="31">
        <v>5.5978260869565215</v>
      </c>
      <c r="X74" s="31">
        <v>0</v>
      </c>
      <c r="Y74" s="31">
        <v>0</v>
      </c>
      <c r="Z74" s="31">
        <v>0</v>
      </c>
      <c r="AA74" s="31">
        <v>0</v>
      </c>
      <c r="AB74" s="31">
        <v>0</v>
      </c>
      <c r="AC74" s="31">
        <v>5.5978260869565215</v>
      </c>
      <c r="AD74" s="31">
        <v>0</v>
      </c>
      <c r="AE74" s="31">
        <v>0</v>
      </c>
      <c r="AF74" t="s">
        <v>99</v>
      </c>
      <c r="AG74" s="32">
        <v>5</v>
      </c>
      <c r="AH74"/>
    </row>
    <row r="75" spans="1:34" x14ac:dyDescent="0.25">
      <c r="A75" t="s">
        <v>1155</v>
      </c>
      <c r="B75" t="s">
        <v>833</v>
      </c>
      <c r="C75" t="s">
        <v>423</v>
      </c>
      <c r="D75" t="s">
        <v>1121</v>
      </c>
      <c r="E75" s="31">
        <v>61.989130434782609</v>
      </c>
      <c r="F75" s="31">
        <v>6.1248605996843786</v>
      </c>
      <c r="G75" s="31">
        <v>5.7999403822549551</v>
      </c>
      <c r="H75" s="31">
        <v>1.3050341925302467</v>
      </c>
      <c r="I75" s="31">
        <v>0.98011397510082365</v>
      </c>
      <c r="J75" s="31">
        <v>379.67478260869575</v>
      </c>
      <c r="K75" s="31">
        <v>359.53326086956531</v>
      </c>
      <c r="L75" s="31">
        <v>80.897934782608658</v>
      </c>
      <c r="M75" s="31">
        <v>60.756413043478233</v>
      </c>
      <c r="N75" s="31">
        <v>16.054565217391303</v>
      </c>
      <c r="O75" s="31">
        <v>4.0869565217391308</v>
      </c>
      <c r="P75" s="31">
        <v>90.862173913043492</v>
      </c>
      <c r="Q75" s="31">
        <v>90.862173913043492</v>
      </c>
      <c r="R75" s="31">
        <v>0</v>
      </c>
      <c r="S75" s="31">
        <v>207.91467391304357</v>
      </c>
      <c r="T75" s="31">
        <v>207.91467391304357</v>
      </c>
      <c r="U75" s="31">
        <v>0</v>
      </c>
      <c r="V75" s="31">
        <v>0</v>
      </c>
      <c r="W75" s="31">
        <v>0</v>
      </c>
      <c r="X75" s="31">
        <v>0</v>
      </c>
      <c r="Y75" s="31">
        <v>0</v>
      </c>
      <c r="Z75" s="31">
        <v>0</v>
      </c>
      <c r="AA75" s="31">
        <v>0</v>
      </c>
      <c r="AB75" s="31">
        <v>0</v>
      </c>
      <c r="AC75" s="31">
        <v>0</v>
      </c>
      <c r="AD75" s="31">
        <v>0</v>
      </c>
      <c r="AE75" s="31">
        <v>0</v>
      </c>
      <c r="AF75" t="s">
        <v>413</v>
      </c>
      <c r="AG75" s="32">
        <v>5</v>
      </c>
      <c r="AH75"/>
    </row>
    <row r="76" spans="1:34" x14ac:dyDescent="0.25">
      <c r="A76" t="s">
        <v>1155</v>
      </c>
      <c r="B76" t="s">
        <v>473</v>
      </c>
      <c r="C76" t="s">
        <v>870</v>
      </c>
      <c r="D76" t="s">
        <v>1097</v>
      </c>
      <c r="E76" s="31">
        <v>97.576086956521735</v>
      </c>
      <c r="F76" s="31">
        <v>3.4668597527013474</v>
      </c>
      <c r="G76" s="31">
        <v>3.2844769967695222</v>
      </c>
      <c r="H76" s="31">
        <v>0.86320597081430317</v>
      </c>
      <c r="I76" s="31">
        <v>0.72894619583379749</v>
      </c>
      <c r="J76" s="31">
        <v>338.28260869565213</v>
      </c>
      <c r="K76" s="31">
        <v>320.48641304347825</v>
      </c>
      <c r="L76" s="31">
        <v>84.228260869565204</v>
      </c>
      <c r="M76" s="31">
        <v>71.127717391304344</v>
      </c>
      <c r="N76" s="31">
        <v>10.005434782608695</v>
      </c>
      <c r="O76" s="31">
        <v>3.0951086956521738</v>
      </c>
      <c r="P76" s="31">
        <v>52.929347826086961</v>
      </c>
      <c r="Q76" s="31">
        <v>48.233695652173914</v>
      </c>
      <c r="R76" s="31">
        <v>4.6956521739130439</v>
      </c>
      <c r="S76" s="31">
        <v>201.125</v>
      </c>
      <c r="T76" s="31">
        <v>175.95923913043478</v>
      </c>
      <c r="U76" s="31">
        <v>25.165760869565219</v>
      </c>
      <c r="V76" s="31">
        <v>0</v>
      </c>
      <c r="W76" s="31">
        <v>4.7934782608695654</v>
      </c>
      <c r="X76" s="31">
        <v>4.7934782608695654</v>
      </c>
      <c r="Y76" s="31">
        <v>0</v>
      </c>
      <c r="Z76" s="31">
        <v>0</v>
      </c>
      <c r="AA76" s="31">
        <v>0</v>
      </c>
      <c r="AB76" s="31">
        <v>0</v>
      </c>
      <c r="AC76" s="31">
        <v>0</v>
      </c>
      <c r="AD76" s="31">
        <v>0</v>
      </c>
      <c r="AE76" s="31">
        <v>0</v>
      </c>
      <c r="AF76" t="s">
        <v>50</v>
      </c>
      <c r="AG76" s="32">
        <v>5</v>
      </c>
      <c r="AH76"/>
    </row>
    <row r="77" spans="1:34" x14ac:dyDescent="0.25">
      <c r="A77" t="s">
        <v>1155</v>
      </c>
      <c r="B77" t="s">
        <v>724</v>
      </c>
      <c r="C77" t="s">
        <v>1025</v>
      </c>
      <c r="D77" t="s">
        <v>1121</v>
      </c>
      <c r="E77" s="31">
        <v>72.630434782608702</v>
      </c>
      <c r="F77" s="31">
        <v>4.4476070038910507</v>
      </c>
      <c r="G77" s="31">
        <v>4.0177162526189765</v>
      </c>
      <c r="H77" s="31">
        <v>0.95502993115833579</v>
      </c>
      <c r="I77" s="31">
        <v>0.52513917988626169</v>
      </c>
      <c r="J77" s="31">
        <v>323.03163043478264</v>
      </c>
      <c r="K77" s="31">
        <v>291.80847826086961</v>
      </c>
      <c r="L77" s="31">
        <v>69.364239130434783</v>
      </c>
      <c r="M77" s="31">
        <v>38.141086956521747</v>
      </c>
      <c r="N77" s="31">
        <v>25.742173913043469</v>
      </c>
      <c r="O77" s="31">
        <v>5.4809782608695654</v>
      </c>
      <c r="P77" s="31">
        <v>77.102934782608685</v>
      </c>
      <c r="Q77" s="31">
        <v>77.102934782608685</v>
      </c>
      <c r="R77" s="31">
        <v>0</v>
      </c>
      <c r="S77" s="31">
        <v>176.56445652173915</v>
      </c>
      <c r="T77" s="31">
        <v>154.60043478260872</v>
      </c>
      <c r="U77" s="31">
        <v>21.964021739130427</v>
      </c>
      <c r="V77" s="31">
        <v>0</v>
      </c>
      <c r="W77" s="31">
        <v>0</v>
      </c>
      <c r="X77" s="31">
        <v>0</v>
      </c>
      <c r="Y77" s="31">
        <v>0</v>
      </c>
      <c r="Z77" s="31">
        <v>0</v>
      </c>
      <c r="AA77" s="31">
        <v>0</v>
      </c>
      <c r="AB77" s="31">
        <v>0</v>
      </c>
      <c r="AC77" s="31">
        <v>0</v>
      </c>
      <c r="AD77" s="31">
        <v>0</v>
      </c>
      <c r="AE77" s="31">
        <v>0</v>
      </c>
      <c r="AF77" t="s">
        <v>303</v>
      </c>
      <c r="AG77" s="32">
        <v>5</v>
      </c>
      <c r="AH77"/>
    </row>
    <row r="78" spans="1:34" x14ac:dyDescent="0.25">
      <c r="A78" t="s">
        <v>1155</v>
      </c>
      <c r="B78" t="s">
        <v>574</v>
      </c>
      <c r="C78" t="s">
        <v>898</v>
      </c>
      <c r="D78" t="s">
        <v>1059</v>
      </c>
      <c r="E78" s="31">
        <v>80.554347826086953</v>
      </c>
      <c r="F78" s="31">
        <v>5.6825597085413584</v>
      </c>
      <c r="G78" s="31">
        <v>5.4214950748886803</v>
      </c>
      <c r="H78" s="31">
        <v>1.1607745243556877</v>
      </c>
      <c r="I78" s="31">
        <v>0.89970989070300911</v>
      </c>
      <c r="J78" s="31">
        <v>457.75489130434789</v>
      </c>
      <c r="K78" s="31">
        <v>436.72500000000008</v>
      </c>
      <c r="L78" s="31">
        <v>93.505434782608702</v>
      </c>
      <c r="M78" s="31">
        <v>72.475543478260875</v>
      </c>
      <c r="N78" s="31">
        <v>16.057065217391305</v>
      </c>
      <c r="O78" s="31">
        <v>4.9728260869565215</v>
      </c>
      <c r="P78" s="31">
        <v>73.682065217391298</v>
      </c>
      <c r="Q78" s="31">
        <v>73.682065217391298</v>
      </c>
      <c r="R78" s="31">
        <v>0</v>
      </c>
      <c r="S78" s="31">
        <v>290.56739130434789</v>
      </c>
      <c r="T78" s="31">
        <v>265.86086956521746</v>
      </c>
      <c r="U78" s="31">
        <v>24.706521739130434</v>
      </c>
      <c r="V78" s="31">
        <v>0</v>
      </c>
      <c r="W78" s="31">
        <v>13.113586956521738</v>
      </c>
      <c r="X78" s="31">
        <v>0</v>
      </c>
      <c r="Y78" s="31">
        <v>0</v>
      </c>
      <c r="Z78" s="31">
        <v>0</v>
      </c>
      <c r="AA78" s="31">
        <v>0</v>
      </c>
      <c r="AB78" s="31">
        <v>0</v>
      </c>
      <c r="AC78" s="31">
        <v>13.113586956521738</v>
      </c>
      <c r="AD78" s="31">
        <v>0</v>
      </c>
      <c r="AE78" s="31">
        <v>0</v>
      </c>
      <c r="AF78" t="s">
        <v>151</v>
      </c>
      <c r="AG78" s="32">
        <v>5</v>
      </c>
      <c r="AH78"/>
    </row>
    <row r="79" spans="1:34" x14ac:dyDescent="0.25">
      <c r="A79" t="s">
        <v>1155</v>
      </c>
      <c r="B79" t="s">
        <v>528</v>
      </c>
      <c r="C79" t="s">
        <v>935</v>
      </c>
      <c r="D79" t="s">
        <v>1113</v>
      </c>
      <c r="E79" s="31">
        <v>84.217391304347828</v>
      </c>
      <c r="F79" s="31">
        <v>2.6557395456892103</v>
      </c>
      <c r="G79" s="31">
        <v>2.5906905007743939</v>
      </c>
      <c r="H79" s="31">
        <v>0.33764842540010331</v>
      </c>
      <c r="I79" s="31">
        <v>0.27259938048528654</v>
      </c>
      <c r="J79" s="31">
        <v>223.65945652173914</v>
      </c>
      <c r="K79" s="31">
        <v>218.18119565217395</v>
      </c>
      <c r="L79" s="31">
        <v>28.435869565217395</v>
      </c>
      <c r="M79" s="31">
        <v>22.957608695652176</v>
      </c>
      <c r="N79" s="31">
        <v>0</v>
      </c>
      <c r="O79" s="31">
        <v>5.4782608695652177</v>
      </c>
      <c r="P79" s="31">
        <v>47.835978260869581</v>
      </c>
      <c r="Q79" s="31">
        <v>47.835978260869581</v>
      </c>
      <c r="R79" s="31">
        <v>0</v>
      </c>
      <c r="S79" s="31">
        <v>147.3876086956522</v>
      </c>
      <c r="T79" s="31">
        <v>118.59478260869567</v>
      </c>
      <c r="U79" s="31">
        <v>28.792826086956527</v>
      </c>
      <c r="V79" s="31">
        <v>0</v>
      </c>
      <c r="W79" s="31">
        <v>0</v>
      </c>
      <c r="X79" s="31">
        <v>0</v>
      </c>
      <c r="Y79" s="31">
        <v>0</v>
      </c>
      <c r="Z79" s="31">
        <v>0</v>
      </c>
      <c r="AA79" s="31">
        <v>0</v>
      </c>
      <c r="AB79" s="31">
        <v>0</v>
      </c>
      <c r="AC79" s="31">
        <v>0</v>
      </c>
      <c r="AD79" s="31">
        <v>0</v>
      </c>
      <c r="AE79" s="31">
        <v>0</v>
      </c>
      <c r="AF79" t="s">
        <v>105</v>
      </c>
      <c r="AG79" s="32">
        <v>5</v>
      </c>
      <c r="AH79"/>
    </row>
    <row r="80" spans="1:34" x14ac:dyDescent="0.25">
      <c r="A80" t="s">
        <v>1155</v>
      </c>
      <c r="B80" t="s">
        <v>511</v>
      </c>
      <c r="C80" t="s">
        <v>941</v>
      </c>
      <c r="D80" t="s">
        <v>1083</v>
      </c>
      <c r="E80" s="31">
        <v>133.06521739130434</v>
      </c>
      <c r="F80" s="31">
        <v>4.7766214670805427</v>
      </c>
      <c r="G80" s="31">
        <v>4.3025902630289172</v>
      </c>
      <c r="H80" s="31">
        <v>0.82954664270543998</v>
      </c>
      <c r="I80" s="31">
        <v>0.55503430811958809</v>
      </c>
      <c r="J80" s="31">
        <v>635.60217391304354</v>
      </c>
      <c r="K80" s="31">
        <v>572.52510869565219</v>
      </c>
      <c r="L80" s="31">
        <v>110.38380434782604</v>
      </c>
      <c r="M80" s="31">
        <v>73.855760869565188</v>
      </c>
      <c r="N80" s="31">
        <v>30.441086956521733</v>
      </c>
      <c r="O80" s="31">
        <v>6.0869565217391308</v>
      </c>
      <c r="P80" s="31">
        <v>224.51880434782615</v>
      </c>
      <c r="Q80" s="31">
        <v>197.96978260869571</v>
      </c>
      <c r="R80" s="31">
        <v>26.549021739130431</v>
      </c>
      <c r="S80" s="31">
        <v>300.6995652173913</v>
      </c>
      <c r="T80" s="31">
        <v>273.22554347826087</v>
      </c>
      <c r="U80" s="31">
        <v>27.474021739130446</v>
      </c>
      <c r="V80" s="31">
        <v>0</v>
      </c>
      <c r="W80" s="31">
        <v>64.304347826086953</v>
      </c>
      <c r="X80" s="31">
        <v>20.323369565217391</v>
      </c>
      <c r="Y80" s="31">
        <v>0</v>
      </c>
      <c r="Z80" s="31">
        <v>0</v>
      </c>
      <c r="AA80" s="31">
        <v>21.317934782608695</v>
      </c>
      <c r="AB80" s="31">
        <v>0</v>
      </c>
      <c r="AC80" s="31">
        <v>22.663043478260871</v>
      </c>
      <c r="AD80" s="31">
        <v>0</v>
      </c>
      <c r="AE80" s="31">
        <v>0</v>
      </c>
      <c r="AF80" t="s">
        <v>88</v>
      </c>
      <c r="AG80" s="32">
        <v>5</v>
      </c>
      <c r="AH80"/>
    </row>
    <row r="81" spans="1:34" x14ac:dyDescent="0.25">
      <c r="A81" t="s">
        <v>1155</v>
      </c>
      <c r="B81" t="s">
        <v>422</v>
      </c>
      <c r="C81" t="s">
        <v>957</v>
      </c>
      <c r="D81" t="s">
        <v>1090</v>
      </c>
      <c r="E81" s="31">
        <v>118.1304347826087</v>
      </c>
      <c r="F81" s="31">
        <v>3.9166359955833636</v>
      </c>
      <c r="G81" s="31">
        <v>3.3459008097165994</v>
      </c>
      <c r="H81" s="31">
        <v>0.78349282296650713</v>
      </c>
      <c r="I81" s="31">
        <v>0.28836952521163051</v>
      </c>
      <c r="J81" s="31">
        <v>462.67391304347825</v>
      </c>
      <c r="K81" s="31">
        <v>395.25271739130437</v>
      </c>
      <c r="L81" s="31">
        <v>92.554347826086953</v>
      </c>
      <c r="M81" s="31">
        <v>34.065217391304351</v>
      </c>
      <c r="N81" s="31">
        <v>52.923913043478258</v>
      </c>
      <c r="O81" s="31">
        <v>5.5652173913043477</v>
      </c>
      <c r="P81" s="31">
        <v>168.84782608695653</v>
      </c>
      <c r="Q81" s="31">
        <v>159.91576086956522</v>
      </c>
      <c r="R81" s="31">
        <v>8.9320652173913047</v>
      </c>
      <c r="S81" s="31">
        <v>201.27173913043478</v>
      </c>
      <c r="T81" s="31">
        <v>201.27173913043478</v>
      </c>
      <c r="U81" s="31">
        <v>0</v>
      </c>
      <c r="V81" s="31">
        <v>0</v>
      </c>
      <c r="W81" s="31">
        <v>0</v>
      </c>
      <c r="X81" s="31">
        <v>0</v>
      </c>
      <c r="Y81" s="31">
        <v>0</v>
      </c>
      <c r="Z81" s="31">
        <v>0</v>
      </c>
      <c r="AA81" s="31">
        <v>0</v>
      </c>
      <c r="AB81" s="31">
        <v>0</v>
      </c>
      <c r="AC81" s="31">
        <v>0</v>
      </c>
      <c r="AD81" s="31">
        <v>0</v>
      </c>
      <c r="AE81" s="31">
        <v>0</v>
      </c>
      <c r="AF81" t="s">
        <v>319</v>
      </c>
      <c r="AG81" s="32">
        <v>5</v>
      </c>
      <c r="AH81"/>
    </row>
    <row r="82" spans="1:34" x14ac:dyDescent="0.25">
      <c r="A82" t="s">
        <v>1155</v>
      </c>
      <c r="B82" t="s">
        <v>454</v>
      </c>
      <c r="C82" t="s">
        <v>879</v>
      </c>
      <c r="D82" t="s">
        <v>1052</v>
      </c>
      <c r="E82" s="31">
        <v>68.673913043478265</v>
      </c>
      <c r="F82" s="31">
        <v>3.9698084836973728</v>
      </c>
      <c r="G82" s="31">
        <v>3.7253086419753085</v>
      </c>
      <c r="H82" s="31">
        <v>0.49157169990503324</v>
      </c>
      <c r="I82" s="31">
        <v>0.33463912630579296</v>
      </c>
      <c r="J82" s="31">
        <v>272.62228260869568</v>
      </c>
      <c r="K82" s="31">
        <v>255.83152173913044</v>
      </c>
      <c r="L82" s="31">
        <v>33.758152173913047</v>
      </c>
      <c r="M82" s="31">
        <v>22.980978260869566</v>
      </c>
      <c r="N82" s="31">
        <v>6.0815217391304346</v>
      </c>
      <c r="O82" s="31">
        <v>4.6956521739130439</v>
      </c>
      <c r="P82" s="31">
        <v>69.652173913043484</v>
      </c>
      <c r="Q82" s="31">
        <v>63.638586956521742</v>
      </c>
      <c r="R82" s="31">
        <v>6.0135869565217392</v>
      </c>
      <c r="S82" s="31">
        <v>169.21195652173913</v>
      </c>
      <c r="T82" s="31">
        <v>116.04076086956522</v>
      </c>
      <c r="U82" s="31">
        <v>53.171195652173914</v>
      </c>
      <c r="V82" s="31">
        <v>0</v>
      </c>
      <c r="W82" s="31">
        <v>26.114130434782609</v>
      </c>
      <c r="X82" s="31">
        <v>0.55978260869565222</v>
      </c>
      <c r="Y82" s="31">
        <v>0</v>
      </c>
      <c r="Z82" s="31">
        <v>0</v>
      </c>
      <c r="AA82" s="31">
        <v>11.010869565217391</v>
      </c>
      <c r="AB82" s="31">
        <v>0</v>
      </c>
      <c r="AC82" s="31">
        <v>14.543478260869565</v>
      </c>
      <c r="AD82" s="31">
        <v>0</v>
      </c>
      <c r="AE82" s="31">
        <v>0</v>
      </c>
      <c r="AF82" t="s">
        <v>31</v>
      </c>
      <c r="AG82" s="32">
        <v>5</v>
      </c>
      <c r="AH82"/>
    </row>
    <row r="83" spans="1:34" x14ac:dyDescent="0.25">
      <c r="A83" t="s">
        <v>1155</v>
      </c>
      <c r="B83" t="s">
        <v>432</v>
      </c>
      <c r="C83" t="s">
        <v>842</v>
      </c>
      <c r="D83" t="s">
        <v>1069</v>
      </c>
      <c r="E83" s="31">
        <v>50.641304347826086</v>
      </c>
      <c r="F83" s="31">
        <v>3.2371753595192096</v>
      </c>
      <c r="G83" s="31">
        <v>2.9245460399227299</v>
      </c>
      <c r="H83" s="31">
        <v>0.49003863490019317</v>
      </c>
      <c r="I83" s="31">
        <v>0.17740931530371323</v>
      </c>
      <c r="J83" s="31">
        <v>163.93478260869563</v>
      </c>
      <c r="K83" s="31">
        <v>148.1028260869565</v>
      </c>
      <c r="L83" s="31">
        <v>24.816195652173914</v>
      </c>
      <c r="M83" s="31">
        <v>8.9842391304347817</v>
      </c>
      <c r="N83" s="31">
        <v>9.4732608695652178</v>
      </c>
      <c r="O83" s="31">
        <v>6.3586956521739131</v>
      </c>
      <c r="P83" s="31">
        <v>39.567826086956522</v>
      </c>
      <c r="Q83" s="31">
        <v>39.567826086956522</v>
      </c>
      <c r="R83" s="31">
        <v>0</v>
      </c>
      <c r="S83" s="31">
        <v>99.550760869565195</v>
      </c>
      <c r="T83" s="31">
        <v>81.468913043478238</v>
      </c>
      <c r="U83" s="31">
        <v>18.08184782608696</v>
      </c>
      <c r="V83" s="31">
        <v>0</v>
      </c>
      <c r="W83" s="31">
        <v>15.975</v>
      </c>
      <c r="X83" s="31">
        <v>0.54347826086956519</v>
      </c>
      <c r="Y83" s="31">
        <v>0</v>
      </c>
      <c r="Z83" s="31">
        <v>5.5760869565217392</v>
      </c>
      <c r="AA83" s="31">
        <v>8.7608695652173907</v>
      </c>
      <c r="AB83" s="31">
        <v>0</v>
      </c>
      <c r="AC83" s="31">
        <v>1.0945652173913043</v>
      </c>
      <c r="AD83" s="31">
        <v>0</v>
      </c>
      <c r="AE83" s="31">
        <v>0</v>
      </c>
      <c r="AF83" t="s">
        <v>8</v>
      </c>
      <c r="AG83" s="32">
        <v>5</v>
      </c>
      <c r="AH83"/>
    </row>
    <row r="84" spans="1:34" x14ac:dyDescent="0.25">
      <c r="A84" t="s">
        <v>1155</v>
      </c>
      <c r="B84" t="s">
        <v>587</v>
      </c>
      <c r="C84" t="s">
        <v>839</v>
      </c>
      <c r="D84" t="s">
        <v>1053</v>
      </c>
      <c r="E84" s="31">
        <v>57.554347826086953</v>
      </c>
      <c r="F84" s="31">
        <v>2.3800321057601512</v>
      </c>
      <c r="G84" s="31">
        <v>2.1325816808309725</v>
      </c>
      <c r="H84" s="31">
        <v>0.60561850802644002</v>
      </c>
      <c r="I84" s="31">
        <v>0.35816808309726161</v>
      </c>
      <c r="J84" s="31">
        <v>136.98119565217391</v>
      </c>
      <c r="K84" s="31">
        <v>122.73934782608694</v>
      </c>
      <c r="L84" s="31">
        <v>34.855978260869563</v>
      </c>
      <c r="M84" s="31">
        <v>20.614130434782609</v>
      </c>
      <c r="N84" s="31">
        <v>8.5027173913043477</v>
      </c>
      <c r="O84" s="31">
        <v>5.7391304347826084</v>
      </c>
      <c r="P84" s="31">
        <v>24.5625</v>
      </c>
      <c r="Q84" s="31">
        <v>24.5625</v>
      </c>
      <c r="R84" s="31">
        <v>0</v>
      </c>
      <c r="S84" s="31">
        <v>77.562717391304346</v>
      </c>
      <c r="T84" s="31">
        <v>64.302826086956514</v>
      </c>
      <c r="U84" s="31">
        <v>13.259891304347825</v>
      </c>
      <c r="V84" s="31">
        <v>0</v>
      </c>
      <c r="W84" s="31">
        <v>3.5652173913043477</v>
      </c>
      <c r="X84" s="31">
        <v>0</v>
      </c>
      <c r="Y84" s="31">
        <v>0</v>
      </c>
      <c r="Z84" s="31">
        <v>3.5652173913043477</v>
      </c>
      <c r="AA84" s="31">
        <v>0</v>
      </c>
      <c r="AB84" s="31">
        <v>0</v>
      </c>
      <c r="AC84" s="31">
        <v>0</v>
      </c>
      <c r="AD84" s="31">
        <v>0</v>
      </c>
      <c r="AE84" s="31">
        <v>0</v>
      </c>
      <c r="AF84" t="s">
        <v>164</v>
      </c>
      <c r="AG84" s="32">
        <v>5</v>
      </c>
      <c r="AH84"/>
    </row>
    <row r="85" spans="1:34" x14ac:dyDescent="0.25">
      <c r="A85" t="s">
        <v>1155</v>
      </c>
      <c r="B85" t="s">
        <v>552</v>
      </c>
      <c r="C85" t="s">
        <v>959</v>
      </c>
      <c r="D85" t="s">
        <v>1107</v>
      </c>
      <c r="E85" s="31">
        <v>188.92391304347825</v>
      </c>
      <c r="F85" s="31">
        <v>3.2568712962430233</v>
      </c>
      <c r="G85" s="31">
        <v>3.0176859789425228</v>
      </c>
      <c r="H85" s="31">
        <v>0.33340889477015134</v>
      </c>
      <c r="I85" s="31">
        <v>0.26107473678154308</v>
      </c>
      <c r="J85" s="31">
        <v>615.30086956521723</v>
      </c>
      <c r="K85" s="31">
        <v>570.11304347826069</v>
      </c>
      <c r="L85" s="31">
        <v>62.988913043478263</v>
      </c>
      <c r="M85" s="31">
        <v>49.323260869565217</v>
      </c>
      <c r="N85" s="31">
        <v>8.100434782608696</v>
      </c>
      <c r="O85" s="31">
        <v>5.5652173913043477</v>
      </c>
      <c r="P85" s="31">
        <v>195.09293478260864</v>
      </c>
      <c r="Q85" s="31">
        <v>163.57076086956516</v>
      </c>
      <c r="R85" s="31">
        <v>31.522173913043478</v>
      </c>
      <c r="S85" s="31">
        <v>357.21902173913031</v>
      </c>
      <c r="T85" s="31">
        <v>357.21902173913031</v>
      </c>
      <c r="U85" s="31">
        <v>0</v>
      </c>
      <c r="V85" s="31">
        <v>0</v>
      </c>
      <c r="W85" s="31">
        <v>307.60717391304348</v>
      </c>
      <c r="X85" s="31">
        <v>0</v>
      </c>
      <c r="Y85" s="31">
        <v>0</v>
      </c>
      <c r="Z85" s="31">
        <v>0</v>
      </c>
      <c r="AA85" s="31">
        <v>82.385760869565175</v>
      </c>
      <c r="AB85" s="31">
        <v>0</v>
      </c>
      <c r="AC85" s="31">
        <v>225.22141304347829</v>
      </c>
      <c r="AD85" s="31">
        <v>0</v>
      </c>
      <c r="AE85" s="31">
        <v>0</v>
      </c>
      <c r="AF85" t="s">
        <v>129</v>
      </c>
      <c r="AG85" s="32">
        <v>5</v>
      </c>
      <c r="AH85"/>
    </row>
    <row r="86" spans="1:34" x14ac:dyDescent="0.25">
      <c r="A86" t="s">
        <v>1155</v>
      </c>
      <c r="B86" t="s">
        <v>667</v>
      </c>
      <c r="C86" t="s">
        <v>1007</v>
      </c>
      <c r="D86" t="s">
        <v>1104</v>
      </c>
      <c r="E86" s="31">
        <v>65.130434782608702</v>
      </c>
      <c r="F86" s="31">
        <v>3.0791371829105465</v>
      </c>
      <c r="G86" s="31">
        <v>2.8356441922563413</v>
      </c>
      <c r="H86" s="31">
        <v>0.4344859813084111</v>
      </c>
      <c r="I86" s="31">
        <v>0.26105807743658199</v>
      </c>
      <c r="J86" s="31">
        <v>200.54554347826084</v>
      </c>
      <c r="K86" s="31">
        <v>184.68673913043477</v>
      </c>
      <c r="L86" s="31">
        <v>28.298260869565212</v>
      </c>
      <c r="M86" s="31">
        <v>17.002826086956517</v>
      </c>
      <c r="N86" s="31">
        <v>5.9041304347826102</v>
      </c>
      <c r="O86" s="31">
        <v>5.3913043478260869</v>
      </c>
      <c r="P86" s="31">
        <v>46.843695652173899</v>
      </c>
      <c r="Q86" s="31">
        <v>42.280326086956507</v>
      </c>
      <c r="R86" s="31">
        <v>4.56336956521739</v>
      </c>
      <c r="S86" s="31">
        <v>125.40358695652175</v>
      </c>
      <c r="T86" s="31">
        <v>124.30032608695653</v>
      </c>
      <c r="U86" s="31">
        <v>1.1032608695652173</v>
      </c>
      <c r="V86" s="31">
        <v>0</v>
      </c>
      <c r="W86" s="31">
        <v>4.8152173913043477</v>
      </c>
      <c r="X86" s="31">
        <v>0</v>
      </c>
      <c r="Y86" s="31">
        <v>0</v>
      </c>
      <c r="Z86" s="31">
        <v>0</v>
      </c>
      <c r="AA86" s="31">
        <v>3.2445652173913042</v>
      </c>
      <c r="AB86" s="31">
        <v>0</v>
      </c>
      <c r="AC86" s="31">
        <v>1.5706521739130435</v>
      </c>
      <c r="AD86" s="31">
        <v>0</v>
      </c>
      <c r="AE86" s="31">
        <v>0</v>
      </c>
      <c r="AF86" t="s">
        <v>245</v>
      </c>
      <c r="AG86" s="32">
        <v>5</v>
      </c>
      <c r="AH86"/>
    </row>
    <row r="87" spans="1:34" x14ac:dyDescent="0.25">
      <c r="A87" t="s">
        <v>1155</v>
      </c>
      <c r="B87" t="s">
        <v>759</v>
      </c>
      <c r="C87" t="s">
        <v>1036</v>
      </c>
      <c r="D87" t="s">
        <v>1102</v>
      </c>
      <c r="E87" s="31">
        <v>43.434782608695649</v>
      </c>
      <c r="F87" s="31">
        <v>4.0902777777777786</v>
      </c>
      <c r="G87" s="31">
        <v>3.8295170170170172</v>
      </c>
      <c r="H87" s="31">
        <v>0.80874624624624636</v>
      </c>
      <c r="I87" s="31">
        <v>0.54798548548548554</v>
      </c>
      <c r="J87" s="31">
        <v>177.66032608695653</v>
      </c>
      <c r="K87" s="31">
        <v>166.33423913043478</v>
      </c>
      <c r="L87" s="31">
        <v>35.127717391304351</v>
      </c>
      <c r="M87" s="31">
        <v>23.801630434782609</v>
      </c>
      <c r="N87" s="31">
        <v>6.6739130434782608</v>
      </c>
      <c r="O87" s="31">
        <v>4.6521739130434785</v>
      </c>
      <c r="P87" s="31">
        <v>29.016304347826086</v>
      </c>
      <c r="Q87" s="31">
        <v>29.016304347826086</v>
      </c>
      <c r="R87" s="31">
        <v>0</v>
      </c>
      <c r="S87" s="31">
        <v>113.51630434782608</v>
      </c>
      <c r="T87" s="31">
        <v>104.75271739130434</v>
      </c>
      <c r="U87" s="31">
        <v>8.7635869565217384</v>
      </c>
      <c r="V87" s="31">
        <v>0</v>
      </c>
      <c r="W87" s="31">
        <v>4.6766304347826093</v>
      </c>
      <c r="X87" s="31">
        <v>4.3288043478260878</v>
      </c>
      <c r="Y87" s="31">
        <v>0.34782608695652173</v>
      </c>
      <c r="Z87" s="31">
        <v>0</v>
      </c>
      <c r="AA87" s="31">
        <v>0</v>
      </c>
      <c r="AB87" s="31">
        <v>0</v>
      </c>
      <c r="AC87" s="31">
        <v>0</v>
      </c>
      <c r="AD87" s="31">
        <v>0</v>
      </c>
      <c r="AE87" s="31">
        <v>0</v>
      </c>
      <c r="AF87" t="s">
        <v>339</v>
      </c>
      <c r="AG87" s="32">
        <v>5</v>
      </c>
      <c r="AH87"/>
    </row>
    <row r="88" spans="1:34" x14ac:dyDescent="0.25">
      <c r="A88" t="s">
        <v>1155</v>
      </c>
      <c r="B88" t="s">
        <v>743</v>
      </c>
      <c r="C88" t="s">
        <v>976</v>
      </c>
      <c r="D88" t="s">
        <v>1064</v>
      </c>
      <c r="E88" s="31">
        <v>91.228260869565219</v>
      </c>
      <c r="F88" s="31">
        <v>3.45972357917312</v>
      </c>
      <c r="G88" s="31">
        <v>3.2998403431430958</v>
      </c>
      <c r="H88" s="31">
        <v>0.80656499463838904</v>
      </c>
      <c r="I88" s="31">
        <v>0.64846896223043005</v>
      </c>
      <c r="J88" s="31">
        <v>315.62456521739125</v>
      </c>
      <c r="K88" s="31">
        <v>301.03869565217394</v>
      </c>
      <c r="L88" s="31">
        <v>73.581521739130423</v>
      </c>
      <c r="M88" s="31">
        <v>59.158695652173904</v>
      </c>
      <c r="N88" s="31">
        <v>8.9119565217391301</v>
      </c>
      <c r="O88" s="31">
        <v>5.5108695652173916</v>
      </c>
      <c r="P88" s="31">
        <v>93.017826086956546</v>
      </c>
      <c r="Q88" s="31">
        <v>92.854782608695672</v>
      </c>
      <c r="R88" s="31">
        <v>0.16304347826086957</v>
      </c>
      <c r="S88" s="31">
        <v>149.02521739130435</v>
      </c>
      <c r="T88" s="31">
        <v>126.26434782608695</v>
      </c>
      <c r="U88" s="31">
        <v>22.760869565217391</v>
      </c>
      <c r="V88" s="31">
        <v>0</v>
      </c>
      <c r="W88" s="31">
        <v>17.997717391304349</v>
      </c>
      <c r="X88" s="31">
        <v>2.2945652173913045</v>
      </c>
      <c r="Y88" s="31">
        <v>0</v>
      </c>
      <c r="Z88" s="31">
        <v>0</v>
      </c>
      <c r="AA88" s="31">
        <v>9.782826086956522</v>
      </c>
      <c r="AB88" s="31">
        <v>0</v>
      </c>
      <c r="AC88" s="31">
        <v>5.9203260869565213</v>
      </c>
      <c r="AD88" s="31">
        <v>0</v>
      </c>
      <c r="AE88" s="31">
        <v>0</v>
      </c>
      <c r="AF88" t="s">
        <v>323</v>
      </c>
      <c r="AG88" s="32">
        <v>5</v>
      </c>
      <c r="AH88"/>
    </row>
    <row r="89" spans="1:34" x14ac:dyDescent="0.25">
      <c r="A89" t="s">
        <v>1155</v>
      </c>
      <c r="B89" t="s">
        <v>504</v>
      </c>
      <c r="C89" t="s">
        <v>861</v>
      </c>
      <c r="D89" t="s">
        <v>1055</v>
      </c>
      <c r="E89" s="31">
        <v>96.869565217391298</v>
      </c>
      <c r="F89" s="31">
        <v>3.6661400359066425</v>
      </c>
      <c r="G89" s="31">
        <v>3.5682697486535009</v>
      </c>
      <c r="H89" s="31">
        <v>1.0644670107719931</v>
      </c>
      <c r="I89" s="31">
        <v>0.96659672351885118</v>
      </c>
      <c r="J89" s="31">
        <v>355.13739130434777</v>
      </c>
      <c r="K89" s="31">
        <v>345.65673913043474</v>
      </c>
      <c r="L89" s="31">
        <v>103.11445652173914</v>
      </c>
      <c r="M89" s="31">
        <v>93.6338043478261</v>
      </c>
      <c r="N89" s="31">
        <v>4.7197826086956498</v>
      </c>
      <c r="O89" s="31">
        <v>4.7608695652173916</v>
      </c>
      <c r="P89" s="31">
        <v>100.61010869565216</v>
      </c>
      <c r="Q89" s="31">
        <v>100.61010869565216</v>
      </c>
      <c r="R89" s="31">
        <v>0</v>
      </c>
      <c r="S89" s="31">
        <v>151.4128260869565</v>
      </c>
      <c r="T89" s="31">
        <v>148.00967391304346</v>
      </c>
      <c r="U89" s="31">
        <v>3.403152173913043</v>
      </c>
      <c r="V89" s="31">
        <v>0</v>
      </c>
      <c r="W89" s="31">
        <v>0</v>
      </c>
      <c r="X89" s="31">
        <v>0</v>
      </c>
      <c r="Y89" s="31">
        <v>0</v>
      </c>
      <c r="Z89" s="31">
        <v>0</v>
      </c>
      <c r="AA89" s="31">
        <v>0</v>
      </c>
      <c r="AB89" s="31">
        <v>0</v>
      </c>
      <c r="AC89" s="31">
        <v>0</v>
      </c>
      <c r="AD89" s="31">
        <v>0</v>
      </c>
      <c r="AE89" s="31">
        <v>0</v>
      </c>
      <c r="AF89" t="s">
        <v>81</v>
      </c>
      <c r="AG89" s="32">
        <v>5</v>
      </c>
      <c r="AH89"/>
    </row>
    <row r="90" spans="1:34" x14ac:dyDescent="0.25">
      <c r="A90" t="s">
        <v>1155</v>
      </c>
      <c r="B90" t="s">
        <v>655</v>
      </c>
      <c r="C90" t="s">
        <v>939</v>
      </c>
      <c r="D90" t="s">
        <v>1064</v>
      </c>
      <c r="E90" s="31">
        <v>72.902173913043484</v>
      </c>
      <c r="F90" s="31">
        <v>3.2864484866557322</v>
      </c>
      <c r="G90" s="31">
        <v>3.0539302221559561</v>
      </c>
      <c r="H90" s="31">
        <v>0.79543760250484552</v>
      </c>
      <c r="I90" s="31">
        <v>0.56291933800506921</v>
      </c>
      <c r="J90" s="31">
        <v>239.58923913043475</v>
      </c>
      <c r="K90" s="31">
        <v>222.63815217391303</v>
      </c>
      <c r="L90" s="31">
        <v>57.989130434782602</v>
      </c>
      <c r="M90" s="31">
        <v>41.038043478260867</v>
      </c>
      <c r="N90" s="31">
        <v>11.907608695652174</v>
      </c>
      <c r="O90" s="31">
        <v>5.0434782608695654</v>
      </c>
      <c r="P90" s="31">
        <v>74.174130434782597</v>
      </c>
      <c r="Q90" s="31">
        <v>74.174130434782597</v>
      </c>
      <c r="R90" s="31">
        <v>0</v>
      </c>
      <c r="S90" s="31">
        <v>107.42597826086957</v>
      </c>
      <c r="T90" s="31">
        <v>102.74934782608696</v>
      </c>
      <c r="U90" s="31">
        <v>4.6766304347826084</v>
      </c>
      <c r="V90" s="31">
        <v>0</v>
      </c>
      <c r="W90" s="31">
        <v>23.021304347826085</v>
      </c>
      <c r="X90" s="31">
        <v>0</v>
      </c>
      <c r="Y90" s="31">
        <v>0</v>
      </c>
      <c r="Z90" s="31">
        <v>0</v>
      </c>
      <c r="AA90" s="31">
        <v>0.55184782608695659</v>
      </c>
      <c r="AB90" s="31">
        <v>0</v>
      </c>
      <c r="AC90" s="31">
        <v>22.469456521739129</v>
      </c>
      <c r="AD90" s="31">
        <v>0</v>
      </c>
      <c r="AE90" s="31">
        <v>0</v>
      </c>
      <c r="AF90" t="s">
        <v>233</v>
      </c>
      <c r="AG90" s="32">
        <v>5</v>
      </c>
      <c r="AH90"/>
    </row>
    <row r="91" spans="1:34" x14ac:dyDescent="0.25">
      <c r="A91" t="s">
        <v>1155</v>
      </c>
      <c r="B91" t="s">
        <v>738</v>
      </c>
      <c r="C91" t="s">
        <v>939</v>
      </c>
      <c r="D91" t="s">
        <v>1064</v>
      </c>
      <c r="E91" s="31">
        <v>120.83695652173913</v>
      </c>
      <c r="F91" s="31">
        <v>3.6161077628856702</v>
      </c>
      <c r="G91" s="31">
        <v>3.2406197715210938</v>
      </c>
      <c r="H91" s="31">
        <v>0.78160744805253213</v>
      </c>
      <c r="I91" s="31">
        <v>0.56288387154807951</v>
      </c>
      <c r="J91" s="31">
        <v>436.95945652173907</v>
      </c>
      <c r="K91" s="31">
        <v>391.58663043478259</v>
      </c>
      <c r="L91" s="31">
        <v>94.447065217391298</v>
      </c>
      <c r="M91" s="31">
        <v>68.017173913043479</v>
      </c>
      <c r="N91" s="31">
        <v>21.701630434782608</v>
      </c>
      <c r="O91" s="31">
        <v>4.7282608695652177</v>
      </c>
      <c r="P91" s="31">
        <v>113.38478260869567</v>
      </c>
      <c r="Q91" s="31">
        <v>94.44184782608697</v>
      </c>
      <c r="R91" s="31">
        <v>18.942934782608695</v>
      </c>
      <c r="S91" s="31">
        <v>229.12760869565216</v>
      </c>
      <c r="T91" s="31">
        <v>209.35586956521738</v>
      </c>
      <c r="U91" s="31">
        <v>19.771739130434781</v>
      </c>
      <c r="V91" s="31">
        <v>0</v>
      </c>
      <c r="W91" s="31">
        <v>6.3993478260869576</v>
      </c>
      <c r="X91" s="31">
        <v>1.0443478260869568</v>
      </c>
      <c r="Y91" s="31">
        <v>0</v>
      </c>
      <c r="Z91" s="31">
        <v>0</v>
      </c>
      <c r="AA91" s="31">
        <v>0.1875</v>
      </c>
      <c r="AB91" s="31">
        <v>0</v>
      </c>
      <c r="AC91" s="31">
        <v>5.1675000000000004</v>
      </c>
      <c r="AD91" s="31">
        <v>0</v>
      </c>
      <c r="AE91" s="31">
        <v>0</v>
      </c>
      <c r="AF91" t="s">
        <v>317</v>
      </c>
      <c r="AG91" s="32">
        <v>5</v>
      </c>
      <c r="AH91"/>
    </row>
    <row r="92" spans="1:34" x14ac:dyDescent="0.25">
      <c r="A92" t="s">
        <v>1155</v>
      </c>
      <c r="B92" t="s">
        <v>780</v>
      </c>
      <c r="C92" t="s">
        <v>1020</v>
      </c>
      <c r="D92" t="s">
        <v>1090</v>
      </c>
      <c r="E92" s="31">
        <v>27.5</v>
      </c>
      <c r="F92" s="31">
        <v>5.5699604743083002</v>
      </c>
      <c r="G92" s="31">
        <v>4.3620553359683791</v>
      </c>
      <c r="H92" s="31">
        <v>1.6356719367588932</v>
      </c>
      <c r="I92" s="31">
        <v>0.4277667984189723</v>
      </c>
      <c r="J92" s="31">
        <v>153.17391304347825</v>
      </c>
      <c r="K92" s="31">
        <v>119.95652173913044</v>
      </c>
      <c r="L92" s="31">
        <v>44.980978260869563</v>
      </c>
      <c r="M92" s="31">
        <v>11.763586956521738</v>
      </c>
      <c r="N92" s="31">
        <v>25.913043478260871</v>
      </c>
      <c r="O92" s="31">
        <v>7.3043478260869561</v>
      </c>
      <c r="P92" s="31">
        <v>39.157608695652172</v>
      </c>
      <c r="Q92" s="31">
        <v>39.157608695652172</v>
      </c>
      <c r="R92" s="31">
        <v>0</v>
      </c>
      <c r="S92" s="31">
        <v>69.03532608695653</v>
      </c>
      <c r="T92" s="31">
        <v>61.695652173913047</v>
      </c>
      <c r="U92" s="31">
        <v>0</v>
      </c>
      <c r="V92" s="31">
        <v>7.3396739130434785</v>
      </c>
      <c r="W92" s="31">
        <v>0</v>
      </c>
      <c r="X92" s="31">
        <v>0</v>
      </c>
      <c r="Y92" s="31">
        <v>0</v>
      </c>
      <c r="Z92" s="31">
        <v>0</v>
      </c>
      <c r="AA92" s="31">
        <v>0</v>
      </c>
      <c r="AB92" s="31">
        <v>0</v>
      </c>
      <c r="AC92" s="31">
        <v>0</v>
      </c>
      <c r="AD92" s="31">
        <v>0</v>
      </c>
      <c r="AE92" s="31">
        <v>0</v>
      </c>
      <c r="AF92" t="s">
        <v>360</v>
      </c>
      <c r="AG92" s="32">
        <v>5</v>
      </c>
      <c r="AH92"/>
    </row>
    <row r="93" spans="1:34" x14ac:dyDescent="0.25">
      <c r="A93" t="s">
        <v>1155</v>
      </c>
      <c r="B93" t="s">
        <v>763</v>
      </c>
      <c r="C93" t="s">
        <v>948</v>
      </c>
      <c r="D93" t="s">
        <v>1071</v>
      </c>
      <c r="E93" s="31">
        <v>29.836956521739129</v>
      </c>
      <c r="F93" s="31">
        <v>3.4158324225865218</v>
      </c>
      <c r="G93" s="31">
        <v>3.0486193078324231</v>
      </c>
      <c r="H93" s="31">
        <v>0.95309653916211301</v>
      </c>
      <c r="I93" s="31">
        <v>0.58588342440801466</v>
      </c>
      <c r="J93" s="31">
        <v>101.91804347826088</v>
      </c>
      <c r="K93" s="31">
        <v>90.961521739130447</v>
      </c>
      <c r="L93" s="31">
        <v>28.4375</v>
      </c>
      <c r="M93" s="31">
        <v>17.480978260869566</v>
      </c>
      <c r="N93" s="31">
        <v>5.3913043478260869</v>
      </c>
      <c r="O93" s="31">
        <v>5.5652173913043477</v>
      </c>
      <c r="P93" s="31">
        <v>16.950978260869565</v>
      </c>
      <c r="Q93" s="31">
        <v>16.950978260869565</v>
      </c>
      <c r="R93" s="31">
        <v>0</v>
      </c>
      <c r="S93" s="31">
        <v>56.529565217391315</v>
      </c>
      <c r="T93" s="31">
        <v>54.685108695652183</v>
      </c>
      <c r="U93" s="31">
        <v>1.8444565217391304</v>
      </c>
      <c r="V93" s="31">
        <v>0</v>
      </c>
      <c r="W93" s="31">
        <v>0.45184782608695645</v>
      </c>
      <c r="X93" s="31">
        <v>0</v>
      </c>
      <c r="Y93" s="31">
        <v>0</v>
      </c>
      <c r="Z93" s="31">
        <v>0</v>
      </c>
      <c r="AA93" s="31">
        <v>0.45184782608695645</v>
      </c>
      <c r="AB93" s="31">
        <v>0</v>
      </c>
      <c r="AC93" s="31">
        <v>0</v>
      </c>
      <c r="AD93" s="31">
        <v>0</v>
      </c>
      <c r="AE93" s="31">
        <v>0</v>
      </c>
      <c r="AF93" t="s">
        <v>343</v>
      </c>
      <c r="AG93" s="32">
        <v>5</v>
      </c>
      <c r="AH93"/>
    </row>
    <row r="94" spans="1:34" x14ac:dyDescent="0.25">
      <c r="A94" t="s">
        <v>1155</v>
      </c>
      <c r="B94" t="s">
        <v>516</v>
      </c>
      <c r="C94" t="s">
        <v>943</v>
      </c>
      <c r="D94" t="s">
        <v>1115</v>
      </c>
      <c r="E94" s="31">
        <v>34.880434782608695</v>
      </c>
      <c r="F94" s="31">
        <v>6.6743596135867866</v>
      </c>
      <c r="G94" s="31">
        <v>5.6895450296042371</v>
      </c>
      <c r="H94" s="31">
        <v>1.0957463384231847</v>
      </c>
      <c r="I94" s="31">
        <v>0.90627921470863204</v>
      </c>
      <c r="J94" s="31">
        <v>232.80456521739129</v>
      </c>
      <c r="K94" s="31">
        <v>198.45380434782606</v>
      </c>
      <c r="L94" s="31">
        <v>38.220108695652172</v>
      </c>
      <c r="M94" s="31">
        <v>31.611413043478262</v>
      </c>
      <c r="N94" s="31">
        <v>0</v>
      </c>
      <c r="O94" s="31">
        <v>6.6086956521739131</v>
      </c>
      <c r="P94" s="31">
        <v>62.8045652173913</v>
      </c>
      <c r="Q94" s="31">
        <v>35.0625</v>
      </c>
      <c r="R94" s="31">
        <v>27.742065217391303</v>
      </c>
      <c r="S94" s="31">
        <v>131.77989130434781</v>
      </c>
      <c r="T94" s="31">
        <v>131.77989130434781</v>
      </c>
      <c r="U94" s="31">
        <v>0</v>
      </c>
      <c r="V94" s="31">
        <v>0</v>
      </c>
      <c r="W94" s="31">
        <v>0</v>
      </c>
      <c r="X94" s="31">
        <v>0</v>
      </c>
      <c r="Y94" s="31">
        <v>0</v>
      </c>
      <c r="Z94" s="31">
        <v>0</v>
      </c>
      <c r="AA94" s="31">
        <v>0</v>
      </c>
      <c r="AB94" s="31">
        <v>0</v>
      </c>
      <c r="AC94" s="31">
        <v>0</v>
      </c>
      <c r="AD94" s="31">
        <v>0</v>
      </c>
      <c r="AE94" s="31">
        <v>0</v>
      </c>
      <c r="AF94" t="s">
        <v>93</v>
      </c>
      <c r="AG94" s="32">
        <v>5</v>
      </c>
      <c r="AH94"/>
    </row>
    <row r="95" spans="1:34" x14ac:dyDescent="0.25">
      <c r="A95" t="s">
        <v>1155</v>
      </c>
      <c r="B95" t="s">
        <v>576</v>
      </c>
      <c r="C95" t="s">
        <v>968</v>
      </c>
      <c r="D95" t="s">
        <v>1069</v>
      </c>
      <c r="E95" s="31">
        <v>64.434782608695656</v>
      </c>
      <c r="F95" s="31">
        <v>3.830634278002699</v>
      </c>
      <c r="G95" s="31">
        <v>3.5431848852901484</v>
      </c>
      <c r="H95" s="31">
        <v>0.6358383940620782</v>
      </c>
      <c r="I95" s="31">
        <v>0.34838900134952766</v>
      </c>
      <c r="J95" s="31">
        <v>246.82608695652175</v>
      </c>
      <c r="K95" s="31">
        <v>228.30434782608697</v>
      </c>
      <c r="L95" s="31">
        <v>40.970108695652172</v>
      </c>
      <c r="M95" s="31">
        <v>22.448369565217391</v>
      </c>
      <c r="N95" s="31">
        <v>13.739130434782609</v>
      </c>
      <c r="O95" s="31">
        <v>4.7826086956521738</v>
      </c>
      <c r="P95" s="31">
        <v>57.752717391304351</v>
      </c>
      <c r="Q95" s="31">
        <v>57.752717391304351</v>
      </c>
      <c r="R95" s="31">
        <v>0</v>
      </c>
      <c r="S95" s="31">
        <v>148.10326086956522</v>
      </c>
      <c r="T95" s="31">
        <v>148.10326086956522</v>
      </c>
      <c r="U95" s="31">
        <v>0</v>
      </c>
      <c r="V95" s="31">
        <v>0</v>
      </c>
      <c r="W95" s="31">
        <v>0</v>
      </c>
      <c r="X95" s="31">
        <v>0</v>
      </c>
      <c r="Y95" s="31">
        <v>0</v>
      </c>
      <c r="Z95" s="31">
        <v>0</v>
      </c>
      <c r="AA95" s="31">
        <v>0</v>
      </c>
      <c r="AB95" s="31">
        <v>0</v>
      </c>
      <c r="AC95" s="31">
        <v>0</v>
      </c>
      <c r="AD95" s="31">
        <v>0</v>
      </c>
      <c r="AE95" s="31">
        <v>0</v>
      </c>
      <c r="AF95" t="s">
        <v>153</v>
      </c>
      <c r="AG95" s="32">
        <v>5</v>
      </c>
      <c r="AH95"/>
    </row>
    <row r="96" spans="1:34" x14ac:dyDescent="0.25">
      <c r="A96" t="s">
        <v>1155</v>
      </c>
      <c r="B96" t="s">
        <v>823</v>
      </c>
      <c r="C96" t="s">
        <v>924</v>
      </c>
      <c r="D96" t="s">
        <v>1104</v>
      </c>
      <c r="E96" s="31">
        <v>7.4347826086956523</v>
      </c>
      <c r="F96" s="31">
        <v>10.052485380116957</v>
      </c>
      <c r="G96" s="31">
        <v>9.7293859649122805</v>
      </c>
      <c r="H96" s="31">
        <v>7.216374269005847</v>
      </c>
      <c r="I96" s="31">
        <v>6.8932748538011683</v>
      </c>
      <c r="J96" s="31">
        <v>74.738043478260863</v>
      </c>
      <c r="K96" s="31">
        <v>72.335869565217394</v>
      </c>
      <c r="L96" s="31">
        <v>53.65217391304347</v>
      </c>
      <c r="M96" s="31">
        <v>51.249999999999993</v>
      </c>
      <c r="N96" s="31">
        <v>1.7173913043478262</v>
      </c>
      <c r="O96" s="31">
        <v>0.68478260869565222</v>
      </c>
      <c r="P96" s="31">
        <v>0</v>
      </c>
      <c r="Q96" s="31">
        <v>0</v>
      </c>
      <c r="R96" s="31">
        <v>0</v>
      </c>
      <c r="S96" s="31">
        <v>21.085869565217394</v>
      </c>
      <c r="T96" s="31">
        <v>21.085869565217394</v>
      </c>
      <c r="U96" s="31">
        <v>0</v>
      </c>
      <c r="V96" s="31">
        <v>0</v>
      </c>
      <c r="W96" s="31">
        <v>0</v>
      </c>
      <c r="X96" s="31">
        <v>0</v>
      </c>
      <c r="Y96" s="31">
        <v>0</v>
      </c>
      <c r="Z96" s="31">
        <v>0</v>
      </c>
      <c r="AA96" s="31">
        <v>0</v>
      </c>
      <c r="AB96" s="31">
        <v>0</v>
      </c>
      <c r="AC96" s="31">
        <v>0</v>
      </c>
      <c r="AD96" s="31">
        <v>0</v>
      </c>
      <c r="AE96" s="31">
        <v>0</v>
      </c>
      <c r="AF96" t="s">
        <v>403</v>
      </c>
      <c r="AG96" s="32">
        <v>5</v>
      </c>
      <c r="AH96"/>
    </row>
    <row r="97" spans="1:34" x14ac:dyDescent="0.25">
      <c r="A97" t="s">
        <v>1155</v>
      </c>
      <c r="B97" t="s">
        <v>836</v>
      </c>
      <c r="C97" t="s">
        <v>1010</v>
      </c>
      <c r="D97" t="s">
        <v>1083</v>
      </c>
      <c r="E97" s="31">
        <v>23.195652173913043</v>
      </c>
      <c r="F97" s="31">
        <v>4.3748359887535146</v>
      </c>
      <c r="G97" s="31">
        <v>4.1742736644798502</v>
      </c>
      <c r="H97" s="31">
        <v>1.0410496719775073</v>
      </c>
      <c r="I97" s="31">
        <v>0.84048734770384292</v>
      </c>
      <c r="J97" s="31">
        <v>101.47717391304347</v>
      </c>
      <c r="K97" s="31">
        <v>96.825000000000003</v>
      </c>
      <c r="L97" s="31">
        <v>24.147826086956528</v>
      </c>
      <c r="M97" s="31">
        <v>19.495652173913051</v>
      </c>
      <c r="N97" s="31">
        <v>0</v>
      </c>
      <c r="O97" s="31">
        <v>4.6521739130434785</v>
      </c>
      <c r="P97" s="31">
        <v>20.330434782608695</v>
      </c>
      <c r="Q97" s="31">
        <v>20.330434782608695</v>
      </c>
      <c r="R97" s="31">
        <v>0</v>
      </c>
      <c r="S97" s="31">
        <v>56.998913043478254</v>
      </c>
      <c r="T97" s="31">
        <v>56.998913043478254</v>
      </c>
      <c r="U97" s="31">
        <v>0</v>
      </c>
      <c r="V97" s="31">
        <v>0</v>
      </c>
      <c r="W97" s="31">
        <v>0</v>
      </c>
      <c r="X97" s="31">
        <v>0</v>
      </c>
      <c r="Y97" s="31">
        <v>0</v>
      </c>
      <c r="Z97" s="31">
        <v>0</v>
      </c>
      <c r="AA97" s="31">
        <v>0</v>
      </c>
      <c r="AB97" s="31">
        <v>0</v>
      </c>
      <c r="AC97" s="31">
        <v>0</v>
      </c>
      <c r="AD97" s="31">
        <v>0</v>
      </c>
      <c r="AE97" s="31">
        <v>0</v>
      </c>
      <c r="AF97" t="s">
        <v>416</v>
      </c>
      <c r="AG97" s="32">
        <v>5</v>
      </c>
      <c r="AH97"/>
    </row>
    <row r="98" spans="1:34" x14ac:dyDescent="0.25">
      <c r="A98" t="s">
        <v>1155</v>
      </c>
      <c r="B98" t="s">
        <v>572</v>
      </c>
      <c r="C98" t="s">
        <v>967</v>
      </c>
      <c r="D98" t="s">
        <v>1122</v>
      </c>
      <c r="E98" s="31">
        <v>31.271739130434781</v>
      </c>
      <c r="F98" s="31">
        <v>3.3724226624956555</v>
      </c>
      <c r="G98" s="31">
        <v>3.0276190476190479</v>
      </c>
      <c r="H98" s="31">
        <v>0.79300312825860275</v>
      </c>
      <c r="I98" s="31">
        <v>0.44819951338199515</v>
      </c>
      <c r="J98" s="31">
        <v>105.46152173913043</v>
      </c>
      <c r="K98" s="31">
        <v>94.678913043478261</v>
      </c>
      <c r="L98" s="31">
        <v>24.798586956521739</v>
      </c>
      <c r="M98" s="31">
        <v>14.015978260869565</v>
      </c>
      <c r="N98" s="31">
        <v>5.2173913043478262</v>
      </c>
      <c r="O98" s="31">
        <v>5.5652173913043477</v>
      </c>
      <c r="P98" s="31">
        <v>16.655326086956521</v>
      </c>
      <c r="Q98" s="31">
        <v>16.655326086956521</v>
      </c>
      <c r="R98" s="31">
        <v>0</v>
      </c>
      <c r="S98" s="31">
        <v>64.007608695652166</v>
      </c>
      <c r="T98" s="31">
        <v>58.087499999999999</v>
      </c>
      <c r="U98" s="31">
        <v>5.920108695652174</v>
      </c>
      <c r="V98" s="31">
        <v>0</v>
      </c>
      <c r="W98" s="31">
        <v>3.3858695652173911</v>
      </c>
      <c r="X98" s="31">
        <v>0.78260869565217395</v>
      </c>
      <c r="Y98" s="31">
        <v>0</v>
      </c>
      <c r="Z98" s="31">
        <v>0.52173913043478259</v>
      </c>
      <c r="AA98" s="31">
        <v>1.4347826086956521</v>
      </c>
      <c r="AB98" s="31">
        <v>0</v>
      </c>
      <c r="AC98" s="31">
        <v>0.64673913043478259</v>
      </c>
      <c r="AD98" s="31">
        <v>0</v>
      </c>
      <c r="AE98" s="31">
        <v>0</v>
      </c>
      <c r="AF98" t="s">
        <v>149</v>
      </c>
      <c r="AG98" s="32">
        <v>5</v>
      </c>
      <c r="AH98"/>
    </row>
    <row r="99" spans="1:34" x14ac:dyDescent="0.25">
      <c r="A99" t="s">
        <v>1155</v>
      </c>
      <c r="B99" t="s">
        <v>670</v>
      </c>
      <c r="C99" t="s">
        <v>967</v>
      </c>
      <c r="D99" t="s">
        <v>1122</v>
      </c>
      <c r="E99" s="31">
        <v>70.271739130434781</v>
      </c>
      <c r="F99" s="31">
        <v>4.837470997679814</v>
      </c>
      <c r="G99" s="31">
        <v>4.7656999226604793</v>
      </c>
      <c r="H99" s="31">
        <v>0.79470224284609436</v>
      </c>
      <c r="I99" s="31">
        <v>0.72293116782675948</v>
      </c>
      <c r="J99" s="31">
        <v>339.9375</v>
      </c>
      <c r="K99" s="31">
        <v>334.89402173913044</v>
      </c>
      <c r="L99" s="31">
        <v>55.845108695652172</v>
      </c>
      <c r="M99" s="31">
        <v>50.801630434782609</v>
      </c>
      <c r="N99" s="31">
        <v>0</v>
      </c>
      <c r="O99" s="31">
        <v>5.0434782608695654</v>
      </c>
      <c r="P99" s="31">
        <v>37.652173913043477</v>
      </c>
      <c r="Q99" s="31">
        <v>37.652173913043477</v>
      </c>
      <c r="R99" s="31">
        <v>0</v>
      </c>
      <c r="S99" s="31">
        <v>246.44021739130434</v>
      </c>
      <c r="T99" s="31">
        <v>246.44021739130434</v>
      </c>
      <c r="U99" s="31">
        <v>0</v>
      </c>
      <c r="V99" s="31">
        <v>0</v>
      </c>
      <c r="W99" s="31">
        <v>1.5054347826086956</v>
      </c>
      <c r="X99" s="31">
        <v>1.5054347826086956</v>
      </c>
      <c r="Y99" s="31">
        <v>0</v>
      </c>
      <c r="Z99" s="31">
        <v>0</v>
      </c>
      <c r="AA99" s="31">
        <v>0</v>
      </c>
      <c r="AB99" s="31">
        <v>0</v>
      </c>
      <c r="AC99" s="31">
        <v>0</v>
      </c>
      <c r="AD99" s="31">
        <v>0</v>
      </c>
      <c r="AE99" s="31">
        <v>0</v>
      </c>
      <c r="AF99" t="s">
        <v>248</v>
      </c>
      <c r="AG99" s="32">
        <v>5</v>
      </c>
      <c r="AH99"/>
    </row>
    <row r="100" spans="1:34" x14ac:dyDescent="0.25">
      <c r="A100" t="s">
        <v>1155</v>
      </c>
      <c r="B100" t="s">
        <v>441</v>
      </c>
      <c r="C100" t="s">
        <v>881</v>
      </c>
      <c r="D100" t="s">
        <v>1086</v>
      </c>
      <c r="E100" s="31">
        <v>80.836956521739125</v>
      </c>
      <c r="F100" s="31">
        <v>4.1839424499125988</v>
      </c>
      <c r="G100" s="31">
        <v>3.8270781228990183</v>
      </c>
      <c r="H100" s="31">
        <v>0.85040338846308994</v>
      </c>
      <c r="I100" s="31">
        <v>0.49353906144950921</v>
      </c>
      <c r="J100" s="31">
        <v>338.21717391304344</v>
      </c>
      <c r="K100" s="31">
        <v>309.36934782608694</v>
      </c>
      <c r="L100" s="31">
        <v>68.744021739130432</v>
      </c>
      <c r="M100" s="31">
        <v>39.896195652173908</v>
      </c>
      <c r="N100" s="31">
        <v>25.945652173913043</v>
      </c>
      <c r="O100" s="31">
        <v>2.902173913043478</v>
      </c>
      <c r="P100" s="31">
        <v>33.396739130434781</v>
      </c>
      <c r="Q100" s="31">
        <v>33.396739130434781</v>
      </c>
      <c r="R100" s="31">
        <v>0</v>
      </c>
      <c r="S100" s="31">
        <v>236.07641304347825</v>
      </c>
      <c r="T100" s="31">
        <v>236.07641304347825</v>
      </c>
      <c r="U100" s="31">
        <v>0</v>
      </c>
      <c r="V100" s="31">
        <v>0</v>
      </c>
      <c r="W100" s="31">
        <v>0</v>
      </c>
      <c r="X100" s="31">
        <v>0</v>
      </c>
      <c r="Y100" s="31">
        <v>0</v>
      </c>
      <c r="Z100" s="31">
        <v>0</v>
      </c>
      <c r="AA100" s="31">
        <v>0</v>
      </c>
      <c r="AB100" s="31">
        <v>0</v>
      </c>
      <c r="AC100" s="31">
        <v>0</v>
      </c>
      <c r="AD100" s="31">
        <v>0</v>
      </c>
      <c r="AE100" s="31">
        <v>0</v>
      </c>
      <c r="AF100" t="s">
        <v>17</v>
      </c>
      <c r="AG100" s="32">
        <v>5</v>
      </c>
      <c r="AH100"/>
    </row>
    <row r="101" spans="1:34" x14ac:dyDescent="0.25">
      <c r="A101" t="s">
        <v>1155</v>
      </c>
      <c r="B101" t="s">
        <v>582</v>
      </c>
      <c r="C101" t="s">
        <v>971</v>
      </c>
      <c r="D101" t="s">
        <v>1069</v>
      </c>
      <c r="E101" s="31">
        <v>47.532608695652172</v>
      </c>
      <c r="F101" s="31">
        <v>3.7955545392179286</v>
      </c>
      <c r="G101" s="31">
        <v>3.501225703178596</v>
      </c>
      <c r="H101" s="31">
        <v>0.84158472444546106</v>
      </c>
      <c r="I101" s="31">
        <v>0.54897095815229846</v>
      </c>
      <c r="J101" s="31">
        <v>180.41260869565218</v>
      </c>
      <c r="K101" s="31">
        <v>166.42239130434783</v>
      </c>
      <c r="L101" s="31">
        <v>40.002717391304358</v>
      </c>
      <c r="M101" s="31">
        <v>26.094021739130447</v>
      </c>
      <c r="N101" s="31">
        <v>8.8652173913043519</v>
      </c>
      <c r="O101" s="31">
        <v>5.0434782608695654</v>
      </c>
      <c r="P101" s="31">
        <v>41.605652173913036</v>
      </c>
      <c r="Q101" s="31">
        <v>41.524130434782599</v>
      </c>
      <c r="R101" s="31">
        <v>8.1521739130434784E-2</v>
      </c>
      <c r="S101" s="31">
        <v>98.80423913043478</v>
      </c>
      <c r="T101" s="31">
        <v>98.80423913043478</v>
      </c>
      <c r="U101" s="31">
        <v>0</v>
      </c>
      <c r="V101" s="31">
        <v>0</v>
      </c>
      <c r="W101" s="31">
        <v>17.726521739130433</v>
      </c>
      <c r="X101" s="31">
        <v>3.3369565217391304</v>
      </c>
      <c r="Y101" s="31">
        <v>0</v>
      </c>
      <c r="Z101" s="31">
        <v>0</v>
      </c>
      <c r="AA101" s="31">
        <v>0</v>
      </c>
      <c r="AB101" s="31">
        <v>0</v>
      </c>
      <c r="AC101" s="31">
        <v>14.389565217391304</v>
      </c>
      <c r="AD101" s="31">
        <v>0</v>
      </c>
      <c r="AE101" s="31">
        <v>0</v>
      </c>
      <c r="AF101" t="s">
        <v>159</v>
      </c>
      <c r="AG101" s="32">
        <v>5</v>
      </c>
      <c r="AH101"/>
    </row>
    <row r="102" spans="1:34" x14ac:dyDescent="0.25">
      <c r="A102" t="s">
        <v>1155</v>
      </c>
      <c r="B102" t="s">
        <v>641</v>
      </c>
      <c r="C102" t="s">
        <v>844</v>
      </c>
      <c r="D102" t="s">
        <v>1113</v>
      </c>
      <c r="E102" s="31">
        <v>47.217391304347828</v>
      </c>
      <c r="F102" s="31">
        <v>3.4561418047882135</v>
      </c>
      <c r="G102" s="31">
        <v>3.1327877532228356</v>
      </c>
      <c r="H102" s="31">
        <v>0.58707642725598519</v>
      </c>
      <c r="I102" s="31">
        <v>0.36315377532228349</v>
      </c>
      <c r="J102" s="31">
        <v>163.19</v>
      </c>
      <c r="K102" s="31">
        <v>147.92206521739129</v>
      </c>
      <c r="L102" s="31">
        <v>27.720217391304345</v>
      </c>
      <c r="M102" s="31">
        <v>17.147173913043474</v>
      </c>
      <c r="N102" s="31">
        <v>4.8339130434782609</v>
      </c>
      <c r="O102" s="31">
        <v>5.7391304347826084</v>
      </c>
      <c r="P102" s="31">
        <v>38.306521739130439</v>
      </c>
      <c r="Q102" s="31">
        <v>33.611630434782612</v>
      </c>
      <c r="R102" s="31">
        <v>4.6948913043478262</v>
      </c>
      <c r="S102" s="31">
        <v>97.163260869565207</v>
      </c>
      <c r="T102" s="31">
        <v>97.163260869565207</v>
      </c>
      <c r="U102" s="31">
        <v>0</v>
      </c>
      <c r="V102" s="31">
        <v>0</v>
      </c>
      <c r="W102" s="31">
        <v>0</v>
      </c>
      <c r="X102" s="31">
        <v>0</v>
      </c>
      <c r="Y102" s="31">
        <v>0</v>
      </c>
      <c r="Z102" s="31">
        <v>0</v>
      </c>
      <c r="AA102" s="31">
        <v>0</v>
      </c>
      <c r="AB102" s="31">
        <v>0</v>
      </c>
      <c r="AC102" s="31">
        <v>0</v>
      </c>
      <c r="AD102" s="31">
        <v>0</v>
      </c>
      <c r="AE102" s="31">
        <v>0</v>
      </c>
      <c r="AF102" t="s">
        <v>219</v>
      </c>
      <c r="AG102" s="32">
        <v>5</v>
      </c>
      <c r="AH102"/>
    </row>
    <row r="103" spans="1:34" x14ac:dyDescent="0.25">
      <c r="A103" t="s">
        <v>1155</v>
      </c>
      <c r="B103" t="s">
        <v>680</v>
      </c>
      <c r="C103" t="s">
        <v>862</v>
      </c>
      <c r="D103" t="s">
        <v>1060</v>
      </c>
      <c r="E103" s="31">
        <v>58.054347826086953</v>
      </c>
      <c r="F103" s="31">
        <v>3.6312488298071526</v>
      </c>
      <c r="G103" s="31">
        <v>3.5485864070398803</v>
      </c>
      <c r="H103" s="31">
        <v>0.59918554577794425</v>
      </c>
      <c r="I103" s="31">
        <v>0.51652312301067216</v>
      </c>
      <c r="J103" s="31">
        <v>210.80978260869566</v>
      </c>
      <c r="K103" s="31">
        <v>206.01086956521738</v>
      </c>
      <c r="L103" s="31">
        <v>34.785326086956523</v>
      </c>
      <c r="M103" s="31">
        <v>29.986413043478262</v>
      </c>
      <c r="N103" s="31">
        <v>0</v>
      </c>
      <c r="O103" s="31">
        <v>4.7989130434782608</v>
      </c>
      <c r="P103" s="31">
        <v>22.942934782608695</v>
      </c>
      <c r="Q103" s="31">
        <v>22.942934782608695</v>
      </c>
      <c r="R103" s="31">
        <v>0</v>
      </c>
      <c r="S103" s="31">
        <v>153.08152173913044</v>
      </c>
      <c r="T103" s="31">
        <v>153.08152173913044</v>
      </c>
      <c r="U103" s="31">
        <v>0</v>
      </c>
      <c r="V103" s="31">
        <v>0</v>
      </c>
      <c r="W103" s="31">
        <v>1.0923913043478262</v>
      </c>
      <c r="X103" s="31">
        <v>1.0923913043478262</v>
      </c>
      <c r="Y103" s="31">
        <v>0</v>
      </c>
      <c r="Z103" s="31">
        <v>0</v>
      </c>
      <c r="AA103" s="31">
        <v>0</v>
      </c>
      <c r="AB103" s="31">
        <v>0</v>
      </c>
      <c r="AC103" s="31">
        <v>0</v>
      </c>
      <c r="AD103" s="31">
        <v>0</v>
      </c>
      <c r="AE103" s="31">
        <v>0</v>
      </c>
      <c r="AF103" t="s">
        <v>258</v>
      </c>
      <c r="AG103" s="32">
        <v>5</v>
      </c>
      <c r="AH103"/>
    </row>
    <row r="104" spans="1:34" x14ac:dyDescent="0.25">
      <c r="A104" t="s">
        <v>1155</v>
      </c>
      <c r="B104" t="s">
        <v>465</v>
      </c>
      <c r="C104" t="s">
        <v>912</v>
      </c>
      <c r="D104" t="s">
        <v>1101</v>
      </c>
      <c r="E104" s="31">
        <v>160.20652173913044</v>
      </c>
      <c r="F104" s="31">
        <v>4.2083472420109915</v>
      </c>
      <c r="G104" s="31">
        <v>3.8155967161951283</v>
      </c>
      <c r="H104" s="31">
        <v>1.2792475744623109</v>
      </c>
      <c r="I104" s="31">
        <v>0.90798765180812802</v>
      </c>
      <c r="J104" s="31">
        <v>674.20467391304351</v>
      </c>
      <c r="K104" s="31">
        <v>611.28347826086951</v>
      </c>
      <c r="L104" s="31">
        <v>204.94380434782607</v>
      </c>
      <c r="M104" s="31">
        <v>145.46554347826086</v>
      </c>
      <c r="N104" s="31">
        <v>54.668478260869563</v>
      </c>
      <c r="O104" s="31">
        <v>4.8097826086956523</v>
      </c>
      <c r="P104" s="31">
        <v>85.241847826086968</v>
      </c>
      <c r="Q104" s="31">
        <v>81.798913043478265</v>
      </c>
      <c r="R104" s="31">
        <v>3.4429347826086958</v>
      </c>
      <c r="S104" s="31">
        <v>384.01902173913044</v>
      </c>
      <c r="T104" s="31">
        <v>382.23369565217394</v>
      </c>
      <c r="U104" s="31">
        <v>1.7853260869565217</v>
      </c>
      <c r="V104" s="31">
        <v>0</v>
      </c>
      <c r="W104" s="31">
        <v>5.7961956521739131</v>
      </c>
      <c r="X104" s="31">
        <v>2.7635869565217392</v>
      </c>
      <c r="Y104" s="31">
        <v>0</v>
      </c>
      <c r="Z104" s="31">
        <v>0</v>
      </c>
      <c r="AA104" s="31">
        <v>0</v>
      </c>
      <c r="AB104" s="31">
        <v>0</v>
      </c>
      <c r="AC104" s="31">
        <v>3.0326086956521738</v>
      </c>
      <c r="AD104" s="31">
        <v>0</v>
      </c>
      <c r="AE104" s="31">
        <v>0</v>
      </c>
      <c r="AF104" t="s">
        <v>42</v>
      </c>
      <c r="AG104" s="32">
        <v>5</v>
      </c>
      <c r="AH104"/>
    </row>
    <row r="105" spans="1:34" x14ac:dyDescent="0.25">
      <c r="A105" t="s">
        <v>1155</v>
      </c>
      <c r="B105" t="s">
        <v>457</v>
      </c>
      <c r="C105" t="s">
        <v>906</v>
      </c>
      <c r="D105" t="s">
        <v>1096</v>
      </c>
      <c r="E105" s="31">
        <v>86.141304347826093</v>
      </c>
      <c r="F105" s="31">
        <v>4.6149324921135646</v>
      </c>
      <c r="G105" s="31">
        <v>4.0990649842271294</v>
      </c>
      <c r="H105" s="31">
        <v>1.0826182965299682</v>
      </c>
      <c r="I105" s="31">
        <v>0.56675078864353312</v>
      </c>
      <c r="J105" s="31">
        <v>397.5363043478261</v>
      </c>
      <c r="K105" s="31">
        <v>353.0988043478261</v>
      </c>
      <c r="L105" s="31">
        <v>93.258152173913032</v>
      </c>
      <c r="M105" s="31">
        <v>48.820652173913047</v>
      </c>
      <c r="N105" s="31">
        <v>39.453804347826086</v>
      </c>
      <c r="O105" s="31">
        <v>4.9836956521739131</v>
      </c>
      <c r="P105" s="31">
        <v>40.267173913043479</v>
      </c>
      <c r="Q105" s="31">
        <v>40.267173913043479</v>
      </c>
      <c r="R105" s="31">
        <v>0</v>
      </c>
      <c r="S105" s="31">
        <v>264.01097826086959</v>
      </c>
      <c r="T105" s="31">
        <v>233.31619565217392</v>
      </c>
      <c r="U105" s="31">
        <v>30.694782608695654</v>
      </c>
      <c r="V105" s="31">
        <v>0</v>
      </c>
      <c r="W105" s="31">
        <v>0</v>
      </c>
      <c r="X105" s="31">
        <v>0</v>
      </c>
      <c r="Y105" s="31">
        <v>0</v>
      </c>
      <c r="Z105" s="31">
        <v>0</v>
      </c>
      <c r="AA105" s="31">
        <v>0</v>
      </c>
      <c r="AB105" s="31">
        <v>0</v>
      </c>
      <c r="AC105" s="31">
        <v>0</v>
      </c>
      <c r="AD105" s="31">
        <v>0</v>
      </c>
      <c r="AE105" s="31">
        <v>0</v>
      </c>
      <c r="AF105" t="s">
        <v>34</v>
      </c>
      <c r="AG105" s="32">
        <v>5</v>
      </c>
      <c r="AH105"/>
    </row>
    <row r="106" spans="1:34" x14ac:dyDescent="0.25">
      <c r="A106" t="s">
        <v>1155</v>
      </c>
      <c r="B106" t="s">
        <v>630</v>
      </c>
      <c r="C106" t="s">
        <v>931</v>
      </c>
      <c r="D106" t="s">
        <v>1056</v>
      </c>
      <c r="E106" s="31">
        <v>53.489130434782609</v>
      </c>
      <c r="F106" s="31">
        <v>3.1317618370249942</v>
      </c>
      <c r="G106" s="31">
        <v>2.8139402560455187</v>
      </c>
      <c r="H106" s="31">
        <v>0.78221093273724862</v>
      </c>
      <c r="I106" s="31">
        <v>0.46438935175777296</v>
      </c>
      <c r="J106" s="31">
        <v>167.5152173913043</v>
      </c>
      <c r="K106" s="31">
        <v>150.51521739130433</v>
      </c>
      <c r="L106" s="31">
        <v>41.839782608695657</v>
      </c>
      <c r="M106" s="31">
        <v>24.839782608695661</v>
      </c>
      <c r="N106" s="31">
        <v>9.9565217391304355</v>
      </c>
      <c r="O106" s="31">
        <v>7.0434782608695654</v>
      </c>
      <c r="P106" s="31">
        <v>22.275869565217398</v>
      </c>
      <c r="Q106" s="31">
        <v>22.275869565217398</v>
      </c>
      <c r="R106" s="31">
        <v>0</v>
      </c>
      <c r="S106" s="31">
        <v>103.39956521739126</v>
      </c>
      <c r="T106" s="31">
        <v>68.71293478260867</v>
      </c>
      <c r="U106" s="31">
        <v>34.686630434782593</v>
      </c>
      <c r="V106" s="31">
        <v>0</v>
      </c>
      <c r="W106" s="31">
        <v>0.72826086956521729</v>
      </c>
      <c r="X106" s="31">
        <v>0</v>
      </c>
      <c r="Y106" s="31">
        <v>0</v>
      </c>
      <c r="Z106" s="31">
        <v>0</v>
      </c>
      <c r="AA106" s="31">
        <v>0</v>
      </c>
      <c r="AB106" s="31">
        <v>0</v>
      </c>
      <c r="AC106" s="31">
        <v>8.6956521739130432E-2</v>
      </c>
      <c r="AD106" s="31">
        <v>0.64130434782608692</v>
      </c>
      <c r="AE106" s="31">
        <v>0</v>
      </c>
      <c r="AF106" t="s">
        <v>208</v>
      </c>
      <c r="AG106" s="32">
        <v>5</v>
      </c>
      <c r="AH106"/>
    </row>
    <row r="107" spans="1:34" x14ac:dyDescent="0.25">
      <c r="A107" t="s">
        <v>1155</v>
      </c>
      <c r="B107" t="s">
        <v>637</v>
      </c>
      <c r="C107" t="s">
        <v>904</v>
      </c>
      <c r="D107" t="s">
        <v>1094</v>
      </c>
      <c r="E107" s="31">
        <v>46.510869565217391</v>
      </c>
      <c r="F107" s="31">
        <v>4.5727319467165231</v>
      </c>
      <c r="G107" s="31">
        <v>4.4560574900677734</v>
      </c>
      <c r="H107" s="31">
        <v>0.48733816312222489</v>
      </c>
      <c r="I107" s="31">
        <v>0.37066370647347519</v>
      </c>
      <c r="J107" s="31">
        <v>212.68173913043481</v>
      </c>
      <c r="K107" s="31">
        <v>207.25510869565218</v>
      </c>
      <c r="L107" s="31">
        <v>22.666521739130438</v>
      </c>
      <c r="M107" s="31">
        <v>17.239891304347829</v>
      </c>
      <c r="N107" s="31">
        <v>0</v>
      </c>
      <c r="O107" s="31">
        <v>5.4266304347826084</v>
      </c>
      <c r="P107" s="31">
        <v>78.520760869565208</v>
      </c>
      <c r="Q107" s="31">
        <v>78.520760869565208</v>
      </c>
      <c r="R107" s="31">
        <v>0</v>
      </c>
      <c r="S107" s="31">
        <v>111.49445652173915</v>
      </c>
      <c r="T107" s="31">
        <v>111.49445652173915</v>
      </c>
      <c r="U107" s="31">
        <v>0</v>
      </c>
      <c r="V107" s="31">
        <v>0</v>
      </c>
      <c r="W107" s="31">
        <v>0</v>
      </c>
      <c r="X107" s="31">
        <v>0</v>
      </c>
      <c r="Y107" s="31">
        <v>0</v>
      </c>
      <c r="Z107" s="31">
        <v>0</v>
      </c>
      <c r="AA107" s="31">
        <v>0</v>
      </c>
      <c r="AB107" s="31">
        <v>0</v>
      </c>
      <c r="AC107" s="31">
        <v>0</v>
      </c>
      <c r="AD107" s="31">
        <v>0</v>
      </c>
      <c r="AE107" s="31">
        <v>0</v>
      </c>
      <c r="AF107" t="s">
        <v>215</v>
      </c>
      <c r="AG107" s="32">
        <v>5</v>
      </c>
      <c r="AH107"/>
    </row>
    <row r="108" spans="1:34" x14ac:dyDescent="0.25">
      <c r="A108" t="s">
        <v>1155</v>
      </c>
      <c r="B108" t="s">
        <v>631</v>
      </c>
      <c r="C108" t="s">
        <v>993</v>
      </c>
      <c r="D108" t="s">
        <v>1090</v>
      </c>
      <c r="E108" s="31">
        <v>68.206521739130437</v>
      </c>
      <c r="F108" s="31">
        <v>2.7016191235059761</v>
      </c>
      <c r="G108" s="31">
        <v>2.4255235059760953</v>
      </c>
      <c r="H108" s="31">
        <v>0.3334772908366534</v>
      </c>
      <c r="I108" s="31">
        <v>0.10287968127490039</v>
      </c>
      <c r="J108" s="31">
        <v>184.26804347826086</v>
      </c>
      <c r="K108" s="31">
        <v>165.43652173913043</v>
      </c>
      <c r="L108" s="31">
        <v>22.745326086956524</v>
      </c>
      <c r="M108" s="31">
        <v>7.0170652173913046</v>
      </c>
      <c r="N108" s="31">
        <v>10.423913043478262</v>
      </c>
      <c r="O108" s="31">
        <v>5.3043478260869561</v>
      </c>
      <c r="P108" s="31">
        <v>68.785217391304343</v>
      </c>
      <c r="Q108" s="31">
        <v>65.681956521739124</v>
      </c>
      <c r="R108" s="31">
        <v>3.1032608695652173</v>
      </c>
      <c r="S108" s="31">
        <v>92.737499999999997</v>
      </c>
      <c r="T108" s="31">
        <v>85.647826086956513</v>
      </c>
      <c r="U108" s="31">
        <v>7.0896739130434785</v>
      </c>
      <c r="V108" s="31">
        <v>0</v>
      </c>
      <c r="W108" s="31">
        <v>17.555869565217392</v>
      </c>
      <c r="X108" s="31">
        <v>0.24260869565217391</v>
      </c>
      <c r="Y108" s="31">
        <v>0</v>
      </c>
      <c r="Z108" s="31">
        <v>0</v>
      </c>
      <c r="AA108" s="31">
        <v>4.2643478260869569</v>
      </c>
      <c r="AB108" s="31">
        <v>0</v>
      </c>
      <c r="AC108" s="31">
        <v>13.048913043478262</v>
      </c>
      <c r="AD108" s="31">
        <v>0</v>
      </c>
      <c r="AE108" s="31">
        <v>0</v>
      </c>
      <c r="AF108" t="s">
        <v>209</v>
      </c>
      <c r="AG108" s="32">
        <v>5</v>
      </c>
      <c r="AH108"/>
    </row>
    <row r="109" spans="1:34" x14ac:dyDescent="0.25">
      <c r="A109" t="s">
        <v>1155</v>
      </c>
      <c r="B109" t="s">
        <v>721</v>
      </c>
      <c r="C109" t="s">
        <v>1023</v>
      </c>
      <c r="D109" t="s">
        <v>1088</v>
      </c>
      <c r="E109" s="31">
        <v>36.206521739130437</v>
      </c>
      <c r="F109" s="31">
        <v>4.0559591714199934</v>
      </c>
      <c r="G109" s="31">
        <v>3.7703992794956465</v>
      </c>
      <c r="H109" s="31">
        <v>0.91444010807565257</v>
      </c>
      <c r="I109" s="31">
        <v>0.62888021615130563</v>
      </c>
      <c r="J109" s="31">
        <v>146.85217391304346</v>
      </c>
      <c r="K109" s="31">
        <v>136.51304347826087</v>
      </c>
      <c r="L109" s="31">
        <v>33.1086956521739</v>
      </c>
      <c r="M109" s="31">
        <v>22.769565217391296</v>
      </c>
      <c r="N109" s="31">
        <v>0</v>
      </c>
      <c r="O109" s="31">
        <v>10.339130434782602</v>
      </c>
      <c r="P109" s="31">
        <v>19.320652173913032</v>
      </c>
      <c r="Q109" s="31">
        <v>19.320652173913032</v>
      </c>
      <c r="R109" s="31">
        <v>0</v>
      </c>
      <c r="S109" s="31">
        <v>94.422826086956533</v>
      </c>
      <c r="T109" s="31">
        <v>94.422826086956533</v>
      </c>
      <c r="U109" s="31">
        <v>0</v>
      </c>
      <c r="V109" s="31">
        <v>0</v>
      </c>
      <c r="W109" s="31">
        <v>0</v>
      </c>
      <c r="X109" s="31">
        <v>0</v>
      </c>
      <c r="Y109" s="31">
        <v>0</v>
      </c>
      <c r="Z109" s="31">
        <v>0</v>
      </c>
      <c r="AA109" s="31">
        <v>0</v>
      </c>
      <c r="AB109" s="31">
        <v>0</v>
      </c>
      <c r="AC109" s="31">
        <v>0</v>
      </c>
      <c r="AD109" s="31">
        <v>0</v>
      </c>
      <c r="AE109" s="31">
        <v>0</v>
      </c>
      <c r="AF109" t="s">
        <v>300</v>
      </c>
      <c r="AG109" s="32">
        <v>5</v>
      </c>
      <c r="AH109"/>
    </row>
    <row r="110" spans="1:34" x14ac:dyDescent="0.25">
      <c r="A110" t="s">
        <v>1155</v>
      </c>
      <c r="B110" t="s">
        <v>606</v>
      </c>
      <c r="C110" t="s">
        <v>915</v>
      </c>
      <c r="D110" t="s">
        <v>1064</v>
      </c>
      <c r="E110" s="31">
        <v>59.804347826086953</v>
      </c>
      <c r="F110" s="31">
        <v>2.6407215557978918</v>
      </c>
      <c r="G110" s="31">
        <v>2.4691475826972007</v>
      </c>
      <c r="H110" s="31">
        <v>0.33442384587422763</v>
      </c>
      <c r="I110" s="31">
        <v>0.16284987277353691</v>
      </c>
      <c r="J110" s="31">
        <v>157.9266304347826</v>
      </c>
      <c r="K110" s="31">
        <v>147.66576086956519</v>
      </c>
      <c r="L110" s="31">
        <v>20.000000000000004</v>
      </c>
      <c r="M110" s="31">
        <v>9.7391304347826093</v>
      </c>
      <c r="N110" s="31">
        <v>6.6603260869565215</v>
      </c>
      <c r="O110" s="31">
        <v>3.6005434782608696</v>
      </c>
      <c r="P110" s="31">
        <v>41.595108695652172</v>
      </c>
      <c r="Q110" s="31">
        <v>41.595108695652172</v>
      </c>
      <c r="R110" s="31">
        <v>0</v>
      </c>
      <c r="S110" s="31">
        <v>96.331521739130423</v>
      </c>
      <c r="T110" s="31">
        <v>89.119565217391298</v>
      </c>
      <c r="U110" s="31">
        <v>7.2119565217391308</v>
      </c>
      <c r="V110" s="31">
        <v>0</v>
      </c>
      <c r="W110" s="31">
        <v>4.1467391304347823</v>
      </c>
      <c r="X110" s="31">
        <v>0</v>
      </c>
      <c r="Y110" s="31">
        <v>0</v>
      </c>
      <c r="Z110" s="31">
        <v>0</v>
      </c>
      <c r="AA110" s="31">
        <v>1.4021739130434783</v>
      </c>
      <c r="AB110" s="31">
        <v>0</v>
      </c>
      <c r="AC110" s="31">
        <v>2.7445652173913042</v>
      </c>
      <c r="AD110" s="31">
        <v>0</v>
      </c>
      <c r="AE110" s="31">
        <v>0</v>
      </c>
      <c r="AF110" t="s">
        <v>183</v>
      </c>
      <c r="AG110" s="32">
        <v>5</v>
      </c>
      <c r="AH110"/>
    </row>
    <row r="111" spans="1:34" x14ac:dyDescent="0.25">
      <c r="A111" t="s">
        <v>1155</v>
      </c>
      <c r="B111" t="s">
        <v>487</v>
      </c>
      <c r="C111" t="s">
        <v>915</v>
      </c>
      <c r="D111" t="s">
        <v>1064</v>
      </c>
      <c r="E111" s="31">
        <v>120.47826086956522</v>
      </c>
      <c r="F111" s="31">
        <v>4.6039859256586064</v>
      </c>
      <c r="G111" s="31">
        <v>4.5444947672320453</v>
      </c>
      <c r="H111" s="31">
        <v>0.4027390833634068</v>
      </c>
      <c r="I111" s="31">
        <v>0.34324792493684597</v>
      </c>
      <c r="J111" s="31">
        <v>554.68021739130427</v>
      </c>
      <c r="K111" s="31">
        <v>547.51282608695647</v>
      </c>
      <c r="L111" s="31">
        <v>48.521304347826096</v>
      </c>
      <c r="M111" s="31">
        <v>41.353913043478272</v>
      </c>
      <c r="N111" s="31">
        <v>1.5532608695652175</v>
      </c>
      <c r="O111" s="31">
        <v>5.6141304347826084</v>
      </c>
      <c r="P111" s="31">
        <v>195.60793478260874</v>
      </c>
      <c r="Q111" s="31">
        <v>195.60793478260874</v>
      </c>
      <c r="R111" s="31">
        <v>0</v>
      </c>
      <c r="S111" s="31">
        <v>310.55097826086939</v>
      </c>
      <c r="T111" s="31">
        <v>281.80576086956506</v>
      </c>
      <c r="U111" s="31">
        <v>28.745217391304344</v>
      </c>
      <c r="V111" s="31">
        <v>0</v>
      </c>
      <c r="W111" s="31">
        <v>242.20391304347825</v>
      </c>
      <c r="X111" s="31">
        <v>28.728260869565219</v>
      </c>
      <c r="Y111" s="31">
        <v>0</v>
      </c>
      <c r="Z111" s="31">
        <v>0.48369565217391303</v>
      </c>
      <c r="AA111" s="31">
        <v>101.82032608695651</v>
      </c>
      <c r="AB111" s="31">
        <v>0</v>
      </c>
      <c r="AC111" s="31">
        <v>111.1716304347826</v>
      </c>
      <c r="AD111" s="31">
        <v>0</v>
      </c>
      <c r="AE111" s="31">
        <v>0</v>
      </c>
      <c r="AF111" t="s">
        <v>64</v>
      </c>
      <c r="AG111" s="32">
        <v>5</v>
      </c>
      <c r="AH111"/>
    </row>
    <row r="112" spans="1:34" x14ac:dyDescent="0.25">
      <c r="A112" t="s">
        <v>1155</v>
      </c>
      <c r="B112" t="s">
        <v>536</v>
      </c>
      <c r="C112" t="s">
        <v>888</v>
      </c>
      <c r="D112" t="s">
        <v>1079</v>
      </c>
      <c r="E112" s="31">
        <v>65.065217391304344</v>
      </c>
      <c r="F112" s="31">
        <v>3.285912128299366</v>
      </c>
      <c r="G112" s="31">
        <v>2.7619579017707991</v>
      </c>
      <c r="H112" s="31">
        <v>0.27344971600400936</v>
      </c>
      <c r="I112" s="31">
        <v>0.13623454727697965</v>
      </c>
      <c r="J112" s="31">
        <v>213.79858695652177</v>
      </c>
      <c r="K112" s="31">
        <v>179.70739130434785</v>
      </c>
      <c r="L112" s="31">
        <v>17.792065217391304</v>
      </c>
      <c r="M112" s="31">
        <v>8.8641304347826093</v>
      </c>
      <c r="N112" s="31">
        <v>3.6855434782608696</v>
      </c>
      <c r="O112" s="31">
        <v>5.2423913043478247</v>
      </c>
      <c r="P112" s="31">
        <v>56.434239130434776</v>
      </c>
      <c r="Q112" s="31">
        <v>31.270978260869562</v>
      </c>
      <c r="R112" s="31">
        <v>25.163260869565217</v>
      </c>
      <c r="S112" s="31">
        <v>139.57228260869567</v>
      </c>
      <c r="T112" s="31">
        <v>139.57228260869567</v>
      </c>
      <c r="U112" s="31">
        <v>0</v>
      </c>
      <c r="V112" s="31">
        <v>0</v>
      </c>
      <c r="W112" s="31">
        <v>31.823586956521741</v>
      </c>
      <c r="X112" s="31">
        <v>0</v>
      </c>
      <c r="Y112" s="31">
        <v>0.90489130434782605</v>
      </c>
      <c r="Z112" s="31">
        <v>0</v>
      </c>
      <c r="AA112" s="31">
        <v>9.7635869565217384</v>
      </c>
      <c r="AB112" s="31">
        <v>1.3913043478260869</v>
      </c>
      <c r="AC112" s="31">
        <v>19.763804347826088</v>
      </c>
      <c r="AD112" s="31">
        <v>0</v>
      </c>
      <c r="AE112" s="31">
        <v>0</v>
      </c>
      <c r="AF112" t="s">
        <v>113</v>
      </c>
      <c r="AG112" s="32">
        <v>5</v>
      </c>
      <c r="AH112"/>
    </row>
    <row r="113" spans="1:34" x14ac:dyDescent="0.25">
      <c r="A113" t="s">
        <v>1155</v>
      </c>
      <c r="B113" t="s">
        <v>757</v>
      </c>
      <c r="C113" t="s">
        <v>1034</v>
      </c>
      <c r="D113" t="s">
        <v>1065</v>
      </c>
      <c r="E113" s="31">
        <v>79.663043478260875</v>
      </c>
      <c r="F113" s="31">
        <v>4.9488115704734614</v>
      </c>
      <c r="G113" s="31">
        <v>4.3852053486150906</v>
      </c>
      <c r="H113" s="31">
        <v>1.1502469641151591</v>
      </c>
      <c r="I113" s="31">
        <v>0.58664074225678842</v>
      </c>
      <c r="J113" s="31">
        <v>394.23739130434785</v>
      </c>
      <c r="K113" s="31">
        <v>349.33880434782611</v>
      </c>
      <c r="L113" s="31">
        <v>91.632173913043502</v>
      </c>
      <c r="M113" s="31">
        <v>46.733586956521769</v>
      </c>
      <c r="N113" s="31">
        <v>39.615978260869554</v>
      </c>
      <c r="O113" s="31">
        <v>5.2826086956521738</v>
      </c>
      <c r="P113" s="31">
        <v>53.625543478260859</v>
      </c>
      <c r="Q113" s="31">
        <v>53.625543478260859</v>
      </c>
      <c r="R113" s="31">
        <v>0</v>
      </c>
      <c r="S113" s="31">
        <v>248.97967391304348</v>
      </c>
      <c r="T113" s="31">
        <v>248.97967391304348</v>
      </c>
      <c r="U113" s="31">
        <v>0</v>
      </c>
      <c r="V113" s="31">
        <v>0</v>
      </c>
      <c r="W113" s="31">
        <v>0</v>
      </c>
      <c r="X113" s="31">
        <v>0</v>
      </c>
      <c r="Y113" s="31">
        <v>0</v>
      </c>
      <c r="Z113" s="31">
        <v>0</v>
      </c>
      <c r="AA113" s="31">
        <v>0</v>
      </c>
      <c r="AB113" s="31">
        <v>0</v>
      </c>
      <c r="AC113" s="31">
        <v>0</v>
      </c>
      <c r="AD113" s="31">
        <v>0</v>
      </c>
      <c r="AE113" s="31">
        <v>0</v>
      </c>
      <c r="AF113" t="s">
        <v>337</v>
      </c>
      <c r="AG113" s="32">
        <v>5</v>
      </c>
      <c r="AH113"/>
    </row>
    <row r="114" spans="1:34" x14ac:dyDescent="0.25">
      <c r="A114" t="s">
        <v>1155</v>
      </c>
      <c r="B114" t="s">
        <v>832</v>
      </c>
      <c r="C114" t="s">
        <v>997</v>
      </c>
      <c r="D114" t="s">
        <v>1059</v>
      </c>
      <c r="E114" s="31">
        <v>57.130434782608695</v>
      </c>
      <c r="F114" s="31">
        <v>3.7048820395738207</v>
      </c>
      <c r="G114" s="31">
        <v>3.4568036529680368</v>
      </c>
      <c r="H114" s="31">
        <v>0.84676560121765587</v>
      </c>
      <c r="I114" s="31">
        <v>0.59868721461187202</v>
      </c>
      <c r="J114" s="31">
        <v>211.66152173913045</v>
      </c>
      <c r="K114" s="31">
        <v>197.48869565217393</v>
      </c>
      <c r="L114" s="31">
        <v>48.376086956521732</v>
      </c>
      <c r="M114" s="31">
        <v>34.203260869565213</v>
      </c>
      <c r="N114" s="31">
        <v>8.6304347826086953</v>
      </c>
      <c r="O114" s="31">
        <v>5.5423913043478255</v>
      </c>
      <c r="P114" s="31">
        <v>58.051521739130422</v>
      </c>
      <c r="Q114" s="31">
        <v>58.051521739130422</v>
      </c>
      <c r="R114" s="31">
        <v>0</v>
      </c>
      <c r="S114" s="31">
        <v>105.23391304347828</v>
      </c>
      <c r="T114" s="31">
        <v>83.771847826086983</v>
      </c>
      <c r="U114" s="31">
        <v>21.462065217391306</v>
      </c>
      <c r="V114" s="31">
        <v>0</v>
      </c>
      <c r="W114" s="31">
        <v>5.2173913043478262</v>
      </c>
      <c r="X114" s="31">
        <v>0</v>
      </c>
      <c r="Y114" s="31">
        <v>0</v>
      </c>
      <c r="Z114" s="31">
        <v>0</v>
      </c>
      <c r="AA114" s="31">
        <v>5.2173913043478262</v>
      </c>
      <c r="AB114" s="31">
        <v>0</v>
      </c>
      <c r="AC114" s="31">
        <v>0</v>
      </c>
      <c r="AD114" s="31">
        <v>0</v>
      </c>
      <c r="AE114" s="31">
        <v>0</v>
      </c>
      <c r="AF114" t="s">
        <v>412</v>
      </c>
      <c r="AG114" s="32">
        <v>5</v>
      </c>
      <c r="AH114"/>
    </row>
    <row r="115" spans="1:34" x14ac:dyDescent="0.25">
      <c r="A115" t="s">
        <v>1155</v>
      </c>
      <c r="B115" t="s">
        <v>634</v>
      </c>
      <c r="C115" t="s">
        <v>996</v>
      </c>
      <c r="D115" t="s">
        <v>1064</v>
      </c>
      <c r="E115" s="31">
        <v>98.456521739130437</v>
      </c>
      <c r="F115" s="31">
        <v>3.4357242216824906</v>
      </c>
      <c r="G115" s="31">
        <v>3.1540571870170018</v>
      </c>
      <c r="H115" s="31">
        <v>0.75478361669242666</v>
      </c>
      <c r="I115" s="31">
        <v>0.47311658202693763</v>
      </c>
      <c r="J115" s="31">
        <v>338.26945652173913</v>
      </c>
      <c r="K115" s="31">
        <v>310.53750000000002</v>
      </c>
      <c r="L115" s="31">
        <v>74.3133695652174</v>
      </c>
      <c r="M115" s="31">
        <v>46.581413043478271</v>
      </c>
      <c r="N115" s="31">
        <v>23.558043478260867</v>
      </c>
      <c r="O115" s="31">
        <v>4.1739130434782608</v>
      </c>
      <c r="P115" s="31">
        <v>89.049347826086986</v>
      </c>
      <c r="Q115" s="31">
        <v>89.049347826086986</v>
      </c>
      <c r="R115" s="31">
        <v>0</v>
      </c>
      <c r="S115" s="31">
        <v>174.9067391304348</v>
      </c>
      <c r="T115" s="31">
        <v>159.1942391304348</v>
      </c>
      <c r="U115" s="31">
        <v>15.7125</v>
      </c>
      <c r="V115" s="31">
        <v>0</v>
      </c>
      <c r="W115" s="31">
        <v>24.525108695652165</v>
      </c>
      <c r="X115" s="31">
        <v>0</v>
      </c>
      <c r="Y115" s="31">
        <v>0</v>
      </c>
      <c r="Z115" s="31">
        <v>0</v>
      </c>
      <c r="AA115" s="31">
        <v>1.4938043478260867</v>
      </c>
      <c r="AB115" s="31">
        <v>0</v>
      </c>
      <c r="AC115" s="31">
        <v>23.031304347826079</v>
      </c>
      <c r="AD115" s="31">
        <v>0</v>
      </c>
      <c r="AE115" s="31">
        <v>0</v>
      </c>
      <c r="AF115" t="s">
        <v>212</v>
      </c>
      <c r="AG115" s="32">
        <v>5</v>
      </c>
      <c r="AH115"/>
    </row>
    <row r="116" spans="1:34" x14ac:dyDescent="0.25">
      <c r="A116" t="s">
        <v>1155</v>
      </c>
      <c r="B116" t="s">
        <v>490</v>
      </c>
      <c r="C116" t="s">
        <v>927</v>
      </c>
      <c r="D116" t="s">
        <v>1104</v>
      </c>
      <c r="E116" s="31">
        <v>76.597826086956516</v>
      </c>
      <c r="F116" s="31">
        <v>3.9592493259543056</v>
      </c>
      <c r="G116" s="31">
        <v>3.6484149283382989</v>
      </c>
      <c r="H116" s="31">
        <v>1.1704640272456361</v>
      </c>
      <c r="I116" s="31">
        <v>0.85962962962962941</v>
      </c>
      <c r="J116" s="31">
        <v>303.26989130434771</v>
      </c>
      <c r="K116" s="31">
        <v>279.46065217391293</v>
      </c>
      <c r="L116" s="31">
        <v>89.654999999999973</v>
      </c>
      <c r="M116" s="31">
        <v>65.845760869565197</v>
      </c>
      <c r="N116" s="31">
        <v>19.037500000000001</v>
      </c>
      <c r="O116" s="31">
        <v>4.7717391304347823</v>
      </c>
      <c r="P116" s="31">
        <v>55.56489130434781</v>
      </c>
      <c r="Q116" s="31">
        <v>55.56489130434781</v>
      </c>
      <c r="R116" s="31">
        <v>0</v>
      </c>
      <c r="S116" s="31">
        <v>158.04999999999995</v>
      </c>
      <c r="T116" s="31">
        <v>155.90499999999994</v>
      </c>
      <c r="U116" s="31">
        <v>2.1449999999999996</v>
      </c>
      <c r="V116" s="31">
        <v>0</v>
      </c>
      <c r="W116" s="31">
        <v>0</v>
      </c>
      <c r="X116" s="31">
        <v>0</v>
      </c>
      <c r="Y116" s="31">
        <v>0</v>
      </c>
      <c r="Z116" s="31">
        <v>0</v>
      </c>
      <c r="AA116" s="31">
        <v>0</v>
      </c>
      <c r="AB116" s="31">
        <v>0</v>
      </c>
      <c r="AC116" s="31">
        <v>0</v>
      </c>
      <c r="AD116" s="31">
        <v>0</v>
      </c>
      <c r="AE116" s="31">
        <v>0</v>
      </c>
      <c r="AF116" t="s">
        <v>67</v>
      </c>
      <c r="AG116" s="32">
        <v>5</v>
      </c>
      <c r="AH116"/>
    </row>
    <row r="117" spans="1:34" x14ac:dyDescent="0.25">
      <c r="A117" t="s">
        <v>1155</v>
      </c>
      <c r="B117" t="s">
        <v>474</v>
      </c>
      <c r="C117" t="s">
        <v>917</v>
      </c>
      <c r="D117" t="s">
        <v>1104</v>
      </c>
      <c r="E117" s="31">
        <v>71.858695652173907</v>
      </c>
      <c r="F117" s="31">
        <v>2.5783300559673279</v>
      </c>
      <c r="G117" s="31">
        <v>2.3568885191347757</v>
      </c>
      <c r="H117" s="31">
        <v>0.43688398124338229</v>
      </c>
      <c r="I117" s="31">
        <v>0.21544244441083041</v>
      </c>
      <c r="J117" s="31">
        <v>185.27543478260873</v>
      </c>
      <c r="K117" s="31">
        <v>169.3629347826087</v>
      </c>
      <c r="L117" s="31">
        <v>31.393913043478261</v>
      </c>
      <c r="M117" s="31">
        <v>15.481413043478257</v>
      </c>
      <c r="N117" s="31">
        <v>12.608152173913044</v>
      </c>
      <c r="O117" s="31">
        <v>3.3043478260869565</v>
      </c>
      <c r="P117" s="31">
        <v>58.186304347826102</v>
      </c>
      <c r="Q117" s="31">
        <v>58.186304347826102</v>
      </c>
      <c r="R117" s="31">
        <v>0</v>
      </c>
      <c r="S117" s="31">
        <v>95.69521739130434</v>
      </c>
      <c r="T117" s="31">
        <v>81.073586956521737</v>
      </c>
      <c r="U117" s="31">
        <v>14.621630434782606</v>
      </c>
      <c r="V117" s="31">
        <v>0</v>
      </c>
      <c r="W117" s="31">
        <v>46.590326086956523</v>
      </c>
      <c r="X117" s="31">
        <v>0</v>
      </c>
      <c r="Y117" s="31">
        <v>5.535869565217391</v>
      </c>
      <c r="Z117" s="31">
        <v>0</v>
      </c>
      <c r="AA117" s="31">
        <v>19.077500000000001</v>
      </c>
      <c r="AB117" s="31">
        <v>0</v>
      </c>
      <c r="AC117" s="31">
        <v>21.97695652173913</v>
      </c>
      <c r="AD117" s="31">
        <v>0</v>
      </c>
      <c r="AE117" s="31">
        <v>0</v>
      </c>
      <c r="AF117" t="s">
        <v>51</v>
      </c>
      <c r="AG117" s="32">
        <v>5</v>
      </c>
      <c r="AH117"/>
    </row>
    <row r="118" spans="1:34" x14ac:dyDescent="0.25">
      <c r="A118" t="s">
        <v>1155</v>
      </c>
      <c r="B118" t="s">
        <v>619</v>
      </c>
      <c r="C118" t="s">
        <v>984</v>
      </c>
      <c r="D118" t="s">
        <v>1061</v>
      </c>
      <c r="E118" s="31">
        <v>39.423913043478258</v>
      </c>
      <c r="F118" s="31">
        <v>2.9512627515853329</v>
      </c>
      <c r="G118" s="31">
        <v>2.6570829886958927</v>
      </c>
      <c r="H118" s="31">
        <v>1.0380590019299698</v>
      </c>
      <c r="I118" s="31">
        <v>0.74387923904052944</v>
      </c>
      <c r="J118" s="31">
        <v>116.35032608695654</v>
      </c>
      <c r="K118" s="31">
        <v>104.7526086956522</v>
      </c>
      <c r="L118" s="31">
        <v>40.924347826086958</v>
      </c>
      <c r="M118" s="31">
        <v>29.326630434782611</v>
      </c>
      <c r="N118" s="31">
        <v>7.162934782608696</v>
      </c>
      <c r="O118" s="31">
        <v>4.4347826086956523</v>
      </c>
      <c r="P118" s="31">
        <v>27.12510869565217</v>
      </c>
      <c r="Q118" s="31">
        <v>27.12510869565217</v>
      </c>
      <c r="R118" s="31">
        <v>0</v>
      </c>
      <c r="S118" s="31">
        <v>48.300869565217411</v>
      </c>
      <c r="T118" s="31">
        <v>46.151739130434805</v>
      </c>
      <c r="U118" s="31">
        <v>2.1491304347826086</v>
      </c>
      <c r="V118" s="31">
        <v>0</v>
      </c>
      <c r="W118" s="31">
        <v>0</v>
      </c>
      <c r="X118" s="31">
        <v>0</v>
      </c>
      <c r="Y118" s="31">
        <v>0</v>
      </c>
      <c r="Z118" s="31">
        <v>0</v>
      </c>
      <c r="AA118" s="31">
        <v>0</v>
      </c>
      <c r="AB118" s="31">
        <v>0</v>
      </c>
      <c r="AC118" s="31">
        <v>0</v>
      </c>
      <c r="AD118" s="31">
        <v>0</v>
      </c>
      <c r="AE118" s="31">
        <v>0</v>
      </c>
      <c r="AF118" t="s">
        <v>197</v>
      </c>
      <c r="AG118" s="32">
        <v>5</v>
      </c>
      <c r="AH118"/>
    </row>
    <row r="119" spans="1:34" x14ac:dyDescent="0.25">
      <c r="A119" t="s">
        <v>1155</v>
      </c>
      <c r="B119" t="s">
        <v>611</v>
      </c>
      <c r="C119" t="s">
        <v>971</v>
      </c>
      <c r="D119" t="s">
        <v>1069</v>
      </c>
      <c r="E119" s="31">
        <v>69.271739130434781</v>
      </c>
      <c r="F119" s="31">
        <v>3.4703954181704066</v>
      </c>
      <c r="G119" s="31">
        <v>3.1758920445630006</v>
      </c>
      <c r="H119" s="31">
        <v>0.71264396673466202</v>
      </c>
      <c r="I119" s="31">
        <v>0.41814059312725571</v>
      </c>
      <c r="J119" s="31">
        <v>240.40032608695654</v>
      </c>
      <c r="K119" s="31">
        <v>219.99956521739134</v>
      </c>
      <c r="L119" s="31">
        <v>49.366086956521748</v>
      </c>
      <c r="M119" s="31">
        <v>28.96532608695653</v>
      </c>
      <c r="N119" s="31">
        <v>14.922500000000001</v>
      </c>
      <c r="O119" s="31">
        <v>5.4782608695652177</v>
      </c>
      <c r="P119" s="31">
        <v>56.451521739130442</v>
      </c>
      <c r="Q119" s="31">
        <v>56.451521739130442</v>
      </c>
      <c r="R119" s="31">
        <v>0</v>
      </c>
      <c r="S119" s="31">
        <v>134.58271739130436</v>
      </c>
      <c r="T119" s="31">
        <v>124.39282608695652</v>
      </c>
      <c r="U119" s="31">
        <v>10.189891304347826</v>
      </c>
      <c r="V119" s="31">
        <v>0</v>
      </c>
      <c r="W119" s="31">
        <v>36.462065217391299</v>
      </c>
      <c r="X119" s="31">
        <v>0</v>
      </c>
      <c r="Y119" s="31">
        <v>0</v>
      </c>
      <c r="Z119" s="31">
        <v>0</v>
      </c>
      <c r="AA119" s="31">
        <v>18.113369565217386</v>
      </c>
      <c r="AB119" s="31">
        <v>0</v>
      </c>
      <c r="AC119" s="31">
        <v>18.097065217391297</v>
      </c>
      <c r="AD119" s="31">
        <v>0.25163043478260866</v>
      </c>
      <c r="AE119" s="31">
        <v>0</v>
      </c>
      <c r="AF119" t="s">
        <v>188</v>
      </c>
      <c r="AG119" s="32">
        <v>5</v>
      </c>
      <c r="AH119"/>
    </row>
    <row r="120" spans="1:34" x14ac:dyDescent="0.25">
      <c r="A120" t="s">
        <v>1155</v>
      </c>
      <c r="B120" t="s">
        <v>817</v>
      </c>
      <c r="C120" t="s">
        <v>1048</v>
      </c>
      <c r="D120" t="s">
        <v>1132</v>
      </c>
      <c r="E120" s="31">
        <v>29.652173913043477</v>
      </c>
      <c r="F120" s="31">
        <v>4.7435483870967738</v>
      </c>
      <c r="G120" s="31">
        <v>3.754252199413489</v>
      </c>
      <c r="H120" s="31">
        <v>0.50000000000000011</v>
      </c>
      <c r="I120" s="31">
        <v>0.16422287390029328</v>
      </c>
      <c r="J120" s="31">
        <v>140.65652173913043</v>
      </c>
      <c r="K120" s="31">
        <v>111.32173913043475</v>
      </c>
      <c r="L120" s="31">
        <v>14.82608695652174</v>
      </c>
      <c r="M120" s="31">
        <v>4.8695652173913047</v>
      </c>
      <c r="N120" s="31">
        <v>4.7391304347826084</v>
      </c>
      <c r="O120" s="31">
        <v>5.2173913043478262</v>
      </c>
      <c r="P120" s="31">
        <v>24.21195652173914</v>
      </c>
      <c r="Q120" s="31">
        <v>4.8336956521739136</v>
      </c>
      <c r="R120" s="31">
        <v>19.378260869565224</v>
      </c>
      <c r="S120" s="31">
        <v>101.61847826086954</v>
      </c>
      <c r="T120" s="31">
        <v>69.922826086956505</v>
      </c>
      <c r="U120" s="31">
        <v>31.695652173913032</v>
      </c>
      <c r="V120" s="31">
        <v>0</v>
      </c>
      <c r="W120" s="31">
        <v>4.7391304347826084</v>
      </c>
      <c r="X120" s="31">
        <v>0</v>
      </c>
      <c r="Y120" s="31">
        <v>4.7391304347826084</v>
      </c>
      <c r="Z120" s="31">
        <v>0</v>
      </c>
      <c r="AA120" s="31">
        <v>0</v>
      </c>
      <c r="AB120" s="31">
        <v>0</v>
      </c>
      <c r="AC120" s="31">
        <v>0</v>
      </c>
      <c r="AD120" s="31">
        <v>0</v>
      </c>
      <c r="AE120" s="31">
        <v>0</v>
      </c>
      <c r="AF120" t="s">
        <v>397</v>
      </c>
      <c r="AG120" s="32">
        <v>5</v>
      </c>
      <c r="AH120"/>
    </row>
    <row r="121" spans="1:34" x14ac:dyDescent="0.25">
      <c r="A121" t="s">
        <v>1155</v>
      </c>
      <c r="B121" t="s">
        <v>508</v>
      </c>
      <c r="C121" t="s">
        <v>915</v>
      </c>
      <c r="D121" t="s">
        <v>1064</v>
      </c>
      <c r="E121" s="31">
        <v>116.26086956521739</v>
      </c>
      <c r="F121" s="31">
        <v>2.7599934554973817</v>
      </c>
      <c r="G121" s="31">
        <v>2.5637986163051605</v>
      </c>
      <c r="H121" s="31">
        <v>0.26807217651458481</v>
      </c>
      <c r="I121" s="31">
        <v>0.15849850411368729</v>
      </c>
      <c r="J121" s="31">
        <v>320.87923913043471</v>
      </c>
      <c r="K121" s="31">
        <v>298.06945652173908</v>
      </c>
      <c r="L121" s="31">
        <v>31.166304347826081</v>
      </c>
      <c r="M121" s="31">
        <v>18.427173913043472</v>
      </c>
      <c r="N121" s="31">
        <v>12.739130434782609</v>
      </c>
      <c r="O121" s="31">
        <v>0</v>
      </c>
      <c r="P121" s="31">
        <v>112.64565217391302</v>
      </c>
      <c r="Q121" s="31">
        <v>102.57499999999997</v>
      </c>
      <c r="R121" s="31">
        <v>10.070652173913045</v>
      </c>
      <c r="S121" s="31">
        <v>177.06728260869565</v>
      </c>
      <c r="T121" s="31">
        <v>170.27923913043477</v>
      </c>
      <c r="U121" s="31">
        <v>6.7880434782608736</v>
      </c>
      <c r="V121" s="31">
        <v>0</v>
      </c>
      <c r="W121" s="31">
        <v>0</v>
      </c>
      <c r="X121" s="31">
        <v>0</v>
      </c>
      <c r="Y121" s="31">
        <v>0</v>
      </c>
      <c r="Z121" s="31">
        <v>0</v>
      </c>
      <c r="AA121" s="31">
        <v>0</v>
      </c>
      <c r="AB121" s="31">
        <v>0</v>
      </c>
      <c r="AC121" s="31">
        <v>0</v>
      </c>
      <c r="AD121" s="31">
        <v>0</v>
      </c>
      <c r="AE121" s="31">
        <v>0</v>
      </c>
      <c r="AF121" t="s">
        <v>85</v>
      </c>
      <c r="AG121" s="32">
        <v>5</v>
      </c>
      <c r="AH121"/>
    </row>
    <row r="122" spans="1:34" x14ac:dyDescent="0.25">
      <c r="A122" t="s">
        <v>1155</v>
      </c>
      <c r="B122" t="s">
        <v>702</v>
      </c>
      <c r="C122" t="s">
        <v>969</v>
      </c>
      <c r="D122" t="s">
        <v>1072</v>
      </c>
      <c r="E122" s="31">
        <v>35.271739130434781</v>
      </c>
      <c r="F122" s="31">
        <v>3.1256271186440676</v>
      </c>
      <c r="G122" s="31">
        <v>2.8106563944530047</v>
      </c>
      <c r="H122" s="31">
        <v>0.76675808936825895</v>
      </c>
      <c r="I122" s="31">
        <v>0.45178736517719575</v>
      </c>
      <c r="J122" s="31">
        <v>110.24630434782608</v>
      </c>
      <c r="K122" s="31">
        <v>99.13673913043479</v>
      </c>
      <c r="L122" s="31">
        <v>27.044891304347829</v>
      </c>
      <c r="M122" s="31">
        <v>15.935326086956524</v>
      </c>
      <c r="N122" s="31">
        <v>5.8921739130434778</v>
      </c>
      <c r="O122" s="31">
        <v>5.2173913043478262</v>
      </c>
      <c r="P122" s="31">
        <v>20.629565217391306</v>
      </c>
      <c r="Q122" s="31">
        <v>20.629565217391306</v>
      </c>
      <c r="R122" s="31">
        <v>0</v>
      </c>
      <c r="S122" s="31">
        <v>62.571847826086959</v>
      </c>
      <c r="T122" s="31">
        <v>58.301413043478263</v>
      </c>
      <c r="U122" s="31">
        <v>4.2704347826086959</v>
      </c>
      <c r="V122" s="31">
        <v>0</v>
      </c>
      <c r="W122" s="31">
        <v>1.8509782608695653</v>
      </c>
      <c r="X122" s="31">
        <v>0.95173913043478264</v>
      </c>
      <c r="Y122" s="31">
        <v>0</v>
      </c>
      <c r="Z122" s="31">
        <v>0</v>
      </c>
      <c r="AA122" s="31">
        <v>0.31141304347826088</v>
      </c>
      <c r="AB122" s="31">
        <v>0</v>
      </c>
      <c r="AC122" s="31">
        <v>0.58782608695652172</v>
      </c>
      <c r="AD122" s="31">
        <v>0</v>
      </c>
      <c r="AE122" s="31">
        <v>0</v>
      </c>
      <c r="AF122" t="s">
        <v>280</v>
      </c>
      <c r="AG122" s="32">
        <v>5</v>
      </c>
      <c r="AH122"/>
    </row>
    <row r="123" spans="1:34" x14ac:dyDescent="0.25">
      <c r="A123" t="s">
        <v>1155</v>
      </c>
      <c r="B123" t="s">
        <v>790</v>
      </c>
      <c r="C123" t="s">
        <v>1044</v>
      </c>
      <c r="D123" t="s">
        <v>1055</v>
      </c>
      <c r="E123" s="31">
        <v>61.956521739130437</v>
      </c>
      <c r="F123" s="31">
        <v>3.4809649122807005</v>
      </c>
      <c r="G123" s="31">
        <v>3.3822210526315786</v>
      </c>
      <c r="H123" s="31">
        <v>0.4892789473684212</v>
      </c>
      <c r="I123" s="31">
        <v>0.39347368421052648</v>
      </c>
      <c r="J123" s="31">
        <v>215.66847826086951</v>
      </c>
      <c r="K123" s="31">
        <v>209.55065217391302</v>
      </c>
      <c r="L123" s="31">
        <v>30.314021739130446</v>
      </c>
      <c r="M123" s="31">
        <v>24.378260869565228</v>
      </c>
      <c r="N123" s="31">
        <v>0.17391304347826086</v>
      </c>
      <c r="O123" s="31">
        <v>5.7618478260869566</v>
      </c>
      <c r="P123" s="31">
        <v>75.221304347826049</v>
      </c>
      <c r="Q123" s="31">
        <v>75.039239130434751</v>
      </c>
      <c r="R123" s="31">
        <v>0.18206521739130435</v>
      </c>
      <c r="S123" s="31">
        <v>110.13315217391303</v>
      </c>
      <c r="T123" s="31">
        <v>104.2991304347826</v>
      </c>
      <c r="U123" s="31">
        <v>5.8340217391304341</v>
      </c>
      <c r="V123" s="31">
        <v>0</v>
      </c>
      <c r="W123" s="31">
        <v>7.7369565217391312</v>
      </c>
      <c r="X123" s="31">
        <v>1.5901086956521737</v>
      </c>
      <c r="Y123" s="31">
        <v>0</v>
      </c>
      <c r="Z123" s="31">
        <v>3.5879347826086958</v>
      </c>
      <c r="AA123" s="31">
        <v>0</v>
      </c>
      <c r="AB123" s="31">
        <v>0</v>
      </c>
      <c r="AC123" s="31">
        <v>2.558913043478261</v>
      </c>
      <c r="AD123" s="31">
        <v>0</v>
      </c>
      <c r="AE123" s="31">
        <v>0</v>
      </c>
      <c r="AF123" t="s">
        <v>370</v>
      </c>
      <c r="AG123" s="32">
        <v>5</v>
      </c>
      <c r="AH123"/>
    </row>
    <row r="124" spans="1:34" x14ac:dyDescent="0.25">
      <c r="A124" t="s">
        <v>1155</v>
      </c>
      <c r="B124" t="s">
        <v>699</v>
      </c>
      <c r="C124" t="s">
        <v>1017</v>
      </c>
      <c r="D124" t="s">
        <v>1075</v>
      </c>
      <c r="E124" s="31">
        <v>37.217391304347828</v>
      </c>
      <c r="F124" s="31">
        <v>3.6567377336448592</v>
      </c>
      <c r="G124" s="31">
        <v>3.2611419392523362</v>
      </c>
      <c r="H124" s="31">
        <v>1.0720735981308411</v>
      </c>
      <c r="I124" s="31">
        <v>0.67647780373831778</v>
      </c>
      <c r="J124" s="31">
        <v>136.09423913043477</v>
      </c>
      <c r="K124" s="31">
        <v>121.37119565217391</v>
      </c>
      <c r="L124" s="31">
        <v>39.899782608695652</v>
      </c>
      <c r="M124" s="31">
        <v>25.176739130434786</v>
      </c>
      <c r="N124" s="31">
        <v>11.560217391304347</v>
      </c>
      <c r="O124" s="31">
        <v>3.1628260869565219</v>
      </c>
      <c r="P124" s="31">
        <v>14.980108695652175</v>
      </c>
      <c r="Q124" s="31">
        <v>14.980108695652175</v>
      </c>
      <c r="R124" s="31">
        <v>0</v>
      </c>
      <c r="S124" s="31">
        <v>81.21434782608695</v>
      </c>
      <c r="T124" s="31">
        <v>75.580869565217384</v>
      </c>
      <c r="U124" s="31">
        <v>5.6334782608695653</v>
      </c>
      <c r="V124" s="31">
        <v>0</v>
      </c>
      <c r="W124" s="31">
        <v>1.0516304347826086</v>
      </c>
      <c r="X124" s="31">
        <v>0</v>
      </c>
      <c r="Y124" s="31">
        <v>0</v>
      </c>
      <c r="Z124" s="31">
        <v>0</v>
      </c>
      <c r="AA124" s="31">
        <v>0</v>
      </c>
      <c r="AB124" s="31">
        <v>0</v>
      </c>
      <c r="AC124" s="31">
        <v>1.0516304347826086</v>
      </c>
      <c r="AD124" s="31">
        <v>0</v>
      </c>
      <c r="AE124" s="31">
        <v>0</v>
      </c>
      <c r="AF124" t="s">
        <v>277</v>
      </c>
      <c r="AG124" s="32">
        <v>5</v>
      </c>
      <c r="AH124"/>
    </row>
    <row r="125" spans="1:34" x14ac:dyDescent="0.25">
      <c r="A125" t="s">
        <v>1155</v>
      </c>
      <c r="B125" t="s">
        <v>493</v>
      </c>
      <c r="C125" t="s">
        <v>930</v>
      </c>
      <c r="D125" t="s">
        <v>1111</v>
      </c>
      <c r="E125" s="31">
        <v>128.94565217391303</v>
      </c>
      <c r="F125" s="31">
        <v>4.7833296805192624</v>
      </c>
      <c r="G125" s="31">
        <v>4.6121883166146844</v>
      </c>
      <c r="H125" s="31">
        <v>0.85273539576835533</v>
      </c>
      <c r="I125" s="31">
        <v>0.71864199612239743</v>
      </c>
      <c r="J125" s="31">
        <v>616.78956521739133</v>
      </c>
      <c r="K125" s="31">
        <v>594.72163043478258</v>
      </c>
      <c r="L125" s="31">
        <v>109.95652173913042</v>
      </c>
      <c r="M125" s="31">
        <v>92.665760869565219</v>
      </c>
      <c r="N125" s="31">
        <v>12.317934782608695</v>
      </c>
      <c r="O125" s="31">
        <v>4.9728260869565215</v>
      </c>
      <c r="P125" s="31">
        <v>97.320652173913047</v>
      </c>
      <c r="Q125" s="31">
        <v>92.543478260869563</v>
      </c>
      <c r="R125" s="31">
        <v>4.7771739130434785</v>
      </c>
      <c r="S125" s="31">
        <v>409.51239130434777</v>
      </c>
      <c r="T125" s="31">
        <v>362.56652173913039</v>
      </c>
      <c r="U125" s="31">
        <v>46.945869565217393</v>
      </c>
      <c r="V125" s="31">
        <v>0</v>
      </c>
      <c r="W125" s="31">
        <v>0</v>
      </c>
      <c r="X125" s="31">
        <v>0</v>
      </c>
      <c r="Y125" s="31">
        <v>0</v>
      </c>
      <c r="Z125" s="31">
        <v>0</v>
      </c>
      <c r="AA125" s="31">
        <v>0</v>
      </c>
      <c r="AB125" s="31">
        <v>0</v>
      </c>
      <c r="AC125" s="31">
        <v>0</v>
      </c>
      <c r="AD125" s="31">
        <v>0</v>
      </c>
      <c r="AE125" s="31">
        <v>0</v>
      </c>
      <c r="AF125" t="s">
        <v>70</v>
      </c>
      <c r="AG125" s="32">
        <v>5</v>
      </c>
      <c r="AH125"/>
    </row>
    <row r="126" spans="1:34" x14ac:dyDescent="0.25">
      <c r="A126" t="s">
        <v>1155</v>
      </c>
      <c r="B126" t="s">
        <v>734</v>
      </c>
      <c r="C126" t="s">
        <v>930</v>
      </c>
      <c r="D126" t="s">
        <v>1111</v>
      </c>
      <c r="E126" s="31">
        <v>30.130434782608695</v>
      </c>
      <c r="F126" s="31">
        <v>1.1303030303030301</v>
      </c>
      <c r="G126" s="31">
        <v>0.90732323232323242</v>
      </c>
      <c r="H126" s="31">
        <v>0.6156024531024531</v>
      </c>
      <c r="I126" s="31">
        <v>0.39262265512265515</v>
      </c>
      <c r="J126" s="31">
        <v>34.056521739130432</v>
      </c>
      <c r="K126" s="31">
        <v>27.338043478260872</v>
      </c>
      <c r="L126" s="31">
        <v>18.548369565217392</v>
      </c>
      <c r="M126" s="31">
        <v>11.829891304347827</v>
      </c>
      <c r="N126" s="31">
        <v>5.8054347826086943</v>
      </c>
      <c r="O126" s="31">
        <v>0.91304347826086951</v>
      </c>
      <c r="P126" s="31">
        <v>15.508152173913043</v>
      </c>
      <c r="Q126" s="31">
        <v>15.508152173913043</v>
      </c>
      <c r="R126" s="31">
        <v>0</v>
      </c>
      <c r="S126" s="31">
        <v>0</v>
      </c>
      <c r="T126" s="31">
        <v>0</v>
      </c>
      <c r="U126" s="31">
        <v>0</v>
      </c>
      <c r="V126" s="31">
        <v>0</v>
      </c>
      <c r="W126" s="31">
        <v>4.3043478260869561</v>
      </c>
      <c r="X126" s="31">
        <v>0</v>
      </c>
      <c r="Y126" s="31">
        <v>0</v>
      </c>
      <c r="Z126" s="31">
        <v>0</v>
      </c>
      <c r="AA126" s="31">
        <v>4.3043478260869561</v>
      </c>
      <c r="AB126" s="31">
        <v>0</v>
      </c>
      <c r="AC126" s="31">
        <v>0</v>
      </c>
      <c r="AD126" s="31">
        <v>0</v>
      </c>
      <c r="AE126" s="31">
        <v>0</v>
      </c>
      <c r="AF126" t="s">
        <v>313</v>
      </c>
      <c r="AG126" s="32">
        <v>5</v>
      </c>
      <c r="AH126"/>
    </row>
    <row r="127" spans="1:34" x14ac:dyDescent="0.25">
      <c r="A127" t="s">
        <v>1155</v>
      </c>
      <c r="B127" t="s">
        <v>635</v>
      </c>
      <c r="C127" t="s">
        <v>898</v>
      </c>
      <c r="D127" t="s">
        <v>1059</v>
      </c>
      <c r="E127" s="31">
        <v>73.771739130434781</v>
      </c>
      <c r="F127" s="31">
        <v>4.5020951819655224</v>
      </c>
      <c r="G127" s="31">
        <v>4.0919728893472822</v>
      </c>
      <c r="H127" s="31">
        <v>0.85998968616472671</v>
      </c>
      <c r="I127" s="31">
        <v>0.5176440253425667</v>
      </c>
      <c r="J127" s="31">
        <v>332.12739130434784</v>
      </c>
      <c r="K127" s="31">
        <v>301.87195652173915</v>
      </c>
      <c r="L127" s="31">
        <v>63.442934782608695</v>
      </c>
      <c r="M127" s="31">
        <v>38.1875</v>
      </c>
      <c r="N127" s="31">
        <v>19.902173913043477</v>
      </c>
      <c r="O127" s="31">
        <v>5.3532608695652177</v>
      </c>
      <c r="P127" s="31">
        <v>76.236086956521731</v>
      </c>
      <c r="Q127" s="31">
        <v>71.236086956521731</v>
      </c>
      <c r="R127" s="31">
        <v>5</v>
      </c>
      <c r="S127" s="31">
        <v>192.4483695652174</v>
      </c>
      <c r="T127" s="31">
        <v>192.4483695652174</v>
      </c>
      <c r="U127" s="31">
        <v>0</v>
      </c>
      <c r="V127" s="31">
        <v>0</v>
      </c>
      <c r="W127" s="31">
        <v>0</v>
      </c>
      <c r="X127" s="31">
        <v>0</v>
      </c>
      <c r="Y127" s="31">
        <v>0</v>
      </c>
      <c r="Z127" s="31">
        <v>0</v>
      </c>
      <c r="AA127" s="31">
        <v>0</v>
      </c>
      <c r="AB127" s="31">
        <v>0</v>
      </c>
      <c r="AC127" s="31">
        <v>0</v>
      </c>
      <c r="AD127" s="31">
        <v>0</v>
      </c>
      <c r="AE127" s="31">
        <v>0</v>
      </c>
      <c r="AF127" t="s">
        <v>213</v>
      </c>
      <c r="AG127" s="32">
        <v>5</v>
      </c>
      <c r="AH127"/>
    </row>
    <row r="128" spans="1:34" x14ac:dyDescent="0.25">
      <c r="A128" t="s">
        <v>1155</v>
      </c>
      <c r="B128" t="s">
        <v>713</v>
      </c>
      <c r="C128" t="s">
        <v>898</v>
      </c>
      <c r="D128" t="s">
        <v>1059</v>
      </c>
      <c r="E128" s="31">
        <v>39.402173913043477</v>
      </c>
      <c r="F128" s="31">
        <v>5.3371724137931036</v>
      </c>
      <c r="G128" s="31">
        <v>4.9432413793103445</v>
      </c>
      <c r="H128" s="31">
        <v>0.96393103448275863</v>
      </c>
      <c r="I128" s="31">
        <v>0.56999999999999995</v>
      </c>
      <c r="J128" s="31">
        <v>210.29619565217391</v>
      </c>
      <c r="K128" s="31">
        <v>194.77445652173913</v>
      </c>
      <c r="L128" s="31">
        <v>37.980978260869563</v>
      </c>
      <c r="M128" s="31">
        <v>22.459239130434781</v>
      </c>
      <c r="N128" s="31">
        <v>9.9565217391304355</v>
      </c>
      <c r="O128" s="31">
        <v>5.5652173913043477</v>
      </c>
      <c r="P128" s="31">
        <v>40.581521739130437</v>
      </c>
      <c r="Q128" s="31">
        <v>40.581521739130437</v>
      </c>
      <c r="R128" s="31">
        <v>0</v>
      </c>
      <c r="S128" s="31">
        <v>131.73369565217391</v>
      </c>
      <c r="T128" s="31">
        <v>131.73369565217391</v>
      </c>
      <c r="U128" s="31">
        <v>0</v>
      </c>
      <c r="V128" s="31">
        <v>0</v>
      </c>
      <c r="W128" s="31">
        <v>0</v>
      </c>
      <c r="X128" s="31">
        <v>0</v>
      </c>
      <c r="Y128" s="31">
        <v>0</v>
      </c>
      <c r="Z128" s="31">
        <v>0</v>
      </c>
      <c r="AA128" s="31">
        <v>0</v>
      </c>
      <c r="AB128" s="31">
        <v>0</v>
      </c>
      <c r="AC128" s="31">
        <v>0</v>
      </c>
      <c r="AD128" s="31">
        <v>0</v>
      </c>
      <c r="AE128" s="31">
        <v>0</v>
      </c>
      <c r="AF128" t="s">
        <v>291</v>
      </c>
      <c r="AG128" s="32">
        <v>5</v>
      </c>
      <c r="AH128"/>
    </row>
    <row r="129" spans="1:34" x14ac:dyDescent="0.25">
      <c r="A129" t="s">
        <v>1155</v>
      </c>
      <c r="B129" t="s">
        <v>534</v>
      </c>
      <c r="C129" t="s">
        <v>950</v>
      </c>
      <c r="D129" t="s">
        <v>1081</v>
      </c>
      <c r="E129" s="31">
        <v>80.206521739130437</v>
      </c>
      <c r="F129" s="31">
        <v>3.6984984415232423</v>
      </c>
      <c r="G129" s="31">
        <v>3.5022997696164797</v>
      </c>
      <c r="H129" s="31">
        <v>0.79770294077788317</v>
      </c>
      <c r="I129" s="31">
        <v>0.60150426887112074</v>
      </c>
      <c r="J129" s="31">
        <v>296.64369565217396</v>
      </c>
      <c r="K129" s="31">
        <v>280.90728260869571</v>
      </c>
      <c r="L129" s="31">
        <v>63.980978260869563</v>
      </c>
      <c r="M129" s="31">
        <v>48.244565217391305</v>
      </c>
      <c r="N129" s="31">
        <v>11.475543478260869</v>
      </c>
      <c r="O129" s="31">
        <v>4.2608695652173916</v>
      </c>
      <c r="P129" s="31">
        <v>68.736086956521746</v>
      </c>
      <c r="Q129" s="31">
        <v>68.736086956521746</v>
      </c>
      <c r="R129" s="31">
        <v>0</v>
      </c>
      <c r="S129" s="31">
        <v>163.9266304347826</v>
      </c>
      <c r="T129" s="31">
        <v>158.79891304347825</v>
      </c>
      <c r="U129" s="31">
        <v>5.1277173913043477</v>
      </c>
      <c r="V129" s="31">
        <v>0</v>
      </c>
      <c r="W129" s="31">
        <v>14.130434782608695</v>
      </c>
      <c r="X129" s="31">
        <v>8.6956521739130432E-2</v>
      </c>
      <c r="Y129" s="31">
        <v>0</v>
      </c>
      <c r="Z129" s="31">
        <v>0</v>
      </c>
      <c r="AA129" s="31">
        <v>3.4782608695652173</v>
      </c>
      <c r="AB129" s="31">
        <v>0</v>
      </c>
      <c r="AC129" s="31">
        <v>10.565217391304348</v>
      </c>
      <c r="AD129" s="31">
        <v>0</v>
      </c>
      <c r="AE129" s="31">
        <v>0</v>
      </c>
      <c r="AF129" t="s">
        <v>111</v>
      </c>
      <c r="AG129" s="32">
        <v>5</v>
      </c>
      <c r="AH129"/>
    </row>
    <row r="130" spans="1:34" x14ac:dyDescent="0.25">
      <c r="A130" t="s">
        <v>1155</v>
      </c>
      <c r="B130" t="s">
        <v>455</v>
      </c>
      <c r="C130" t="s">
        <v>904</v>
      </c>
      <c r="D130" t="s">
        <v>1094</v>
      </c>
      <c r="E130" s="31">
        <v>83.336956521739125</v>
      </c>
      <c r="F130" s="31">
        <v>3.5450358680057392</v>
      </c>
      <c r="G130" s="31">
        <v>3.435801486891874</v>
      </c>
      <c r="H130" s="31">
        <v>0.61242989435241946</v>
      </c>
      <c r="I130" s="31">
        <v>0.50319551323855483</v>
      </c>
      <c r="J130" s="31">
        <v>295.4325</v>
      </c>
      <c r="K130" s="31">
        <v>286.32923913043476</v>
      </c>
      <c r="L130" s="31">
        <v>51.038043478260867</v>
      </c>
      <c r="M130" s="31">
        <v>41.934782608695649</v>
      </c>
      <c r="N130" s="31">
        <v>4.7282608695652177</v>
      </c>
      <c r="O130" s="31">
        <v>4.375</v>
      </c>
      <c r="P130" s="31">
        <v>65.941086956521744</v>
      </c>
      <c r="Q130" s="31">
        <v>65.941086956521744</v>
      </c>
      <c r="R130" s="31">
        <v>0</v>
      </c>
      <c r="S130" s="31">
        <v>178.45336956521737</v>
      </c>
      <c r="T130" s="31">
        <v>122.98597826086956</v>
      </c>
      <c r="U130" s="31">
        <v>55.467391304347828</v>
      </c>
      <c r="V130" s="31">
        <v>0</v>
      </c>
      <c r="W130" s="31">
        <v>0</v>
      </c>
      <c r="X130" s="31">
        <v>0</v>
      </c>
      <c r="Y130" s="31">
        <v>0</v>
      </c>
      <c r="Z130" s="31">
        <v>0</v>
      </c>
      <c r="AA130" s="31">
        <v>0</v>
      </c>
      <c r="AB130" s="31">
        <v>0</v>
      </c>
      <c r="AC130" s="31">
        <v>0</v>
      </c>
      <c r="AD130" s="31">
        <v>0</v>
      </c>
      <c r="AE130" s="31">
        <v>0</v>
      </c>
      <c r="AF130" t="s">
        <v>32</v>
      </c>
      <c r="AG130" s="32">
        <v>5</v>
      </c>
      <c r="AH130"/>
    </row>
    <row r="131" spans="1:34" x14ac:dyDescent="0.25">
      <c r="A131" t="s">
        <v>1155</v>
      </c>
      <c r="B131" t="s">
        <v>442</v>
      </c>
      <c r="C131" t="s">
        <v>894</v>
      </c>
      <c r="D131" t="s">
        <v>1087</v>
      </c>
      <c r="E131" s="31">
        <v>88.945652173913047</v>
      </c>
      <c r="F131" s="31">
        <v>5.5282280337284622</v>
      </c>
      <c r="G131" s="31">
        <v>5.1706269094464128</v>
      </c>
      <c r="H131" s="31">
        <v>0.44335818159599172</v>
      </c>
      <c r="I131" s="31">
        <v>0.34058413784675545</v>
      </c>
      <c r="J131" s="31">
        <v>491.71184782608702</v>
      </c>
      <c r="K131" s="31">
        <v>459.90478260869565</v>
      </c>
      <c r="L131" s="31">
        <v>39.434782608695656</v>
      </c>
      <c r="M131" s="31">
        <v>30.293478260869566</v>
      </c>
      <c r="N131" s="31">
        <v>4.2880434782608692</v>
      </c>
      <c r="O131" s="31">
        <v>4.8532608695652177</v>
      </c>
      <c r="P131" s="31">
        <v>119.17663043478261</v>
      </c>
      <c r="Q131" s="31">
        <v>96.510869565217391</v>
      </c>
      <c r="R131" s="31">
        <v>22.665760869565219</v>
      </c>
      <c r="S131" s="31">
        <v>333.10043478260872</v>
      </c>
      <c r="T131" s="31">
        <v>324.58956521739134</v>
      </c>
      <c r="U131" s="31">
        <v>8.5108695652173907</v>
      </c>
      <c r="V131" s="31">
        <v>0</v>
      </c>
      <c r="W131" s="31">
        <v>0</v>
      </c>
      <c r="X131" s="31">
        <v>0</v>
      </c>
      <c r="Y131" s="31">
        <v>0</v>
      </c>
      <c r="Z131" s="31">
        <v>0</v>
      </c>
      <c r="AA131" s="31">
        <v>0</v>
      </c>
      <c r="AB131" s="31">
        <v>0</v>
      </c>
      <c r="AC131" s="31">
        <v>0</v>
      </c>
      <c r="AD131" s="31">
        <v>0</v>
      </c>
      <c r="AE131" s="31">
        <v>0</v>
      </c>
      <c r="AF131" t="s">
        <v>18</v>
      </c>
      <c r="AG131" s="32">
        <v>5</v>
      </c>
      <c r="AH131"/>
    </row>
    <row r="132" spans="1:34" x14ac:dyDescent="0.25">
      <c r="A132" t="s">
        <v>1155</v>
      </c>
      <c r="B132" t="s">
        <v>748</v>
      </c>
      <c r="C132" t="s">
        <v>1032</v>
      </c>
      <c r="D132" t="s">
        <v>1061</v>
      </c>
      <c r="E132" s="31">
        <v>39.576086956521742</v>
      </c>
      <c r="F132" s="31">
        <v>4.0519088162592691</v>
      </c>
      <c r="G132" s="31">
        <v>3.9469925844548199</v>
      </c>
      <c r="H132" s="31">
        <v>0.69561933534743203</v>
      </c>
      <c r="I132" s="31">
        <v>0.59070310354298261</v>
      </c>
      <c r="J132" s="31">
        <v>160.35869565217391</v>
      </c>
      <c r="K132" s="31">
        <v>156.20652173913044</v>
      </c>
      <c r="L132" s="31">
        <v>27.529891304347828</v>
      </c>
      <c r="M132" s="31">
        <v>23.377717391304348</v>
      </c>
      <c r="N132" s="31">
        <v>0</v>
      </c>
      <c r="O132" s="31">
        <v>4.1521739130434785</v>
      </c>
      <c r="P132" s="31">
        <v>25.828804347826086</v>
      </c>
      <c r="Q132" s="31">
        <v>25.828804347826086</v>
      </c>
      <c r="R132" s="31">
        <v>0</v>
      </c>
      <c r="S132" s="31">
        <v>107</v>
      </c>
      <c r="T132" s="31">
        <v>107</v>
      </c>
      <c r="U132" s="31">
        <v>0</v>
      </c>
      <c r="V132" s="31">
        <v>0</v>
      </c>
      <c r="W132" s="31">
        <v>0.48913043478260865</v>
      </c>
      <c r="X132" s="31">
        <v>0.2608695652173913</v>
      </c>
      <c r="Y132" s="31">
        <v>0</v>
      </c>
      <c r="Z132" s="31">
        <v>0</v>
      </c>
      <c r="AA132" s="31">
        <v>0</v>
      </c>
      <c r="AB132" s="31">
        <v>0</v>
      </c>
      <c r="AC132" s="31">
        <v>0.22826086956521738</v>
      </c>
      <c r="AD132" s="31">
        <v>0</v>
      </c>
      <c r="AE132" s="31">
        <v>0</v>
      </c>
      <c r="AF132" t="s">
        <v>328</v>
      </c>
      <c r="AG132" s="32">
        <v>5</v>
      </c>
      <c r="AH132"/>
    </row>
    <row r="133" spans="1:34" x14ac:dyDescent="0.25">
      <c r="A133" t="s">
        <v>1155</v>
      </c>
      <c r="B133" t="s">
        <v>793</v>
      </c>
      <c r="C133" t="s">
        <v>861</v>
      </c>
      <c r="D133" t="s">
        <v>1055</v>
      </c>
      <c r="E133" s="31">
        <v>39.684782608695649</v>
      </c>
      <c r="F133" s="31">
        <v>4.5622432210353328</v>
      </c>
      <c r="G133" s="31">
        <v>4.0443029307039167</v>
      </c>
      <c r="H133" s="31">
        <v>0.91577649958915375</v>
      </c>
      <c r="I133" s="31">
        <v>0.51472199397425367</v>
      </c>
      <c r="J133" s="31">
        <v>181.0516304347826</v>
      </c>
      <c r="K133" s="31">
        <v>160.49728260869563</v>
      </c>
      <c r="L133" s="31">
        <v>36.342391304347828</v>
      </c>
      <c r="M133" s="31">
        <v>20.426630434782609</v>
      </c>
      <c r="N133" s="31">
        <v>11.369565217391305</v>
      </c>
      <c r="O133" s="31">
        <v>4.5461956521739131</v>
      </c>
      <c r="P133" s="31">
        <v>71.71467391304347</v>
      </c>
      <c r="Q133" s="31">
        <v>67.076086956521735</v>
      </c>
      <c r="R133" s="31">
        <v>4.6385869565217392</v>
      </c>
      <c r="S133" s="31">
        <v>72.994565217391298</v>
      </c>
      <c r="T133" s="31">
        <v>68.701086956521735</v>
      </c>
      <c r="U133" s="31">
        <v>4.2934782608695654</v>
      </c>
      <c r="V133" s="31">
        <v>0</v>
      </c>
      <c r="W133" s="31">
        <v>0</v>
      </c>
      <c r="X133" s="31">
        <v>0</v>
      </c>
      <c r="Y133" s="31">
        <v>0</v>
      </c>
      <c r="Z133" s="31">
        <v>0</v>
      </c>
      <c r="AA133" s="31">
        <v>0</v>
      </c>
      <c r="AB133" s="31">
        <v>0</v>
      </c>
      <c r="AC133" s="31">
        <v>0</v>
      </c>
      <c r="AD133" s="31">
        <v>0</v>
      </c>
      <c r="AE133" s="31">
        <v>0</v>
      </c>
      <c r="AF133" t="s">
        <v>373</v>
      </c>
      <c r="AG133" s="32">
        <v>5</v>
      </c>
      <c r="AH133"/>
    </row>
    <row r="134" spans="1:34" x14ac:dyDescent="0.25">
      <c r="A134" t="s">
        <v>1155</v>
      </c>
      <c r="B134" t="s">
        <v>691</v>
      </c>
      <c r="C134" t="s">
        <v>990</v>
      </c>
      <c r="D134" t="s">
        <v>1064</v>
      </c>
      <c r="E134" s="31">
        <v>210.02173913043478</v>
      </c>
      <c r="F134" s="31">
        <v>3.0183956112203694</v>
      </c>
      <c r="G134" s="31">
        <v>2.7961950108684395</v>
      </c>
      <c r="H134" s="31">
        <v>0.2969651174826623</v>
      </c>
      <c r="I134" s="31">
        <v>0.18724562674671366</v>
      </c>
      <c r="J134" s="31">
        <v>633.9286956521737</v>
      </c>
      <c r="K134" s="31">
        <v>587.26173913043465</v>
      </c>
      <c r="L134" s="31">
        <v>62.369130434782619</v>
      </c>
      <c r="M134" s="31">
        <v>39.325652173913056</v>
      </c>
      <c r="N134" s="31">
        <v>18</v>
      </c>
      <c r="O134" s="31">
        <v>5.0434782608695654</v>
      </c>
      <c r="P134" s="31">
        <v>230.81467391304341</v>
      </c>
      <c r="Q134" s="31">
        <v>207.19119565217383</v>
      </c>
      <c r="R134" s="31">
        <v>23.623478260869561</v>
      </c>
      <c r="S134" s="31">
        <v>340.74489130434779</v>
      </c>
      <c r="T134" s="31">
        <v>339.96434782608691</v>
      </c>
      <c r="U134" s="31">
        <v>0.78054347826086956</v>
      </c>
      <c r="V134" s="31">
        <v>0</v>
      </c>
      <c r="W134" s="31">
        <v>314.45576086956527</v>
      </c>
      <c r="X134" s="31">
        <v>0</v>
      </c>
      <c r="Y134" s="31">
        <v>0</v>
      </c>
      <c r="Z134" s="31">
        <v>0</v>
      </c>
      <c r="AA134" s="31">
        <v>101.13108695652171</v>
      </c>
      <c r="AB134" s="31">
        <v>0</v>
      </c>
      <c r="AC134" s="31">
        <v>213.32467391304354</v>
      </c>
      <c r="AD134" s="31">
        <v>0</v>
      </c>
      <c r="AE134" s="31">
        <v>0</v>
      </c>
      <c r="AF134" t="s">
        <v>269</v>
      </c>
      <c r="AG134" s="32">
        <v>5</v>
      </c>
      <c r="AH134"/>
    </row>
    <row r="135" spans="1:34" x14ac:dyDescent="0.25">
      <c r="A135" t="s">
        <v>1155</v>
      </c>
      <c r="B135" t="s">
        <v>434</v>
      </c>
      <c r="C135" t="s">
        <v>891</v>
      </c>
      <c r="D135" t="s">
        <v>1081</v>
      </c>
      <c r="E135" s="31">
        <v>199.53260869565219</v>
      </c>
      <c r="F135" s="31">
        <v>5.1518319986925976</v>
      </c>
      <c r="G135" s="31">
        <v>4.5850128016560454</v>
      </c>
      <c r="H135" s="31">
        <v>0.85761289971128152</v>
      </c>
      <c r="I135" s="31">
        <v>0.47428773764776372</v>
      </c>
      <c r="J135" s="31">
        <v>1027.9584782608697</v>
      </c>
      <c r="K135" s="31">
        <v>914.85956521739161</v>
      </c>
      <c r="L135" s="31">
        <v>171.12173913043475</v>
      </c>
      <c r="M135" s="31">
        <v>94.635869565217376</v>
      </c>
      <c r="N135" s="31">
        <v>71.790217391304353</v>
      </c>
      <c r="O135" s="31">
        <v>4.6956521739130439</v>
      </c>
      <c r="P135" s="31">
        <v>185.52478260869569</v>
      </c>
      <c r="Q135" s="31">
        <v>148.91173913043482</v>
      </c>
      <c r="R135" s="31">
        <v>36.613043478260863</v>
      </c>
      <c r="S135" s="31">
        <v>671.31195652173938</v>
      </c>
      <c r="T135" s="31">
        <v>655.62608695652193</v>
      </c>
      <c r="U135" s="31">
        <v>15.685869565217395</v>
      </c>
      <c r="V135" s="31">
        <v>0</v>
      </c>
      <c r="W135" s="31">
        <v>2.1845652173913046</v>
      </c>
      <c r="X135" s="31">
        <v>0</v>
      </c>
      <c r="Y135" s="31">
        <v>0</v>
      </c>
      <c r="Z135" s="31">
        <v>0</v>
      </c>
      <c r="AA135" s="31">
        <v>2.1845652173913046</v>
      </c>
      <c r="AB135" s="31">
        <v>0</v>
      </c>
      <c r="AC135" s="31">
        <v>0</v>
      </c>
      <c r="AD135" s="31">
        <v>0</v>
      </c>
      <c r="AE135" s="31">
        <v>0</v>
      </c>
      <c r="AF135" t="s">
        <v>10</v>
      </c>
      <c r="AG135" s="32">
        <v>5</v>
      </c>
      <c r="AH135"/>
    </row>
    <row r="136" spans="1:34" x14ac:dyDescent="0.25">
      <c r="A136" t="s">
        <v>1155</v>
      </c>
      <c r="B136" t="s">
        <v>421</v>
      </c>
      <c r="C136" t="s">
        <v>981</v>
      </c>
      <c r="D136" t="s">
        <v>1072</v>
      </c>
      <c r="E136" s="31">
        <v>13.684782608695652</v>
      </c>
      <c r="F136" s="31">
        <v>7.3985941223193006</v>
      </c>
      <c r="G136" s="31">
        <v>5.6132962668784741</v>
      </c>
      <c r="H136" s="31">
        <v>2.9169896743447183</v>
      </c>
      <c r="I136" s="31">
        <v>1.3413820492454329</v>
      </c>
      <c r="J136" s="31">
        <v>101.24815217391304</v>
      </c>
      <c r="K136" s="31">
        <v>76.816739130434769</v>
      </c>
      <c r="L136" s="31">
        <v>39.918369565217397</v>
      </c>
      <c r="M136" s="31">
        <v>18.356521739130436</v>
      </c>
      <c r="N136" s="31">
        <v>10.105326086956522</v>
      </c>
      <c r="O136" s="31">
        <v>11.456521739130435</v>
      </c>
      <c r="P136" s="31">
        <v>15.628804347826087</v>
      </c>
      <c r="Q136" s="31">
        <v>12.759239130434782</v>
      </c>
      <c r="R136" s="31">
        <v>2.8695652173913042</v>
      </c>
      <c r="S136" s="31">
        <v>45.700978260869555</v>
      </c>
      <c r="T136" s="31">
        <v>45.700978260869555</v>
      </c>
      <c r="U136" s="31">
        <v>0</v>
      </c>
      <c r="V136" s="31">
        <v>0</v>
      </c>
      <c r="W136" s="31">
        <v>0</v>
      </c>
      <c r="X136" s="31">
        <v>0</v>
      </c>
      <c r="Y136" s="31">
        <v>0</v>
      </c>
      <c r="Z136" s="31">
        <v>0</v>
      </c>
      <c r="AA136" s="31">
        <v>0</v>
      </c>
      <c r="AB136" s="31">
        <v>0</v>
      </c>
      <c r="AC136" s="31">
        <v>0</v>
      </c>
      <c r="AD136" s="31">
        <v>0</v>
      </c>
      <c r="AE136" s="31">
        <v>0</v>
      </c>
      <c r="AF136" t="s">
        <v>297</v>
      </c>
      <c r="AG136" s="32">
        <v>5</v>
      </c>
      <c r="AH136"/>
    </row>
    <row r="137" spans="1:34" x14ac:dyDescent="0.25">
      <c r="A137" t="s">
        <v>1155</v>
      </c>
      <c r="B137" t="s">
        <v>431</v>
      </c>
      <c r="C137" t="s">
        <v>889</v>
      </c>
      <c r="D137" t="s">
        <v>1080</v>
      </c>
      <c r="E137" s="31">
        <v>46.391304347826086</v>
      </c>
      <c r="F137" s="31">
        <v>6.1291002811621365</v>
      </c>
      <c r="G137" s="31">
        <v>5.5995477975632602</v>
      </c>
      <c r="H137" s="31">
        <v>0.80777881911902538</v>
      </c>
      <c r="I137" s="31">
        <v>0.39524835988753509</v>
      </c>
      <c r="J137" s="31">
        <v>284.33695652173913</v>
      </c>
      <c r="K137" s="31">
        <v>259.77032608695646</v>
      </c>
      <c r="L137" s="31">
        <v>37.473913043478262</v>
      </c>
      <c r="M137" s="31">
        <v>18.336086956521736</v>
      </c>
      <c r="N137" s="31">
        <v>14.965543478260873</v>
      </c>
      <c r="O137" s="31">
        <v>4.172282608695653</v>
      </c>
      <c r="P137" s="31">
        <v>61.683152173913037</v>
      </c>
      <c r="Q137" s="31">
        <v>56.254347826086949</v>
      </c>
      <c r="R137" s="31">
        <v>5.4288043478260866</v>
      </c>
      <c r="S137" s="31">
        <v>185.17989130434779</v>
      </c>
      <c r="T137" s="31">
        <v>185.17989130434779</v>
      </c>
      <c r="U137" s="31">
        <v>0</v>
      </c>
      <c r="V137" s="31">
        <v>0</v>
      </c>
      <c r="W137" s="31">
        <v>0</v>
      </c>
      <c r="X137" s="31">
        <v>0</v>
      </c>
      <c r="Y137" s="31">
        <v>0</v>
      </c>
      <c r="Z137" s="31">
        <v>0</v>
      </c>
      <c r="AA137" s="31">
        <v>0</v>
      </c>
      <c r="AB137" s="31">
        <v>0</v>
      </c>
      <c r="AC137" s="31">
        <v>0</v>
      </c>
      <c r="AD137" s="31">
        <v>0</v>
      </c>
      <c r="AE137" s="31">
        <v>0</v>
      </c>
      <c r="AF137" t="s">
        <v>7</v>
      </c>
      <c r="AG137" s="32">
        <v>5</v>
      </c>
      <c r="AH137"/>
    </row>
    <row r="138" spans="1:34" x14ac:dyDescent="0.25">
      <c r="A138" t="s">
        <v>1155</v>
      </c>
      <c r="B138" t="s">
        <v>523</v>
      </c>
      <c r="C138" t="s">
        <v>945</v>
      </c>
      <c r="D138" t="s">
        <v>1117</v>
      </c>
      <c r="E138" s="31">
        <v>116.59782608695652</v>
      </c>
      <c r="F138" s="31">
        <v>4.1963503309406178</v>
      </c>
      <c r="G138" s="31">
        <v>4.0720378484198756</v>
      </c>
      <c r="H138" s="31">
        <v>1.2692038780646968</v>
      </c>
      <c r="I138" s="31">
        <v>1.1448913955439546</v>
      </c>
      <c r="J138" s="31">
        <v>489.28532608695656</v>
      </c>
      <c r="K138" s="31">
        <v>474.7907608695653</v>
      </c>
      <c r="L138" s="31">
        <v>147.98641304347828</v>
      </c>
      <c r="M138" s="31">
        <v>133.49184782608697</v>
      </c>
      <c r="N138" s="31">
        <v>9.9728260869565215</v>
      </c>
      <c r="O138" s="31">
        <v>4.5217391304347823</v>
      </c>
      <c r="P138" s="31">
        <v>36.293478260869563</v>
      </c>
      <c r="Q138" s="31">
        <v>36.293478260869563</v>
      </c>
      <c r="R138" s="31">
        <v>0</v>
      </c>
      <c r="S138" s="31">
        <v>305.00543478260875</v>
      </c>
      <c r="T138" s="31">
        <v>291.67119565217394</v>
      </c>
      <c r="U138" s="31">
        <v>13.334239130434783</v>
      </c>
      <c r="V138" s="31">
        <v>0</v>
      </c>
      <c r="W138" s="31">
        <v>23.736413043478258</v>
      </c>
      <c r="X138" s="31">
        <v>0</v>
      </c>
      <c r="Y138" s="31">
        <v>0</v>
      </c>
      <c r="Z138" s="31">
        <v>0</v>
      </c>
      <c r="AA138" s="31">
        <v>9.4211956521739122</v>
      </c>
      <c r="AB138" s="31">
        <v>0</v>
      </c>
      <c r="AC138" s="31">
        <v>14.315217391304348</v>
      </c>
      <c r="AD138" s="31">
        <v>0</v>
      </c>
      <c r="AE138" s="31">
        <v>0</v>
      </c>
      <c r="AF138" t="s">
        <v>100</v>
      </c>
      <c r="AG138" s="32">
        <v>5</v>
      </c>
      <c r="AH138"/>
    </row>
    <row r="139" spans="1:34" x14ac:dyDescent="0.25">
      <c r="A139" t="s">
        <v>1155</v>
      </c>
      <c r="B139" t="s">
        <v>756</v>
      </c>
      <c r="C139" t="s">
        <v>1033</v>
      </c>
      <c r="D139" t="s">
        <v>1117</v>
      </c>
      <c r="E139" s="31">
        <v>56.043478260869563</v>
      </c>
      <c r="F139" s="31">
        <v>2.6877133436772693</v>
      </c>
      <c r="G139" s="31">
        <v>2.5118483320403415</v>
      </c>
      <c r="H139" s="31">
        <v>0.80910783553141985</v>
      </c>
      <c r="I139" s="31">
        <v>0.63324282389449205</v>
      </c>
      <c r="J139" s="31">
        <v>150.62880434782608</v>
      </c>
      <c r="K139" s="31">
        <v>140.77271739130435</v>
      </c>
      <c r="L139" s="31">
        <v>45.345217391304352</v>
      </c>
      <c r="M139" s="31">
        <v>35.489130434782616</v>
      </c>
      <c r="N139" s="31">
        <v>4.5517391304347834</v>
      </c>
      <c r="O139" s="31">
        <v>5.3043478260869561</v>
      </c>
      <c r="P139" s="31">
        <v>8.5368478260869605</v>
      </c>
      <c r="Q139" s="31">
        <v>8.5368478260869605</v>
      </c>
      <c r="R139" s="31">
        <v>0</v>
      </c>
      <c r="S139" s="31">
        <v>96.746739130434776</v>
      </c>
      <c r="T139" s="31">
        <v>96.746739130434776</v>
      </c>
      <c r="U139" s="31">
        <v>0</v>
      </c>
      <c r="V139" s="31">
        <v>0</v>
      </c>
      <c r="W139" s="31">
        <v>0</v>
      </c>
      <c r="X139" s="31">
        <v>0</v>
      </c>
      <c r="Y139" s="31">
        <v>0</v>
      </c>
      <c r="Z139" s="31">
        <v>0</v>
      </c>
      <c r="AA139" s="31">
        <v>0</v>
      </c>
      <c r="AB139" s="31">
        <v>0</v>
      </c>
      <c r="AC139" s="31">
        <v>0</v>
      </c>
      <c r="AD139" s="31">
        <v>0</v>
      </c>
      <c r="AE139" s="31">
        <v>0</v>
      </c>
      <c r="AF139" t="s">
        <v>336</v>
      </c>
      <c r="AG139" s="32">
        <v>5</v>
      </c>
      <c r="AH139"/>
    </row>
    <row r="140" spans="1:34" x14ac:dyDescent="0.25">
      <c r="A140" t="s">
        <v>1155</v>
      </c>
      <c r="B140" t="s">
        <v>448</v>
      </c>
      <c r="C140" t="s">
        <v>877</v>
      </c>
      <c r="D140" t="s">
        <v>1091</v>
      </c>
      <c r="E140" s="31">
        <v>72.652173913043484</v>
      </c>
      <c r="F140" s="31">
        <v>6.0314557151406341</v>
      </c>
      <c r="G140" s="31">
        <v>5.408221125074804</v>
      </c>
      <c r="H140" s="31">
        <v>1.2955939557151412</v>
      </c>
      <c r="I140" s="31">
        <v>0.67235936564931187</v>
      </c>
      <c r="J140" s="31">
        <v>438.19836956521738</v>
      </c>
      <c r="K140" s="31">
        <v>392.91902173913036</v>
      </c>
      <c r="L140" s="31">
        <v>94.127717391304401</v>
      </c>
      <c r="M140" s="31">
        <v>48.848369565217403</v>
      </c>
      <c r="N140" s="31">
        <v>41.511956521739165</v>
      </c>
      <c r="O140" s="31">
        <v>3.7673913043478264</v>
      </c>
      <c r="P140" s="31">
        <v>78.019565217391317</v>
      </c>
      <c r="Q140" s="31">
        <v>78.019565217391317</v>
      </c>
      <c r="R140" s="31">
        <v>0</v>
      </c>
      <c r="S140" s="31">
        <v>266.05108695652166</v>
      </c>
      <c r="T140" s="31">
        <v>235.7554347826086</v>
      </c>
      <c r="U140" s="31">
        <v>30.295652173913048</v>
      </c>
      <c r="V140" s="31">
        <v>0</v>
      </c>
      <c r="W140" s="31">
        <v>5.4211956521739131</v>
      </c>
      <c r="X140" s="31">
        <v>5.4211956521739131</v>
      </c>
      <c r="Y140" s="31">
        <v>0</v>
      </c>
      <c r="Z140" s="31">
        <v>0</v>
      </c>
      <c r="AA140" s="31">
        <v>0</v>
      </c>
      <c r="AB140" s="31">
        <v>0</v>
      </c>
      <c r="AC140" s="31">
        <v>0</v>
      </c>
      <c r="AD140" s="31">
        <v>0</v>
      </c>
      <c r="AE140" s="31">
        <v>0</v>
      </c>
      <c r="AF140" t="s">
        <v>24</v>
      </c>
      <c r="AG140" s="32">
        <v>5</v>
      </c>
      <c r="AH140"/>
    </row>
    <row r="141" spans="1:34" x14ac:dyDescent="0.25">
      <c r="A141" t="s">
        <v>1155</v>
      </c>
      <c r="B141" t="s">
        <v>436</v>
      </c>
      <c r="C141" t="s">
        <v>839</v>
      </c>
      <c r="D141" t="s">
        <v>1053</v>
      </c>
      <c r="E141" s="31">
        <v>157.44565217391303</v>
      </c>
      <c r="F141" s="31">
        <v>4.2580959613393166</v>
      </c>
      <c r="G141" s="31">
        <v>3.7605985502243704</v>
      </c>
      <c r="H141" s="31">
        <v>0.96309975837072848</v>
      </c>
      <c r="I141" s="31">
        <v>0.4954435623058337</v>
      </c>
      <c r="J141" s="31">
        <v>670.41869565217394</v>
      </c>
      <c r="K141" s="31">
        <v>592.08989130434782</v>
      </c>
      <c r="L141" s="31">
        <v>151.6358695652174</v>
      </c>
      <c r="M141" s="31">
        <v>78.005434782608702</v>
      </c>
      <c r="N141" s="31">
        <v>68.426630434782609</v>
      </c>
      <c r="O141" s="31">
        <v>5.2038043478260869</v>
      </c>
      <c r="P141" s="31">
        <v>116.64695652173913</v>
      </c>
      <c r="Q141" s="31">
        <v>111.94858695652174</v>
      </c>
      <c r="R141" s="31">
        <v>4.6983695652173916</v>
      </c>
      <c r="S141" s="31">
        <v>402.13586956521738</v>
      </c>
      <c r="T141" s="31">
        <v>402.13586956521738</v>
      </c>
      <c r="U141" s="31">
        <v>0</v>
      </c>
      <c r="V141" s="31">
        <v>0</v>
      </c>
      <c r="W141" s="31">
        <v>0</v>
      </c>
      <c r="X141" s="31">
        <v>0</v>
      </c>
      <c r="Y141" s="31">
        <v>0</v>
      </c>
      <c r="Z141" s="31">
        <v>0</v>
      </c>
      <c r="AA141" s="31">
        <v>0</v>
      </c>
      <c r="AB141" s="31">
        <v>0</v>
      </c>
      <c r="AC141" s="31">
        <v>0</v>
      </c>
      <c r="AD141" s="31">
        <v>0</v>
      </c>
      <c r="AE141" s="31">
        <v>0</v>
      </c>
      <c r="AF141" t="s">
        <v>12</v>
      </c>
      <c r="AG141" s="32">
        <v>5</v>
      </c>
      <c r="AH141"/>
    </row>
    <row r="142" spans="1:34" x14ac:dyDescent="0.25">
      <c r="A142" t="s">
        <v>1155</v>
      </c>
      <c r="B142" t="s">
        <v>776</v>
      </c>
      <c r="C142" t="s">
        <v>1040</v>
      </c>
      <c r="D142" t="s">
        <v>1129</v>
      </c>
      <c r="E142" s="31">
        <v>19.652173913043477</v>
      </c>
      <c r="F142" s="31">
        <v>3.0225608407079658</v>
      </c>
      <c r="G142" s="31">
        <v>3.0032024336283198</v>
      </c>
      <c r="H142" s="31">
        <v>0.9091316371681416</v>
      </c>
      <c r="I142" s="31">
        <v>0.88977323008849563</v>
      </c>
      <c r="J142" s="31">
        <v>59.399891304347847</v>
      </c>
      <c r="K142" s="31">
        <v>59.019456521739151</v>
      </c>
      <c r="L142" s="31">
        <v>17.866413043478261</v>
      </c>
      <c r="M142" s="31">
        <v>17.485978260869565</v>
      </c>
      <c r="N142" s="31">
        <v>0</v>
      </c>
      <c r="O142" s="31">
        <v>0.38043478260869568</v>
      </c>
      <c r="P142" s="31">
        <v>5.1917391304347831</v>
      </c>
      <c r="Q142" s="31">
        <v>5.1917391304347831</v>
      </c>
      <c r="R142" s="31">
        <v>0</v>
      </c>
      <c r="S142" s="31">
        <v>36.341739130434803</v>
      </c>
      <c r="T142" s="31">
        <v>36.341739130434803</v>
      </c>
      <c r="U142" s="31">
        <v>0</v>
      </c>
      <c r="V142" s="31">
        <v>0</v>
      </c>
      <c r="W142" s="31">
        <v>0</v>
      </c>
      <c r="X142" s="31">
        <v>0</v>
      </c>
      <c r="Y142" s="31">
        <v>0</v>
      </c>
      <c r="Z142" s="31">
        <v>0</v>
      </c>
      <c r="AA142" s="31">
        <v>0</v>
      </c>
      <c r="AB142" s="31">
        <v>0</v>
      </c>
      <c r="AC142" s="31">
        <v>0</v>
      </c>
      <c r="AD142" s="31">
        <v>0</v>
      </c>
      <c r="AE142" s="31">
        <v>0</v>
      </c>
      <c r="AF142" t="s">
        <v>356</v>
      </c>
      <c r="AG142" s="32">
        <v>5</v>
      </c>
      <c r="AH142"/>
    </row>
    <row r="143" spans="1:34" x14ac:dyDescent="0.25">
      <c r="A143" t="s">
        <v>1155</v>
      </c>
      <c r="B143" t="s">
        <v>696</v>
      </c>
      <c r="C143" t="s">
        <v>1015</v>
      </c>
      <c r="D143" t="s">
        <v>1128</v>
      </c>
      <c r="E143" s="31">
        <v>37.5</v>
      </c>
      <c r="F143" s="31">
        <v>3.0923623188405793</v>
      </c>
      <c r="G143" s="31">
        <v>2.8767101449275354</v>
      </c>
      <c r="H143" s="31">
        <v>0.51581739130434778</v>
      </c>
      <c r="I143" s="31">
        <v>0.30016521739130442</v>
      </c>
      <c r="J143" s="31">
        <v>115.96358695652172</v>
      </c>
      <c r="K143" s="31">
        <v>107.87663043478258</v>
      </c>
      <c r="L143" s="31">
        <v>19.343152173913044</v>
      </c>
      <c r="M143" s="31">
        <v>11.256195652173915</v>
      </c>
      <c r="N143" s="31">
        <v>3.5652173913043477</v>
      </c>
      <c r="O143" s="31">
        <v>4.5217391304347823</v>
      </c>
      <c r="P143" s="31">
        <v>33.852391304347826</v>
      </c>
      <c r="Q143" s="31">
        <v>33.852391304347826</v>
      </c>
      <c r="R143" s="31">
        <v>0</v>
      </c>
      <c r="S143" s="31">
        <v>62.76804347826085</v>
      </c>
      <c r="T143" s="31">
        <v>61.08467391304346</v>
      </c>
      <c r="U143" s="31">
        <v>1.683369565217391</v>
      </c>
      <c r="V143" s="31">
        <v>0</v>
      </c>
      <c r="W143" s="31">
        <v>5.625</v>
      </c>
      <c r="X143" s="31">
        <v>1.5652173913043479</v>
      </c>
      <c r="Y143" s="31">
        <v>0</v>
      </c>
      <c r="Z143" s="31">
        <v>0</v>
      </c>
      <c r="AA143" s="31">
        <v>4.0597826086956523</v>
      </c>
      <c r="AB143" s="31">
        <v>0</v>
      </c>
      <c r="AC143" s="31">
        <v>0</v>
      </c>
      <c r="AD143" s="31">
        <v>0</v>
      </c>
      <c r="AE143" s="31">
        <v>0</v>
      </c>
      <c r="AF143" t="s">
        <v>274</v>
      </c>
      <c r="AG143" s="32">
        <v>5</v>
      </c>
      <c r="AH143"/>
    </row>
    <row r="144" spans="1:34" x14ac:dyDescent="0.25">
      <c r="A144" t="s">
        <v>1155</v>
      </c>
      <c r="B144" t="s">
        <v>575</v>
      </c>
      <c r="C144" t="s">
        <v>927</v>
      </c>
      <c r="D144" t="s">
        <v>1104</v>
      </c>
      <c r="E144" s="31">
        <v>111.28260869565217</v>
      </c>
      <c r="F144" s="31">
        <v>4.0321791365501083</v>
      </c>
      <c r="G144" s="31">
        <v>3.9470472748583711</v>
      </c>
      <c r="H144" s="31">
        <v>0.51997655792146891</v>
      </c>
      <c r="I144" s="31">
        <v>0.43484469622973226</v>
      </c>
      <c r="J144" s="31">
        <v>448.71141304347833</v>
      </c>
      <c r="K144" s="31">
        <v>439.23771739130439</v>
      </c>
      <c r="L144" s="31">
        <v>57.864347826086941</v>
      </c>
      <c r="M144" s="31">
        <v>48.390652173913033</v>
      </c>
      <c r="N144" s="31">
        <v>5.9084782608695656</v>
      </c>
      <c r="O144" s="31">
        <v>3.5652173913043477</v>
      </c>
      <c r="P144" s="31">
        <v>94.871739130434776</v>
      </c>
      <c r="Q144" s="31">
        <v>94.871739130434776</v>
      </c>
      <c r="R144" s="31">
        <v>0</v>
      </c>
      <c r="S144" s="31">
        <v>295.97532608695661</v>
      </c>
      <c r="T144" s="31">
        <v>295.97532608695661</v>
      </c>
      <c r="U144" s="31">
        <v>0</v>
      </c>
      <c r="V144" s="31">
        <v>0</v>
      </c>
      <c r="W144" s="31">
        <v>142.58554347826083</v>
      </c>
      <c r="X144" s="31">
        <v>21.873586956521741</v>
      </c>
      <c r="Y144" s="31">
        <v>0</v>
      </c>
      <c r="Z144" s="31">
        <v>0</v>
      </c>
      <c r="AA144" s="31">
        <v>25.382391304347824</v>
      </c>
      <c r="AB144" s="31">
        <v>0</v>
      </c>
      <c r="AC144" s="31">
        <v>95.329565217391263</v>
      </c>
      <c r="AD144" s="31">
        <v>0</v>
      </c>
      <c r="AE144" s="31">
        <v>0</v>
      </c>
      <c r="AF144" t="s">
        <v>152</v>
      </c>
      <c r="AG144" s="32">
        <v>5</v>
      </c>
      <c r="AH144"/>
    </row>
    <row r="145" spans="1:34" x14ac:dyDescent="0.25">
      <c r="A145" t="s">
        <v>1155</v>
      </c>
      <c r="B145" t="s">
        <v>562</v>
      </c>
      <c r="C145" t="s">
        <v>957</v>
      </c>
      <c r="D145" t="s">
        <v>1090</v>
      </c>
      <c r="E145" s="31">
        <v>101.70652173913044</v>
      </c>
      <c r="F145" s="31">
        <v>3.1997167895693064</v>
      </c>
      <c r="G145" s="31">
        <v>3.0737148658758144</v>
      </c>
      <c r="H145" s="31">
        <v>0.40207865768943041</v>
      </c>
      <c r="I145" s="31">
        <v>0.27607673399593885</v>
      </c>
      <c r="J145" s="31">
        <v>325.43206521739131</v>
      </c>
      <c r="K145" s="31">
        <v>312.61684782608694</v>
      </c>
      <c r="L145" s="31">
        <v>40.894021739130437</v>
      </c>
      <c r="M145" s="31">
        <v>28.078804347826086</v>
      </c>
      <c r="N145" s="31">
        <v>7.3369565217391308</v>
      </c>
      <c r="O145" s="31">
        <v>5.4782608695652177</v>
      </c>
      <c r="P145" s="31">
        <v>129.9891304347826</v>
      </c>
      <c r="Q145" s="31">
        <v>129.9891304347826</v>
      </c>
      <c r="R145" s="31">
        <v>0</v>
      </c>
      <c r="S145" s="31">
        <v>154.54891304347825</v>
      </c>
      <c r="T145" s="31">
        <v>128.20652173913044</v>
      </c>
      <c r="U145" s="31">
        <v>26.342391304347824</v>
      </c>
      <c r="V145" s="31">
        <v>0</v>
      </c>
      <c r="W145" s="31">
        <v>88.260869565217391</v>
      </c>
      <c r="X145" s="31">
        <v>0</v>
      </c>
      <c r="Y145" s="31">
        <v>0</v>
      </c>
      <c r="Z145" s="31">
        <v>0</v>
      </c>
      <c r="AA145" s="31">
        <v>35.913043478260867</v>
      </c>
      <c r="AB145" s="31">
        <v>0</v>
      </c>
      <c r="AC145" s="31">
        <v>52.347826086956523</v>
      </c>
      <c r="AD145" s="31">
        <v>0</v>
      </c>
      <c r="AE145" s="31">
        <v>0</v>
      </c>
      <c r="AF145" t="s">
        <v>139</v>
      </c>
      <c r="AG145" s="32">
        <v>5</v>
      </c>
      <c r="AH145"/>
    </row>
    <row r="146" spans="1:34" x14ac:dyDescent="0.25">
      <c r="A146" t="s">
        <v>1155</v>
      </c>
      <c r="B146" t="s">
        <v>666</v>
      </c>
      <c r="C146" t="s">
        <v>1006</v>
      </c>
      <c r="D146" t="s">
        <v>1090</v>
      </c>
      <c r="E146" s="31">
        <v>84.641304347826093</v>
      </c>
      <c r="F146" s="31">
        <v>3.8513548221394625</v>
      </c>
      <c r="G146" s="31">
        <v>3.7886862719917813</v>
      </c>
      <c r="H146" s="31">
        <v>0.4642031591113393</v>
      </c>
      <c r="I146" s="31">
        <v>0.40153460896365734</v>
      </c>
      <c r="J146" s="31">
        <v>325.98369565217388</v>
      </c>
      <c r="K146" s="31">
        <v>320.679347826087</v>
      </c>
      <c r="L146" s="31">
        <v>39.290760869565212</v>
      </c>
      <c r="M146" s="31">
        <v>33.986413043478258</v>
      </c>
      <c r="N146" s="31">
        <v>0</v>
      </c>
      <c r="O146" s="31">
        <v>5.3043478260869561</v>
      </c>
      <c r="P146" s="31">
        <v>114.84239130434783</v>
      </c>
      <c r="Q146" s="31">
        <v>114.84239130434783</v>
      </c>
      <c r="R146" s="31">
        <v>0</v>
      </c>
      <c r="S146" s="31">
        <v>171.85054347826087</v>
      </c>
      <c r="T146" s="31">
        <v>171.85054347826087</v>
      </c>
      <c r="U146" s="31">
        <v>0</v>
      </c>
      <c r="V146" s="31">
        <v>0</v>
      </c>
      <c r="W146" s="31">
        <v>10.521739130434783</v>
      </c>
      <c r="X146" s="31">
        <v>0</v>
      </c>
      <c r="Y146" s="31">
        <v>0</v>
      </c>
      <c r="Z146" s="31">
        <v>0</v>
      </c>
      <c r="AA146" s="31">
        <v>10.521739130434783</v>
      </c>
      <c r="AB146" s="31">
        <v>0</v>
      </c>
      <c r="AC146" s="31">
        <v>0</v>
      </c>
      <c r="AD146" s="31">
        <v>0</v>
      </c>
      <c r="AE146" s="31">
        <v>0</v>
      </c>
      <c r="AF146" t="s">
        <v>244</v>
      </c>
      <c r="AG146" s="32">
        <v>5</v>
      </c>
      <c r="AH146"/>
    </row>
    <row r="147" spans="1:34" x14ac:dyDescent="0.25">
      <c r="A147" t="s">
        <v>1155</v>
      </c>
      <c r="B147" t="s">
        <v>472</v>
      </c>
      <c r="C147" t="s">
        <v>886</v>
      </c>
      <c r="D147" t="s">
        <v>1075</v>
      </c>
      <c r="E147" s="31">
        <v>53.793478260869563</v>
      </c>
      <c r="F147" s="31">
        <v>3.317943018791675</v>
      </c>
      <c r="G147" s="31">
        <v>3.2241867043847243</v>
      </c>
      <c r="H147" s="31">
        <v>0.71620529399878763</v>
      </c>
      <c r="I147" s="31">
        <v>0.62244897959183676</v>
      </c>
      <c r="J147" s="31">
        <v>178.48369565217391</v>
      </c>
      <c r="K147" s="31">
        <v>173.44021739130434</v>
      </c>
      <c r="L147" s="31">
        <v>38.527173913043477</v>
      </c>
      <c r="M147" s="31">
        <v>33.483695652173914</v>
      </c>
      <c r="N147" s="31">
        <v>0</v>
      </c>
      <c r="O147" s="31">
        <v>5.0434782608695654</v>
      </c>
      <c r="P147" s="31">
        <v>23.399456521739129</v>
      </c>
      <c r="Q147" s="31">
        <v>23.399456521739129</v>
      </c>
      <c r="R147" s="31">
        <v>0</v>
      </c>
      <c r="S147" s="31">
        <v>116.5570652173913</v>
      </c>
      <c r="T147" s="31">
        <v>116.5570652173913</v>
      </c>
      <c r="U147" s="31">
        <v>0</v>
      </c>
      <c r="V147" s="31">
        <v>0</v>
      </c>
      <c r="W147" s="31">
        <v>0.625</v>
      </c>
      <c r="X147" s="31">
        <v>0.625</v>
      </c>
      <c r="Y147" s="31">
        <v>0</v>
      </c>
      <c r="Z147" s="31">
        <v>0</v>
      </c>
      <c r="AA147" s="31">
        <v>0</v>
      </c>
      <c r="AB147" s="31">
        <v>0</v>
      </c>
      <c r="AC147" s="31">
        <v>0</v>
      </c>
      <c r="AD147" s="31">
        <v>0</v>
      </c>
      <c r="AE147" s="31">
        <v>0</v>
      </c>
      <c r="AF147" t="s">
        <v>49</v>
      </c>
      <c r="AG147" s="32">
        <v>5</v>
      </c>
      <c r="AH147"/>
    </row>
    <row r="148" spans="1:34" x14ac:dyDescent="0.25">
      <c r="A148" t="s">
        <v>1155</v>
      </c>
      <c r="B148" t="s">
        <v>745</v>
      </c>
      <c r="C148" t="s">
        <v>957</v>
      </c>
      <c r="D148" t="s">
        <v>1090</v>
      </c>
      <c r="E148" s="31">
        <v>73.652173913043484</v>
      </c>
      <c r="F148" s="31">
        <v>2.9374129279811094</v>
      </c>
      <c r="G148" s="31">
        <v>2.6432128099173551</v>
      </c>
      <c r="H148" s="31">
        <v>0.70064492325855954</v>
      </c>
      <c r="I148" s="31">
        <v>0.45872491145218408</v>
      </c>
      <c r="J148" s="31">
        <v>216.34684782608696</v>
      </c>
      <c r="K148" s="31">
        <v>194.67836956521739</v>
      </c>
      <c r="L148" s="31">
        <v>51.604021739130431</v>
      </c>
      <c r="M148" s="31">
        <v>33.786086956521736</v>
      </c>
      <c r="N148" s="31">
        <v>12.078804347826088</v>
      </c>
      <c r="O148" s="31">
        <v>5.7391304347826084</v>
      </c>
      <c r="P148" s="31">
        <v>81.884130434782605</v>
      </c>
      <c r="Q148" s="31">
        <v>78.033586956521731</v>
      </c>
      <c r="R148" s="31">
        <v>3.8505434782608696</v>
      </c>
      <c r="S148" s="31">
        <v>82.858695652173921</v>
      </c>
      <c r="T148" s="31">
        <v>77.652173913043484</v>
      </c>
      <c r="U148" s="31">
        <v>5.2065217391304346</v>
      </c>
      <c r="V148" s="31">
        <v>0</v>
      </c>
      <c r="W148" s="31">
        <v>0</v>
      </c>
      <c r="X148" s="31">
        <v>0</v>
      </c>
      <c r="Y148" s="31">
        <v>0</v>
      </c>
      <c r="Z148" s="31">
        <v>0</v>
      </c>
      <c r="AA148" s="31">
        <v>0</v>
      </c>
      <c r="AB148" s="31">
        <v>0</v>
      </c>
      <c r="AC148" s="31">
        <v>0</v>
      </c>
      <c r="AD148" s="31">
        <v>0</v>
      </c>
      <c r="AE148" s="31">
        <v>0</v>
      </c>
      <c r="AF148" t="s">
        <v>325</v>
      </c>
      <c r="AG148" s="32">
        <v>5</v>
      </c>
      <c r="AH148"/>
    </row>
    <row r="149" spans="1:34" x14ac:dyDescent="0.25">
      <c r="A149" t="s">
        <v>1155</v>
      </c>
      <c r="B149" t="s">
        <v>718</v>
      </c>
      <c r="C149" t="s">
        <v>986</v>
      </c>
      <c r="D149" t="s">
        <v>1107</v>
      </c>
      <c r="E149" s="31">
        <v>113.91304347826087</v>
      </c>
      <c r="F149" s="31">
        <v>3.2394990458015265</v>
      </c>
      <c r="G149" s="31">
        <v>3.0688606870229003</v>
      </c>
      <c r="H149" s="31">
        <v>0.42004198473282445</v>
      </c>
      <c r="I149" s="31">
        <v>0.27387881679389309</v>
      </c>
      <c r="J149" s="31">
        <v>369.0211956521739</v>
      </c>
      <c r="K149" s="31">
        <v>349.58326086956515</v>
      </c>
      <c r="L149" s="31">
        <v>47.848260869565223</v>
      </c>
      <c r="M149" s="31">
        <v>31.198369565217391</v>
      </c>
      <c r="N149" s="31">
        <v>14.204239130434782</v>
      </c>
      <c r="O149" s="31">
        <v>2.4456521739130435</v>
      </c>
      <c r="P149" s="31">
        <v>120.5582608695652</v>
      </c>
      <c r="Q149" s="31">
        <v>117.77021739130433</v>
      </c>
      <c r="R149" s="31">
        <v>2.7880434782608696</v>
      </c>
      <c r="S149" s="31">
        <v>200.61467391304348</v>
      </c>
      <c r="T149" s="31">
        <v>187.74239130434782</v>
      </c>
      <c r="U149" s="31">
        <v>12.872282608695652</v>
      </c>
      <c r="V149" s="31">
        <v>0</v>
      </c>
      <c r="W149" s="31">
        <v>121.42293478260871</v>
      </c>
      <c r="X149" s="31">
        <v>2.7608695652173911</v>
      </c>
      <c r="Y149" s="31">
        <v>0</v>
      </c>
      <c r="Z149" s="31">
        <v>0</v>
      </c>
      <c r="AA149" s="31">
        <v>56.544673913043482</v>
      </c>
      <c r="AB149" s="31">
        <v>8.6956521739130432E-2</v>
      </c>
      <c r="AC149" s="31">
        <v>62.030434782608701</v>
      </c>
      <c r="AD149" s="31">
        <v>0</v>
      </c>
      <c r="AE149" s="31">
        <v>0</v>
      </c>
      <c r="AF149" t="s">
        <v>296</v>
      </c>
      <c r="AG149" s="32">
        <v>5</v>
      </c>
      <c r="AH149"/>
    </row>
    <row r="150" spans="1:34" x14ac:dyDescent="0.25">
      <c r="A150" t="s">
        <v>1155</v>
      </c>
      <c r="B150" t="s">
        <v>828</v>
      </c>
      <c r="C150" t="s">
        <v>946</v>
      </c>
      <c r="D150" t="s">
        <v>1107</v>
      </c>
      <c r="E150" s="31">
        <v>55.5</v>
      </c>
      <c r="F150" s="31">
        <v>2.8320211515863689</v>
      </c>
      <c r="G150" s="31">
        <v>2.6625734430082253</v>
      </c>
      <c r="H150" s="31">
        <v>0.2017626321974148</v>
      </c>
      <c r="I150" s="31">
        <v>5.9831570701135921E-2</v>
      </c>
      <c r="J150" s="31">
        <v>157.17717391304348</v>
      </c>
      <c r="K150" s="31">
        <v>147.77282608695651</v>
      </c>
      <c r="L150" s="31">
        <v>11.197826086956521</v>
      </c>
      <c r="M150" s="31">
        <v>3.3206521739130435</v>
      </c>
      <c r="N150" s="31">
        <v>5.5652173913043477</v>
      </c>
      <c r="O150" s="31">
        <v>2.3119565217391305</v>
      </c>
      <c r="P150" s="31">
        <v>68.948913043478271</v>
      </c>
      <c r="Q150" s="31">
        <v>67.421739130434787</v>
      </c>
      <c r="R150" s="31">
        <v>1.5271739130434783</v>
      </c>
      <c r="S150" s="31">
        <v>77.030434782608666</v>
      </c>
      <c r="T150" s="31">
        <v>66.644565217391275</v>
      </c>
      <c r="U150" s="31">
        <v>10.385869565217391</v>
      </c>
      <c r="V150" s="31">
        <v>0</v>
      </c>
      <c r="W150" s="31">
        <v>2.1739130434782608</v>
      </c>
      <c r="X150" s="31">
        <v>2.1739130434782608</v>
      </c>
      <c r="Y150" s="31">
        <v>0</v>
      </c>
      <c r="Z150" s="31">
        <v>0</v>
      </c>
      <c r="AA150" s="31">
        <v>0</v>
      </c>
      <c r="AB150" s="31">
        <v>0</v>
      </c>
      <c r="AC150" s="31">
        <v>0</v>
      </c>
      <c r="AD150" s="31">
        <v>0</v>
      </c>
      <c r="AE150" s="31">
        <v>0</v>
      </c>
      <c r="AF150" t="s">
        <v>408</v>
      </c>
      <c r="AG150" s="32">
        <v>5</v>
      </c>
      <c r="AH150"/>
    </row>
    <row r="151" spans="1:34" x14ac:dyDescent="0.25">
      <c r="A151" t="s">
        <v>1155</v>
      </c>
      <c r="B151" t="s">
        <v>549</v>
      </c>
      <c r="C151" t="s">
        <v>956</v>
      </c>
      <c r="D151" t="s">
        <v>1087</v>
      </c>
      <c r="E151" s="31">
        <v>20.358695652173914</v>
      </c>
      <c r="F151" s="31">
        <v>6.5591297383876119</v>
      </c>
      <c r="G151" s="31">
        <v>6.5463160704751733</v>
      </c>
      <c r="H151" s="31">
        <v>1.1903363587827016</v>
      </c>
      <c r="I151" s="31">
        <v>1.1775226908702616</v>
      </c>
      <c r="J151" s="31">
        <v>133.5353260869565</v>
      </c>
      <c r="K151" s="31">
        <v>133.27445652173913</v>
      </c>
      <c r="L151" s="31">
        <v>24.233695652173914</v>
      </c>
      <c r="M151" s="31">
        <v>23.972826086956523</v>
      </c>
      <c r="N151" s="31">
        <v>0</v>
      </c>
      <c r="O151" s="31">
        <v>0.2608695652173913</v>
      </c>
      <c r="P151" s="31">
        <v>16.831521739130434</v>
      </c>
      <c r="Q151" s="31">
        <v>16.831521739130434</v>
      </c>
      <c r="R151" s="31">
        <v>0</v>
      </c>
      <c r="S151" s="31">
        <v>92.470108695652172</v>
      </c>
      <c r="T151" s="31">
        <v>92.470108695652172</v>
      </c>
      <c r="U151" s="31">
        <v>0</v>
      </c>
      <c r="V151" s="31">
        <v>0</v>
      </c>
      <c r="W151" s="31">
        <v>0</v>
      </c>
      <c r="X151" s="31">
        <v>0</v>
      </c>
      <c r="Y151" s="31">
        <v>0</v>
      </c>
      <c r="Z151" s="31">
        <v>0</v>
      </c>
      <c r="AA151" s="31">
        <v>0</v>
      </c>
      <c r="AB151" s="31">
        <v>0</v>
      </c>
      <c r="AC151" s="31">
        <v>0</v>
      </c>
      <c r="AD151" s="31">
        <v>0</v>
      </c>
      <c r="AE151" s="31">
        <v>0</v>
      </c>
      <c r="AF151" t="s">
        <v>126</v>
      </c>
      <c r="AG151" s="32">
        <v>5</v>
      </c>
      <c r="AH151"/>
    </row>
    <row r="152" spans="1:34" x14ac:dyDescent="0.25">
      <c r="A152" t="s">
        <v>1155</v>
      </c>
      <c r="B152" t="s">
        <v>692</v>
      </c>
      <c r="C152" t="s">
        <v>889</v>
      </c>
      <c r="D152" t="s">
        <v>1080</v>
      </c>
      <c r="E152" s="31">
        <v>57.902173913043477</v>
      </c>
      <c r="F152" s="31">
        <v>3.2783930917965076</v>
      </c>
      <c r="G152" s="31">
        <v>2.9478355547212312</v>
      </c>
      <c r="H152" s="31">
        <v>0.84380138914961522</v>
      </c>
      <c r="I152" s="31">
        <v>0.60555096677304299</v>
      </c>
      <c r="J152" s="31">
        <v>189.82608695652169</v>
      </c>
      <c r="K152" s="31">
        <v>170.68608695652171</v>
      </c>
      <c r="L152" s="31">
        <v>48.857934782608694</v>
      </c>
      <c r="M152" s="31">
        <v>35.062717391304346</v>
      </c>
      <c r="N152" s="31">
        <v>9.0126086956521743</v>
      </c>
      <c r="O152" s="31">
        <v>4.7826086956521738</v>
      </c>
      <c r="P152" s="31">
        <v>27.477826086956522</v>
      </c>
      <c r="Q152" s="31">
        <v>22.13304347826087</v>
      </c>
      <c r="R152" s="31">
        <v>5.3447826086956516</v>
      </c>
      <c r="S152" s="31">
        <v>113.4903260869565</v>
      </c>
      <c r="T152" s="31">
        <v>96.577934782608679</v>
      </c>
      <c r="U152" s="31">
        <v>16.912391304347818</v>
      </c>
      <c r="V152" s="31">
        <v>0</v>
      </c>
      <c r="W152" s="31">
        <v>0</v>
      </c>
      <c r="X152" s="31">
        <v>0</v>
      </c>
      <c r="Y152" s="31">
        <v>0</v>
      </c>
      <c r="Z152" s="31">
        <v>0</v>
      </c>
      <c r="AA152" s="31">
        <v>0</v>
      </c>
      <c r="AB152" s="31">
        <v>0</v>
      </c>
      <c r="AC152" s="31">
        <v>0</v>
      </c>
      <c r="AD152" s="31">
        <v>0</v>
      </c>
      <c r="AE152" s="31">
        <v>0</v>
      </c>
      <c r="AF152" t="s">
        <v>270</v>
      </c>
      <c r="AG152" s="32">
        <v>5</v>
      </c>
      <c r="AH152"/>
    </row>
    <row r="153" spans="1:34" x14ac:dyDescent="0.25">
      <c r="A153" t="s">
        <v>1155</v>
      </c>
      <c r="B153" t="s">
        <v>456</v>
      </c>
      <c r="C153" t="s">
        <v>905</v>
      </c>
      <c r="D153" t="s">
        <v>1095</v>
      </c>
      <c r="E153" s="31">
        <v>148.83695652173913</v>
      </c>
      <c r="F153" s="31">
        <v>4.5709888264076532</v>
      </c>
      <c r="G153" s="31">
        <v>4.1557401592054335</v>
      </c>
      <c r="H153" s="31">
        <v>1.2903125684656394</v>
      </c>
      <c r="I153" s="31">
        <v>0.87506390126341937</v>
      </c>
      <c r="J153" s="31">
        <v>680.33206521739123</v>
      </c>
      <c r="K153" s="31">
        <v>618.52771739130435</v>
      </c>
      <c r="L153" s="31">
        <v>192.04619565217391</v>
      </c>
      <c r="M153" s="31">
        <v>130.24184782608697</v>
      </c>
      <c r="N153" s="31">
        <v>56.239130434782609</v>
      </c>
      <c r="O153" s="31">
        <v>5.5652173913043477</v>
      </c>
      <c r="P153" s="31">
        <v>83.641304347826093</v>
      </c>
      <c r="Q153" s="31">
        <v>83.641304347826093</v>
      </c>
      <c r="R153" s="31">
        <v>0</v>
      </c>
      <c r="S153" s="31">
        <v>404.64456521739129</v>
      </c>
      <c r="T153" s="31">
        <v>401.45434782608692</v>
      </c>
      <c r="U153" s="31">
        <v>3.1902173913043477</v>
      </c>
      <c r="V153" s="31">
        <v>0</v>
      </c>
      <c r="W153" s="31">
        <v>0.48152173913043483</v>
      </c>
      <c r="X153" s="31">
        <v>0</v>
      </c>
      <c r="Y153" s="31">
        <v>0</v>
      </c>
      <c r="Z153" s="31">
        <v>0</v>
      </c>
      <c r="AA153" s="31">
        <v>0</v>
      </c>
      <c r="AB153" s="31">
        <v>0</v>
      </c>
      <c r="AC153" s="31">
        <v>0.48152173913043483</v>
      </c>
      <c r="AD153" s="31">
        <v>0</v>
      </c>
      <c r="AE153" s="31">
        <v>0</v>
      </c>
      <c r="AF153" t="s">
        <v>33</v>
      </c>
      <c r="AG153" s="32">
        <v>5</v>
      </c>
      <c r="AH153"/>
    </row>
    <row r="154" spans="1:34" x14ac:dyDescent="0.25">
      <c r="A154" t="s">
        <v>1155</v>
      </c>
      <c r="B154" t="s">
        <v>553</v>
      </c>
      <c r="C154" t="s">
        <v>879</v>
      </c>
      <c r="D154" t="s">
        <v>1052</v>
      </c>
      <c r="E154" s="31">
        <v>104.3695652173913</v>
      </c>
      <c r="F154" s="31">
        <v>3.2498406581962094</v>
      </c>
      <c r="G154" s="31">
        <v>3.1192678608623208</v>
      </c>
      <c r="H154" s="31">
        <v>0.55818579462611939</v>
      </c>
      <c r="I154" s="31">
        <v>0.4795553009789626</v>
      </c>
      <c r="J154" s="31">
        <v>339.18445652173915</v>
      </c>
      <c r="K154" s="31">
        <v>325.55663043478262</v>
      </c>
      <c r="L154" s="31">
        <v>58.257608695652152</v>
      </c>
      <c r="M154" s="31">
        <v>50.050978260869549</v>
      </c>
      <c r="N154" s="31">
        <v>3.1631521739130442</v>
      </c>
      <c r="O154" s="31">
        <v>5.0434782608695654</v>
      </c>
      <c r="P154" s="31">
        <v>68.167173913043513</v>
      </c>
      <c r="Q154" s="31">
        <v>62.745978260869599</v>
      </c>
      <c r="R154" s="31">
        <v>5.421195652173914</v>
      </c>
      <c r="S154" s="31">
        <v>212.75967391304349</v>
      </c>
      <c r="T154" s="31">
        <v>212.75967391304349</v>
      </c>
      <c r="U154" s="31">
        <v>0</v>
      </c>
      <c r="V154" s="31">
        <v>0</v>
      </c>
      <c r="W154" s="31">
        <v>0</v>
      </c>
      <c r="X154" s="31">
        <v>0</v>
      </c>
      <c r="Y154" s="31">
        <v>0</v>
      </c>
      <c r="Z154" s="31">
        <v>0</v>
      </c>
      <c r="AA154" s="31">
        <v>0</v>
      </c>
      <c r="AB154" s="31">
        <v>0</v>
      </c>
      <c r="AC154" s="31">
        <v>0</v>
      </c>
      <c r="AD154" s="31">
        <v>0</v>
      </c>
      <c r="AE154" s="31">
        <v>0</v>
      </c>
      <c r="AF154" t="s">
        <v>130</v>
      </c>
      <c r="AG154" s="32">
        <v>5</v>
      </c>
      <c r="AH154"/>
    </row>
    <row r="155" spans="1:34" x14ac:dyDescent="0.25">
      <c r="A155" t="s">
        <v>1155</v>
      </c>
      <c r="B155" t="s">
        <v>782</v>
      </c>
      <c r="C155" t="s">
        <v>1041</v>
      </c>
      <c r="D155" t="s">
        <v>1093</v>
      </c>
      <c r="E155" s="31">
        <v>57.423913043478258</v>
      </c>
      <c r="F155" s="31">
        <v>3.7455555555555549</v>
      </c>
      <c r="G155" s="31">
        <v>3.5307192882831715</v>
      </c>
      <c r="H155" s="31">
        <v>0.72142343365512029</v>
      </c>
      <c r="I155" s="31">
        <v>0.50658716638273715</v>
      </c>
      <c r="J155" s="31">
        <v>215.08445652173907</v>
      </c>
      <c r="K155" s="31">
        <v>202.74771739130429</v>
      </c>
      <c r="L155" s="31">
        <v>41.426956521739136</v>
      </c>
      <c r="M155" s="31">
        <v>29.09021739130435</v>
      </c>
      <c r="N155" s="31">
        <v>7.6139130434782611</v>
      </c>
      <c r="O155" s="31">
        <v>4.7228260869565215</v>
      </c>
      <c r="P155" s="31">
        <v>39.407065217391299</v>
      </c>
      <c r="Q155" s="31">
        <v>39.407065217391299</v>
      </c>
      <c r="R155" s="31">
        <v>0</v>
      </c>
      <c r="S155" s="31">
        <v>134.25043478260864</v>
      </c>
      <c r="T155" s="31">
        <v>132.90880434782602</v>
      </c>
      <c r="U155" s="31">
        <v>1.3416304347826087</v>
      </c>
      <c r="V155" s="31">
        <v>0</v>
      </c>
      <c r="W155" s="31">
        <v>6.6145652173913039</v>
      </c>
      <c r="X155" s="31">
        <v>0.34782608695652173</v>
      </c>
      <c r="Y155" s="31">
        <v>0</v>
      </c>
      <c r="Z155" s="31">
        <v>0</v>
      </c>
      <c r="AA155" s="31">
        <v>5.2539130434782608</v>
      </c>
      <c r="AB155" s="31">
        <v>0</v>
      </c>
      <c r="AC155" s="31">
        <v>1.0128260869565218</v>
      </c>
      <c r="AD155" s="31">
        <v>0</v>
      </c>
      <c r="AE155" s="31">
        <v>0</v>
      </c>
      <c r="AF155" t="s">
        <v>362</v>
      </c>
      <c r="AG155" s="32">
        <v>5</v>
      </c>
      <c r="AH155"/>
    </row>
    <row r="156" spans="1:34" x14ac:dyDescent="0.25">
      <c r="A156" t="s">
        <v>1155</v>
      </c>
      <c r="B156" t="s">
        <v>556</v>
      </c>
      <c r="C156" t="s">
        <v>882</v>
      </c>
      <c r="D156" t="s">
        <v>1078</v>
      </c>
      <c r="E156" s="31">
        <v>117.53260869565217</v>
      </c>
      <c r="F156" s="31">
        <v>3.0605817072042916</v>
      </c>
      <c r="G156" s="31">
        <v>2.9625746786275777</v>
      </c>
      <c r="H156" s="31">
        <v>0.45985387958938306</v>
      </c>
      <c r="I156" s="31">
        <v>0.36184685101266983</v>
      </c>
      <c r="J156" s="31">
        <v>359.7181521739131</v>
      </c>
      <c r="K156" s="31">
        <v>348.1991304347826</v>
      </c>
      <c r="L156" s="31">
        <v>54.047826086956512</v>
      </c>
      <c r="M156" s="31">
        <v>42.528804347826075</v>
      </c>
      <c r="N156" s="31">
        <v>5.8668478260869579</v>
      </c>
      <c r="O156" s="31">
        <v>5.6521739130434785</v>
      </c>
      <c r="P156" s="31">
        <v>89.590869565217375</v>
      </c>
      <c r="Q156" s="31">
        <v>89.590869565217375</v>
      </c>
      <c r="R156" s="31">
        <v>0</v>
      </c>
      <c r="S156" s="31">
        <v>216.07945652173919</v>
      </c>
      <c r="T156" s="31">
        <v>212.30130434782615</v>
      </c>
      <c r="U156" s="31">
        <v>3.778152173913043</v>
      </c>
      <c r="V156" s="31">
        <v>0</v>
      </c>
      <c r="W156" s="31">
        <v>0</v>
      </c>
      <c r="X156" s="31">
        <v>0</v>
      </c>
      <c r="Y156" s="31">
        <v>0</v>
      </c>
      <c r="Z156" s="31">
        <v>0</v>
      </c>
      <c r="AA156" s="31">
        <v>0</v>
      </c>
      <c r="AB156" s="31">
        <v>0</v>
      </c>
      <c r="AC156" s="31">
        <v>0</v>
      </c>
      <c r="AD156" s="31">
        <v>0</v>
      </c>
      <c r="AE156" s="31">
        <v>0</v>
      </c>
      <c r="AF156" t="s">
        <v>133</v>
      </c>
      <c r="AG156" s="32">
        <v>5</v>
      </c>
      <c r="AH156"/>
    </row>
    <row r="157" spans="1:34" x14ac:dyDescent="0.25">
      <c r="A157" t="s">
        <v>1155</v>
      </c>
      <c r="B157" t="s">
        <v>690</v>
      </c>
      <c r="C157" t="s">
        <v>1013</v>
      </c>
      <c r="D157" t="s">
        <v>1082</v>
      </c>
      <c r="E157" s="31">
        <v>33.402173913043477</v>
      </c>
      <c r="F157" s="31">
        <v>3.6300683371298401</v>
      </c>
      <c r="G157" s="31">
        <v>3.4227920598763424</v>
      </c>
      <c r="H157" s="31">
        <v>0.63993491701919936</v>
      </c>
      <c r="I157" s="31">
        <v>0.43265863976570113</v>
      </c>
      <c r="J157" s="31">
        <v>121.25217391304346</v>
      </c>
      <c r="K157" s="31">
        <v>114.32869565217391</v>
      </c>
      <c r="L157" s="31">
        <v>21.375217391304343</v>
      </c>
      <c r="M157" s="31">
        <v>14.451739130434778</v>
      </c>
      <c r="N157" s="31">
        <v>2.2278260869565218</v>
      </c>
      <c r="O157" s="31">
        <v>4.6956521739130439</v>
      </c>
      <c r="P157" s="31">
        <v>24.091521739130435</v>
      </c>
      <c r="Q157" s="31">
        <v>24.091521739130435</v>
      </c>
      <c r="R157" s="31">
        <v>0</v>
      </c>
      <c r="S157" s="31">
        <v>75.785434782608689</v>
      </c>
      <c r="T157" s="31">
        <v>70.28804347826086</v>
      </c>
      <c r="U157" s="31">
        <v>5.4973913043478255</v>
      </c>
      <c r="V157" s="31">
        <v>0</v>
      </c>
      <c r="W157" s="31">
        <v>4.3478260869565216E-2</v>
      </c>
      <c r="X157" s="31">
        <v>0</v>
      </c>
      <c r="Y157" s="31">
        <v>4.3478260869565216E-2</v>
      </c>
      <c r="Z157" s="31">
        <v>0</v>
      </c>
      <c r="AA157" s="31">
        <v>0</v>
      </c>
      <c r="AB157" s="31">
        <v>0</v>
      </c>
      <c r="AC157" s="31">
        <v>0</v>
      </c>
      <c r="AD157" s="31">
        <v>0</v>
      </c>
      <c r="AE157" s="31">
        <v>0</v>
      </c>
      <c r="AF157" t="s">
        <v>268</v>
      </c>
      <c r="AG157" s="32">
        <v>5</v>
      </c>
      <c r="AH157"/>
    </row>
    <row r="158" spans="1:34" x14ac:dyDescent="0.25">
      <c r="A158" t="s">
        <v>1155</v>
      </c>
      <c r="B158" t="s">
        <v>668</v>
      </c>
      <c r="C158" t="s">
        <v>866</v>
      </c>
      <c r="D158" t="s">
        <v>1115</v>
      </c>
      <c r="E158" s="31">
        <v>80.847826086956516</v>
      </c>
      <c r="F158" s="31">
        <v>3.091956171013714</v>
      </c>
      <c r="G158" s="31">
        <v>2.9666388814197369</v>
      </c>
      <c r="H158" s="31">
        <v>0.5023245496101103</v>
      </c>
      <c r="I158" s="31">
        <v>0.38322532938962089</v>
      </c>
      <c r="J158" s="31">
        <v>249.97793478260871</v>
      </c>
      <c r="K158" s="31">
        <v>239.84630434782611</v>
      </c>
      <c r="L158" s="31">
        <v>40.611847826086958</v>
      </c>
      <c r="M158" s="31">
        <v>30.982934782608694</v>
      </c>
      <c r="N158" s="31">
        <v>4.4115217391304338</v>
      </c>
      <c r="O158" s="31">
        <v>5.2173913043478262</v>
      </c>
      <c r="P158" s="31">
        <v>64.010760869565246</v>
      </c>
      <c r="Q158" s="31">
        <v>63.508043478260895</v>
      </c>
      <c r="R158" s="31">
        <v>0.50271739130434778</v>
      </c>
      <c r="S158" s="31">
        <v>145.35532608695652</v>
      </c>
      <c r="T158" s="31">
        <v>143.58989130434782</v>
      </c>
      <c r="U158" s="31">
        <v>1.7654347826086958</v>
      </c>
      <c r="V158" s="31">
        <v>0</v>
      </c>
      <c r="W158" s="31">
        <v>0</v>
      </c>
      <c r="X158" s="31">
        <v>0</v>
      </c>
      <c r="Y158" s="31">
        <v>0</v>
      </c>
      <c r="Z158" s="31">
        <v>0</v>
      </c>
      <c r="AA158" s="31">
        <v>0</v>
      </c>
      <c r="AB158" s="31">
        <v>0</v>
      </c>
      <c r="AC158" s="31">
        <v>0</v>
      </c>
      <c r="AD158" s="31">
        <v>0</v>
      </c>
      <c r="AE158" s="31">
        <v>0</v>
      </c>
      <c r="AF158" t="s">
        <v>246</v>
      </c>
      <c r="AG158" s="32">
        <v>5</v>
      </c>
      <c r="AH158"/>
    </row>
    <row r="159" spans="1:34" x14ac:dyDescent="0.25">
      <c r="A159" t="s">
        <v>1155</v>
      </c>
      <c r="B159" t="s">
        <v>567</v>
      </c>
      <c r="C159" t="s">
        <v>965</v>
      </c>
      <c r="D159" t="s">
        <v>1072</v>
      </c>
      <c r="E159" s="31">
        <v>78.826086956521735</v>
      </c>
      <c r="F159" s="31">
        <v>3.1233990623276338</v>
      </c>
      <c r="G159" s="31">
        <v>2.9943312189740765</v>
      </c>
      <c r="H159" s="31">
        <v>0.36700082735797029</v>
      </c>
      <c r="I159" s="31">
        <v>0.23793298400441265</v>
      </c>
      <c r="J159" s="31">
        <v>246.20532608695652</v>
      </c>
      <c r="K159" s="31">
        <v>236.03141304347827</v>
      </c>
      <c r="L159" s="31">
        <v>28.929239130434787</v>
      </c>
      <c r="M159" s="31">
        <v>18.755326086956526</v>
      </c>
      <c r="N159" s="31">
        <v>4.7826086956521738</v>
      </c>
      <c r="O159" s="31">
        <v>5.3913043478260869</v>
      </c>
      <c r="P159" s="31">
        <v>80.029347826086948</v>
      </c>
      <c r="Q159" s="31">
        <v>80.029347826086948</v>
      </c>
      <c r="R159" s="31">
        <v>0</v>
      </c>
      <c r="S159" s="31">
        <v>137.24673913043478</v>
      </c>
      <c r="T159" s="31">
        <v>120.17847826086957</v>
      </c>
      <c r="U159" s="31">
        <v>17.068260869565222</v>
      </c>
      <c r="V159" s="31">
        <v>0</v>
      </c>
      <c r="W159" s="31">
        <v>3.2364130434782608</v>
      </c>
      <c r="X159" s="31">
        <v>0</v>
      </c>
      <c r="Y159" s="31">
        <v>0</v>
      </c>
      <c r="Z159" s="31">
        <v>0</v>
      </c>
      <c r="AA159" s="31">
        <v>0</v>
      </c>
      <c r="AB159" s="31">
        <v>0</v>
      </c>
      <c r="AC159" s="31">
        <v>3.2364130434782608</v>
      </c>
      <c r="AD159" s="31">
        <v>0</v>
      </c>
      <c r="AE159" s="31">
        <v>0</v>
      </c>
      <c r="AF159" t="s">
        <v>144</v>
      </c>
      <c r="AG159" s="32">
        <v>5</v>
      </c>
      <c r="AH159"/>
    </row>
    <row r="160" spans="1:34" x14ac:dyDescent="0.25">
      <c r="A160" t="s">
        <v>1155</v>
      </c>
      <c r="B160" t="s">
        <v>520</v>
      </c>
      <c r="C160" t="s">
        <v>876</v>
      </c>
      <c r="D160" t="s">
        <v>1059</v>
      </c>
      <c r="E160" s="31">
        <v>104.84782608695652</v>
      </c>
      <c r="F160" s="31">
        <v>2.5740928882438325</v>
      </c>
      <c r="G160" s="31">
        <v>2.4657059921210873</v>
      </c>
      <c r="H160" s="31">
        <v>0.44325938212730664</v>
      </c>
      <c r="I160" s="31">
        <v>0.33487248600456143</v>
      </c>
      <c r="J160" s="31">
        <v>269.88804347826095</v>
      </c>
      <c r="K160" s="31">
        <v>258.52391304347833</v>
      </c>
      <c r="L160" s="31">
        <v>46.474782608695648</v>
      </c>
      <c r="M160" s="31">
        <v>35.110652173913039</v>
      </c>
      <c r="N160" s="31">
        <v>5.9728260869565206</v>
      </c>
      <c r="O160" s="31">
        <v>5.3913043478260869</v>
      </c>
      <c r="P160" s="31">
        <v>69.254565217391288</v>
      </c>
      <c r="Q160" s="31">
        <v>69.254565217391288</v>
      </c>
      <c r="R160" s="31">
        <v>0</v>
      </c>
      <c r="S160" s="31">
        <v>154.15869565217398</v>
      </c>
      <c r="T160" s="31">
        <v>153.79380434782615</v>
      </c>
      <c r="U160" s="31">
        <v>0.36489130434782607</v>
      </c>
      <c r="V160" s="31">
        <v>0</v>
      </c>
      <c r="W160" s="31">
        <v>9.6143478260869557</v>
      </c>
      <c r="X160" s="31">
        <v>1.3432608695652173</v>
      </c>
      <c r="Y160" s="31">
        <v>0</v>
      </c>
      <c r="Z160" s="31">
        <v>0</v>
      </c>
      <c r="AA160" s="31">
        <v>8.1026086956521741</v>
      </c>
      <c r="AB160" s="31">
        <v>0</v>
      </c>
      <c r="AC160" s="31">
        <v>0.16847826086956522</v>
      </c>
      <c r="AD160" s="31">
        <v>0</v>
      </c>
      <c r="AE160" s="31">
        <v>0</v>
      </c>
      <c r="AF160" t="s">
        <v>97</v>
      </c>
      <c r="AG160" s="32">
        <v>5</v>
      </c>
      <c r="AH160"/>
    </row>
    <row r="161" spans="1:34" x14ac:dyDescent="0.25">
      <c r="A161" t="s">
        <v>1155</v>
      </c>
      <c r="B161" t="s">
        <v>609</v>
      </c>
      <c r="C161" t="s">
        <v>877</v>
      </c>
      <c r="D161" t="s">
        <v>1091</v>
      </c>
      <c r="E161" s="31">
        <v>70.902173913043484</v>
      </c>
      <c r="F161" s="31">
        <v>3.474528591139046</v>
      </c>
      <c r="G161" s="31">
        <v>3.2490786447953393</v>
      </c>
      <c r="H161" s="31">
        <v>0.60773263835658442</v>
      </c>
      <c r="I161" s="31">
        <v>0.38228269201287751</v>
      </c>
      <c r="J161" s="31">
        <v>246.35163043478261</v>
      </c>
      <c r="K161" s="31">
        <v>230.36673913043478</v>
      </c>
      <c r="L161" s="31">
        <v>43.089565217391311</v>
      </c>
      <c r="M161" s="31">
        <v>27.104673913043481</v>
      </c>
      <c r="N161" s="31">
        <v>10.767500000000002</v>
      </c>
      <c r="O161" s="31">
        <v>5.2173913043478262</v>
      </c>
      <c r="P161" s="31">
        <v>53.666413043478258</v>
      </c>
      <c r="Q161" s="31">
        <v>53.666413043478258</v>
      </c>
      <c r="R161" s="31">
        <v>0</v>
      </c>
      <c r="S161" s="31">
        <v>149.59565217391304</v>
      </c>
      <c r="T161" s="31">
        <v>148.25130434782608</v>
      </c>
      <c r="U161" s="31">
        <v>1.3443478260869566</v>
      </c>
      <c r="V161" s="31">
        <v>0</v>
      </c>
      <c r="W161" s="31">
        <v>0</v>
      </c>
      <c r="X161" s="31">
        <v>0</v>
      </c>
      <c r="Y161" s="31">
        <v>0</v>
      </c>
      <c r="Z161" s="31">
        <v>0</v>
      </c>
      <c r="AA161" s="31">
        <v>0</v>
      </c>
      <c r="AB161" s="31">
        <v>0</v>
      </c>
      <c r="AC161" s="31">
        <v>0</v>
      </c>
      <c r="AD161" s="31">
        <v>0</v>
      </c>
      <c r="AE161" s="31">
        <v>0</v>
      </c>
      <c r="AF161" t="s">
        <v>186</v>
      </c>
      <c r="AG161" s="32">
        <v>5</v>
      </c>
      <c r="AH161"/>
    </row>
    <row r="162" spans="1:34" x14ac:dyDescent="0.25">
      <c r="A162" t="s">
        <v>1155</v>
      </c>
      <c r="B162" t="s">
        <v>560</v>
      </c>
      <c r="C162" t="s">
        <v>880</v>
      </c>
      <c r="D162" t="s">
        <v>1113</v>
      </c>
      <c r="E162" s="31">
        <v>51.141304347826086</v>
      </c>
      <c r="F162" s="31">
        <v>3.5719383634431443</v>
      </c>
      <c r="G162" s="31">
        <v>3.4417449521785324</v>
      </c>
      <c r="H162" s="31">
        <v>0.47862274176408082</v>
      </c>
      <c r="I162" s="31">
        <v>0.34842933049946873</v>
      </c>
      <c r="J162" s="31">
        <v>182.67358695652166</v>
      </c>
      <c r="K162" s="31">
        <v>176.01532608695646</v>
      </c>
      <c r="L162" s="31">
        <v>24.47739130434783</v>
      </c>
      <c r="M162" s="31">
        <v>17.819130434782611</v>
      </c>
      <c r="N162" s="31">
        <v>1.0930434782608696</v>
      </c>
      <c r="O162" s="31">
        <v>5.5652173913043477</v>
      </c>
      <c r="P162" s="31">
        <v>47.600978260869567</v>
      </c>
      <c r="Q162" s="31">
        <v>47.600978260869567</v>
      </c>
      <c r="R162" s="31">
        <v>0</v>
      </c>
      <c r="S162" s="31">
        <v>110.59521739130429</v>
      </c>
      <c r="T162" s="31">
        <v>99.058695652173853</v>
      </c>
      <c r="U162" s="31">
        <v>11.536521739130428</v>
      </c>
      <c r="V162" s="31">
        <v>0</v>
      </c>
      <c r="W162" s="31">
        <v>20.363695652173913</v>
      </c>
      <c r="X162" s="31">
        <v>4.727391304347826</v>
      </c>
      <c r="Y162" s="31">
        <v>0</v>
      </c>
      <c r="Z162" s="31">
        <v>0</v>
      </c>
      <c r="AA162" s="31">
        <v>13.390652173913043</v>
      </c>
      <c r="AB162" s="31">
        <v>0</v>
      </c>
      <c r="AC162" s="31">
        <v>2.2456521739130437</v>
      </c>
      <c r="AD162" s="31">
        <v>0</v>
      </c>
      <c r="AE162" s="31">
        <v>0</v>
      </c>
      <c r="AF162" t="s">
        <v>137</v>
      </c>
      <c r="AG162" s="32">
        <v>5</v>
      </c>
      <c r="AH162"/>
    </row>
    <row r="163" spans="1:34" x14ac:dyDescent="0.25">
      <c r="A163" t="s">
        <v>1155</v>
      </c>
      <c r="B163" t="s">
        <v>503</v>
      </c>
      <c r="C163" t="s">
        <v>864</v>
      </c>
      <c r="D163" t="s">
        <v>1109</v>
      </c>
      <c r="E163" s="31">
        <v>100.73913043478261</v>
      </c>
      <c r="F163" s="31">
        <v>5.3855955977557191</v>
      </c>
      <c r="G163" s="31">
        <v>5.0370500647388861</v>
      </c>
      <c r="H163" s="31">
        <v>0.56741368148467852</v>
      </c>
      <c r="I163" s="31">
        <v>0.26952093223996543</v>
      </c>
      <c r="J163" s="31">
        <v>542.5402173913044</v>
      </c>
      <c r="K163" s="31">
        <v>507.42804347826086</v>
      </c>
      <c r="L163" s="31">
        <v>57.160760869565223</v>
      </c>
      <c r="M163" s="31">
        <v>27.151304347826084</v>
      </c>
      <c r="N163" s="31">
        <v>24.792065217391308</v>
      </c>
      <c r="O163" s="31">
        <v>5.2173913043478262</v>
      </c>
      <c r="P163" s="31">
        <v>109.55195652173916</v>
      </c>
      <c r="Q163" s="31">
        <v>104.4492391304348</v>
      </c>
      <c r="R163" s="31">
        <v>5.1027173913043482</v>
      </c>
      <c r="S163" s="31">
        <v>375.82749999999999</v>
      </c>
      <c r="T163" s="31">
        <v>369.25195652173915</v>
      </c>
      <c r="U163" s="31">
        <v>6.5755434782608688</v>
      </c>
      <c r="V163" s="31">
        <v>0</v>
      </c>
      <c r="W163" s="31">
        <v>0</v>
      </c>
      <c r="X163" s="31">
        <v>0</v>
      </c>
      <c r="Y163" s="31">
        <v>0</v>
      </c>
      <c r="Z163" s="31">
        <v>0</v>
      </c>
      <c r="AA163" s="31">
        <v>0</v>
      </c>
      <c r="AB163" s="31">
        <v>0</v>
      </c>
      <c r="AC163" s="31">
        <v>0</v>
      </c>
      <c r="AD163" s="31">
        <v>0</v>
      </c>
      <c r="AE163" s="31">
        <v>0</v>
      </c>
      <c r="AF163" t="s">
        <v>80</v>
      </c>
      <c r="AG163" s="32">
        <v>5</v>
      </c>
      <c r="AH163"/>
    </row>
    <row r="164" spans="1:34" x14ac:dyDescent="0.25">
      <c r="A164" t="s">
        <v>1155</v>
      </c>
      <c r="B164" t="s">
        <v>658</v>
      </c>
      <c r="C164" t="s">
        <v>1004</v>
      </c>
      <c r="D164" t="s">
        <v>1113</v>
      </c>
      <c r="E164" s="31">
        <v>71.565217391304344</v>
      </c>
      <c r="F164" s="31">
        <v>3.3535252126366948</v>
      </c>
      <c r="G164" s="31">
        <v>3.1631530984204126</v>
      </c>
      <c r="H164" s="31">
        <v>0.60015188335358438</v>
      </c>
      <c r="I164" s="31">
        <v>0.40977976913730246</v>
      </c>
      <c r="J164" s="31">
        <v>239.9957608695652</v>
      </c>
      <c r="K164" s="31">
        <v>226.37173913043475</v>
      </c>
      <c r="L164" s="31">
        <v>42.949999999999996</v>
      </c>
      <c r="M164" s="31">
        <v>29.325978260869558</v>
      </c>
      <c r="N164" s="31">
        <v>11.613152173913045</v>
      </c>
      <c r="O164" s="31">
        <v>2.0108695652173911</v>
      </c>
      <c r="P164" s="31">
        <v>68.905869565217372</v>
      </c>
      <c r="Q164" s="31">
        <v>68.905869565217372</v>
      </c>
      <c r="R164" s="31">
        <v>0</v>
      </c>
      <c r="S164" s="31">
        <v>128.13989130434783</v>
      </c>
      <c r="T164" s="31">
        <v>127.37315217391304</v>
      </c>
      <c r="U164" s="31">
        <v>0.76673913043478248</v>
      </c>
      <c r="V164" s="31">
        <v>0</v>
      </c>
      <c r="W164" s="31">
        <v>13.53336956521739</v>
      </c>
      <c r="X164" s="31">
        <v>6.0780434782608692</v>
      </c>
      <c r="Y164" s="31">
        <v>0</v>
      </c>
      <c r="Z164" s="31">
        <v>9.7826086956521743E-2</v>
      </c>
      <c r="AA164" s="31">
        <v>7.357499999999999</v>
      </c>
      <c r="AB164" s="31">
        <v>0</v>
      </c>
      <c r="AC164" s="31">
        <v>0</v>
      </c>
      <c r="AD164" s="31">
        <v>0</v>
      </c>
      <c r="AE164" s="31">
        <v>0</v>
      </c>
      <c r="AF164" t="s">
        <v>236</v>
      </c>
      <c r="AG164" s="32">
        <v>5</v>
      </c>
      <c r="AH164"/>
    </row>
    <row r="165" spans="1:34" x14ac:dyDescent="0.25">
      <c r="A165" t="s">
        <v>1155</v>
      </c>
      <c r="B165" t="s">
        <v>716</v>
      </c>
      <c r="C165" t="s">
        <v>869</v>
      </c>
      <c r="D165" t="s">
        <v>1129</v>
      </c>
      <c r="E165" s="31">
        <v>32.108695652173914</v>
      </c>
      <c r="F165" s="31">
        <v>2.6532904536222079</v>
      </c>
      <c r="G165" s="31">
        <v>2.5386323628977667</v>
      </c>
      <c r="H165" s="31">
        <v>0.71085308056872065</v>
      </c>
      <c r="I165" s="31">
        <v>0.59619498984427921</v>
      </c>
      <c r="J165" s="31">
        <v>85.193695652173943</v>
      </c>
      <c r="K165" s="31">
        <v>81.512173913043512</v>
      </c>
      <c r="L165" s="31">
        <v>22.824565217391314</v>
      </c>
      <c r="M165" s="31">
        <v>19.143043478260878</v>
      </c>
      <c r="N165" s="31">
        <v>1.2358695652173914</v>
      </c>
      <c r="O165" s="31">
        <v>2.4456521739130435</v>
      </c>
      <c r="P165" s="31">
        <v>9.5235869565217417</v>
      </c>
      <c r="Q165" s="31">
        <v>9.5235869565217417</v>
      </c>
      <c r="R165" s="31">
        <v>0</v>
      </c>
      <c r="S165" s="31">
        <v>52.845543478260886</v>
      </c>
      <c r="T165" s="31">
        <v>34.806521739130453</v>
      </c>
      <c r="U165" s="31">
        <v>18.039021739130433</v>
      </c>
      <c r="V165" s="31">
        <v>0</v>
      </c>
      <c r="W165" s="31">
        <v>0</v>
      </c>
      <c r="X165" s="31">
        <v>0</v>
      </c>
      <c r="Y165" s="31">
        <v>0</v>
      </c>
      <c r="Z165" s="31">
        <v>0</v>
      </c>
      <c r="AA165" s="31">
        <v>0</v>
      </c>
      <c r="AB165" s="31">
        <v>0</v>
      </c>
      <c r="AC165" s="31">
        <v>0</v>
      </c>
      <c r="AD165" s="31">
        <v>0</v>
      </c>
      <c r="AE165" s="31">
        <v>0</v>
      </c>
      <c r="AF165" t="s">
        <v>294</v>
      </c>
      <c r="AG165" s="32">
        <v>5</v>
      </c>
      <c r="AH165"/>
    </row>
    <row r="166" spans="1:34" x14ac:dyDescent="0.25">
      <c r="A166" t="s">
        <v>1155</v>
      </c>
      <c r="B166" t="s">
        <v>746</v>
      </c>
      <c r="C166" t="s">
        <v>976</v>
      </c>
      <c r="D166" t="s">
        <v>1064</v>
      </c>
      <c r="E166" s="31">
        <v>52.043478260869563</v>
      </c>
      <c r="F166" s="31">
        <v>4.8471595655806174</v>
      </c>
      <c r="G166" s="31">
        <v>4.2105680868838755</v>
      </c>
      <c r="H166" s="31">
        <v>1.0751357560568087</v>
      </c>
      <c r="I166" s="31">
        <v>0.66243734335839599</v>
      </c>
      <c r="J166" s="31">
        <v>252.26304347826084</v>
      </c>
      <c r="K166" s="31">
        <v>219.13260869565212</v>
      </c>
      <c r="L166" s="31">
        <v>55.953804347826079</v>
      </c>
      <c r="M166" s="31">
        <v>34.475543478260867</v>
      </c>
      <c r="N166" s="31">
        <v>15.913043478260869</v>
      </c>
      <c r="O166" s="31">
        <v>5.5652173913043477</v>
      </c>
      <c r="P166" s="31">
        <v>62.53858695652174</v>
      </c>
      <c r="Q166" s="31">
        <v>50.886413043478264</v>
      </c>
      <c r="R166" s="31">
        <v>11.652173913043478</v>
      </c>
      <c r="S166" s="31">
        <v>133.77065217391299</v>
      </c>
      <c r="T166" s="31">
        <v>133.77065217391299</v>
      </c>
      <c r="U166" s="31">
        <v>0</v>
      </c>
      <c r="V166" s="31">
        <v>0</v>
      </c>
      <c r="W166" s="31">
        <v>4.235869565217393</v>
      </c>
      <c r="X166" s="31">
        <v>0</v>
      </c>
      <c r="Y166" s="31">
        <v>0</v>
      </c>
      <c r="Z166" s="31">
        <v>0</v>
      </c>
      <c r="AA166" s="31">
        <v>0.50326086956521732</v>
      </c>
      <c r="AB166" s="31">
        <v>0</v>
      </c>
      <c r="AC166" s="31">
        <v>3.7326086956521753</v>
      </c>
      <c r="AD166" s="31">
        <v>0</v>
      </c>
      <c r="AE166" s="31">
        <v>0</v>
      </c>
      <c r="AF166" t="s">
        <v>326</v>
      </c>
      <c r="AG166" s="32">
        <v>5</v>
      </c>
      <c r="AH166"/>
    </row>
    <row r="167" spans="1:34" x14ac:dyDescent="0.25">
      <c r="A167" t="s">
        <v>1155</v>
      </c>
      <c r="B167" t="s">
        <v>519</v>
      </c>
      <c r="C167" t="s">
        <v>857</v>
      </c>
      <c r="D167" t="s">
        <v>1090</v>
      </c>
      <c r="E167" s="31">
        <v>74.358695652173907</v>
      </c>
      <c r="F167" s="31">
        <v>3.7951688349656485</v>
      </c>
      <c r="G167" s="31">
        <v>3.3196170150562785</v>
      </c>
      <c r="H167" s="31">
        <v>0.7537275252156117</v>
      </c>
      <c r="I167" s="31">
        <v>0.54809238415436345</v>
      </c>
      <c r="J167" s="31">
        <v>282.20380434782606</v>
      </c>
      <c r="K167" s="31">
        <v>246.84239130434781</v>
      </c>
      <c r="L167" s="31">
        <v>56.046195652173907</v>
      </c>
      <c r="M167" s="31">
        <v>40.755434782608695</v>
      </c>
      <c r="N167" s="31">
        <v>9.9864130434782616</v>
      </c>
      <c r="O167" s="31">
        <v>5.3043478260869561</v>
      </c>
      <c r="P167" s="31">
        <v>77.660326086956516</v>
      </c>
      <c r="Q167" s="31">
        <v>57.589673913043477</v>
      </c>
      <c r="R167" s="31">
        <v>20.070652173913043</v>
      </c>
      <c r="S167" s="31">
        <v>148.49728260869566</v>
      </c>
      <c r="T167" s="31">
        <v>148.49728260869566</v>
      </c>
      <c r="U167" s="31">
        <v>0</v>
      </c>
      <c r="V167" s="31">
        <v>0</v>
      </c>
      <c r="W167" s="31">
        <v>0</v>
      </c>
      <c r="X167" s="31">
        <v>0</v>
      </c>
      <c r="Y167" s="31">
        <v>0</v>
      </c>
      <c r="Z167" s="31">
        <v>0</v>
      </c>
      <c r="AA167" s="31">
        <v>0</v>
      </c>
      <c r="AB167" s="31">
        <v>0</v>
      </c>
      <c r="AC167" s="31">
        <v>0</v>
      </c>
      <c r="AD167" s="31">
        <v>0</v>
      </c>
      <c r="AE167" s="31">
        <v>0</v>
      </c>
      <c r="AF167" t="s">
        <v>96</v>
      </c>
      <c r="AG167" s="32">
        <v>5</v>
      </c>
      <c r="AH167"/>
    </row>
    <row r="168" spans="1:34" x14ac:dyDescent="0.25">
      <c r="A168" t="s">
        <v>1155</v>
      </c>
      <c r="B168" t="s">
        <v>489</v>
      </c>
      <c r="C168" t="s">
        <v>864</v>
      </c>
      <c r="D168" t="s">
        <v>1109</v>
      </c>
      <c r="E168" s="31">
        <v>66.782608695652172</v>
      </c>
      <c r="F168" s="31">
        <v>2.9934635416666668</v>
      </c>
      <c r="G168" s="31">
        <v>2.7757307942708334</v>
      </c>
      <c r="H168" s="31">
        <v>0.41440429687499997</v>
      </c>
      <c r="I168" s="31">
        <v>0.19667154947916665</v>
      </c>
      <c r="J168" s="31">
        <v>199.9113043478261</v>
      </c>
      <c r="K168" s="31">
        <v>185.37054347826086</v>
      </c>
      <c r="L168" s="31">
        <v>27.674999999999997</v>
      </c>
      <c r="M168" s="31">
        <v>13.134239130434782</v>
      </c>
      <c r="N168" s="31">
        <v>9.5679347826086953</v>
      </c>
      <c r="O168" s="31">
        <v>4.9728260869565215</v>
      </c>
      <c r="P168" s="31">
        <v>54.320652173913047</v>
      </c>
      <c r="Q168" s="31">
        <v>54.320652173913047</v>
      </c>
      <c r="R168" s="31">
        <v>0</v>
      </c>
      <c r="S168" s="31">
        <v>117.91565217391305</v>
      </c>
      <c r="T168" s="31">
        <v>117.91565217391305</v>
      </c>
      <c r="U168" s="31">
        <v>0</v>
      </c>
      <c r="V168" s="31">
        <v>0</v>
      </c>
      <c r="W168" s="31">
        <v>50.538043478260875</v>
      </c>
      <c r="X168" s="31">
        <v>3.1059782608695654</v>
      </c>
      <c r="Y168" s="31">
        <v>0</v>
      </c>
      <c r="Z168" s="31">
        <v>0</v>
      </c>
      <c r="AA168" s="31">
        <v>27.274456521739129</v>
      </c>
      <c r="AB168" s="31">
        <v>0</v>
      </c>
      <c r="AC168" s="31">
        <v>20.157608695652176</v>
      </c>
      <c r="AD168" s="31">
        <v>0</v>
      </c>
      <c r="AE168" s="31">
        <v>0</v>
      </c>
      <c r="AF168" t="s">
        <v>66</v>
      </c>
      <c r="AG168" s="32">
        <v>5</v>
      </c>
      <c r="AH168"/>
    </row>
    <row r="169" spans="1:34" x14ac:dyDescent="0.25">
      <c r="A169" t="s">
        <v>1155</v>
      </c>
      <c r="B169" t="s">
        <v>450</v>
      </c>
      <c r="C169" t="s">
        <v>901</v>
      </c>
      <c r="D169" t="s">
        <v>1092</v>
      </c>
      <c r="E169" s="31">
        <v>45.032608695652172</v>
      </c>
      <c r="F169" s="31">
        <v>4.2632416123581942</v>
      </c>
      <c r="G169" s="31">
        <v>3.9014868452811973</v>
      </c>
      <c r="H169" s="31">
        <v>0.78367849384503985</v>
      </c>
      <c r="I169" s="31">
        <v>0.42192372676804252</v>
      </c>
      <c r="J169" s="31">
        <v>191.9848913043478</v>
      </c>
      <c r="K169" s="31">
        <v>175.69413043478261</v>
      </c>
      <c r="L169" s="31">
        <v>35.291086956521738</v>
      </c>
      <c r="M169" s="31">
        <v>19.000326086956523</v>
      </c>
      <c r="N169" s="31">
        <v>11.510869565217391</v>
      </c>
      <c r="O169" s="31">
        <v>4.7798913043478262</v>
      </c>
      <c r="P169" s="31">
        <v>25.915760869565219</v>
      </c>
      <c r="Q169" s="31">
        <v>25.915760869565219</v>
      </c>
      <c r="R169" s="31">
        <v>0</v>
      </c>
      <c r="S169" s="31">
        <v>130.77804347826086</v>
      </c>
      <c r="T169" s="31">
        <v>130.77804347826086</v>
      </c>
      <c r="U169" s="31">
        <v>0</v>
      </c>
      <c r="V169" s="31">
        <v>0</v>
      </c>
      <c r="W169" s="31">
        <v>6.3948913043478264</v>
      </c>
      <c r="X169" s="31">
        <v>0.52478260869565219</v>
      </c>
      <c r="Y169" s="31">
        <v>1.0434782608695652</v>
      </c>
      <c r="Z169" s="31">
        <v>0</v>
      </c>
      <c r="AA169" s="31">
        <v>0</v>
      </c>
      <c r="AB169" s="31">
        <v>0</v>
      </c>
      <c r="AC169" s="31">
        <v>4.8266304347826088</v>
      </c>
      <c r="AD169" s="31">
        <v>0</v>
      </c>
      <c r="AE169" s="31">
        <v>0</v>
      </c>
      <c r="AF169" t="s">
        <v>27</v>
      </c>
      <c r="AG169" s="32">
        <v>5</v>
      </c>
      <c r="AH169"/>
    </row>
    <row r="170" spans="1:34" x14ac:dyDescent="0.25">
      <c r="A170" t="s">
        <v>1155</v>
      </c>
      <c r="B170" t="s">
        <v>425</v>
      </c>
      <c r="C170" t="s">
        <v>885</v>
      </c>
      <c r="D170" t="s">
        <v>1074</v>
      </c>
      <c r="E170" s="31">
        <v>46.782608695652172</v>
      </c>
      <c r="F170" s="31">
        <v>3.8564614312267662</v>
      </c>
      <c r="G170" s="31">
        <v>3.3021631040892196</v>
      </c>
      <c r="H170" s="31">
        <v>1.2997792750929369</v>
      </c>
      <c r="I170" s="31">
        <v>0.74548094795539033</v>
      </c>
      <c r="J170" s="31">
        <v>180.41532608695653</v>
      </c>
      <c r="K170" s="31">
        <v>154.48380434782609</v>
      </c>
      <c r="L170" s="31">
        <v>60.807065217391305</v>
      </c>
      <c r="M170" s="31">
        <v>34.875543478260866</v>
      </c>
      <c r="N170" s="31">
        <v>17.083695652173915</v>
      </c>
      <c r="O170" s="31">
        <v>8.8478260869565215</v>
      </c>
      <c r="P170" s="31">
        <v>18.936739130434784</v>
      </c>
      <c r="Q170" s="31">
        <v>18.936739130434784</v>
      </c>
      <c r="R170" s="31">
        <v>0</v>
      </c>
      <c r="S170" s="31">
        <v>100.67152173913044</v>
      </c>
      <c r="T170" s="31">
        <v>100.67152173913044</v>
      </c>
      <c r="U170" s="31">
        <v>0</v>
      </c>
      <c r="V170" s="31">
        <v>0</v>
      </c>
      <c r="W170" s="31">
        <v>0</v>
      </c>
      <c r="X170" s="31">
        <v>0</v>
      </c>
      <c r="Y170" s="31">
        <v>0</v>
      </c>
      <c r="Z170" s="31">
        <v>0</v>
      </c>
      <c r="AA170" s="31">
        <v>0</v>
      </c>
      <c r="AB170" s="31">
        <v>0</v>
      </c>
      <c r="AC170" s="31">
        <v>0</v>
      </c>
      <c r="AD170" s="31">
        <v>0</v>
      </c>
      <c r="AE170" s="31">
        <v>0</v>
      </c>
      <c r="AF170" t="s">
        <v>1</v>
      </c>
      <c r="AG170" s="32">
        <v>5</v>
      </c>
      <c r="AH170"/>
    </row>
    <row r="171" spans="1:34" x14ac:dyDescent="0.25">
      <c r="A171" t="s">
        <v>1155</v>
      </c>
      <c r="B171" t="s">
        <v>429</v>
      </c>
      <c r="C171" t="s">
        <v>882</v>
      </c>
      <c r="D171" t="s">
        <v>1078</v>
      </c>
      <c r="E171" s="31">
        <v>90.456521739130437</v>
      </c>
      <c r="F171" s="31">
        <v>4.8577974044700802</v>
      </c>
      <c r="G171" s="31">
        <v>4.6131446767603945</v>
      </c>
      <c r="H171" s="31">
        <v>1.0019310261956258</v>
      </c>
      <c r="I171" s="31">
        <v>0.75727829848594075</v>
      </c>
      <c r="J171" s="31">
        <v>439.41945652173922</v>
      </c>
      <c r="K171" s="31">
        <v>417.28902173913048</v>
      </c>
      <c r="L171" s="31">
        <v>90.631195652173901</v>
      </c>
      <c r="M171" s="31">
        <v>68.500760869565212</v>
      </c>
      <c r="N171" s="31">
        <v>17.72282608695652</v>
      </c>
      <c r="O171" s="31">
        <v>4.4076086956521738</v>
      </c>
      <c r="P171" s="31">
        <v>78.763043478260826</v>
      </c>
      <c r="Q171" s="31">
        <v>78.763043478260826</v>
      </c>
      <c r="R171" s="31">
        <v>0</v>
      </c>
      <c r="S171" s="31">
        <v>270.02521739130447</v>
      </c>
      <c r="T171" s="31">
        <v>264.90347826086969</v>
      </c>
      <c r="U171" s="31">
        <v>5.1217391304347828</v>
      </c>
      <c r="V171" s="31">
        <v>0</v>
      </c>
      <c r="W171" s="31">
        <v>0</v>
      </c>
      <c r="X171" s="31">
        <v>0</v>
      </c>
      <c r="Y171" s="31">
        <v>0</v>
      </c>
      <c r="Z171" s="31">
        <v>0</v>
      </c>
      <c r="AA171" s="31">
        <v>0</v>
      </c>
      <c r="AB171" s="31">
        <v>0</v>
      </c>
      <c r="AC171" s="31">
        <v>0</v>
      </c>
      <c r="AD171" s="31">
        <v>0</v>
      </c>
      <c r="AE171" s="31">
        <v>0</v>
      </c>
      <c r="AF171" t="s">
        <v>5</v>
      </c>
      <c r="AG171" s="32">
        <v>5</v>
      </c>
      <c r="AH171"/>
    </row>
    <row r="172" spans="1:34" x14ac:dyDescent="0.25">
      <c r="A172" t="s">
        <v>1155</v>
      </c>
      <c r="B172" t="s">
        <v>764</v>
      </c>
      <c r="C172" t="s">
        <v>1016</v>
      </c>
      <c r="D172" t="s">
        <v>1064</v>
      </c>
      <c r="E172" s="31">
        <v>37.467391304347828</v>
      </c>
      <c r="F172" s="31">
        <v>3.3869886858137512</v>
      </c>
      <c r="G172" s="31">
        <v>3.3869886858137512</v>
      </c>
      <c r="H172" s="31">
        <v>0.99930664345807929</v>
      </c>
      <c r="I172" s="31">
        <v>0.99930664345807929</v>
      </c>
      <c r="J172" s="31">
        <v>126.90163043478262</v>
      </c>
      <c r="K172" s="31">
        <v>126.90163043478262</v>
      </c>
      <c r="L172" s="31">
        <v>37.441413043478256</v>
      </c>
      <c r="M172" s="31">
        <v>37.441413043478256</v>
      </c>
      <c r="N172" s="31">
        <v>0</v>
      </c>
      <c r="O172" s="31">
        <v>0</v>
      </c>
      <c r="P172" s="31">
        <v>18.061630434782614</v>
      </c>
      <c r="Q172" s="31">
        <v>18.061630434782614</v>
      </c>
      <c r="R172" s="31">
        <v>0</v>
      </c>
      <c r="S172" s="31">
        <v>71.398586956521754</v>
      </c>
      <c r="T172" s="31">
        <v>71.398586956521754</v>
      </c>
      <c r="U172" s="31">
        <v>0</v>
      </c>
      <c r="V172" s="31">
        <v>0</v>
      </c>
      <c r="W172" s="31">
        <v>0</v>
      </c>
      <c r="X172" s="31">
        <v>0</v>
      </c>
      <c r="Y172" s="31">
        <v>0</v>
      </c>
      <c r="Z172" s="31">
        <v>0</v>
      </c>
      <c r="AA172" s="31">
        <v>0</v>
      </c>
      <c r="AB172" s="31">
        <v>0</v>
      </c>
      <c r="AC172" s="31">
        <v>0</v>
      </c>
      <c r="AD172" s="31">
        <v>0</v>
      </c>
      <c r="AE172" s="31">
        <v>0</v>
      </c>
      <c r="AF172" t="s">
        <v>344</v>
      </c>
      <c r="AG172" s="32">
        <v>5</v>
      </c>
      <c r="AH172"/>
    </row>
    <row r="173" spans="1:34" x14ac:dyDescent="0.25">
      <c r="A173" t="s">
        <v>1155</v>
      </c>
      <c r="B173" t="s">
        <v>811</v>
      </c>
      <c r="C173" t="s">
        <v>1020</v>
      </c>
      <c r="D173" t="s">
        <v>1090</v>
      </c>
      <c r="E173" s="31">
        <v>45.456521739130437</v>
      </c>
      <c r="F173" s="31">
        <v>4.3336872309899563</v>
      </c>
      <c r="G173" s="31">
        <v>4.0632974653275937</v>
      </c>
      <c r="H173" s="31">
        <v>0.88673601147776149</v>
      </c>
      <c r="I173" s="31">
        <v>0.68022955523672857</v>
      </c>
      <c r="J173" s="31">
        <v>196.99434782608694</v>
      </c>
      <c r="K173" s="31">
        <v>184.70336956521737</v>
      </c>
      <c r="L173" s="31">
        <v>40.307934782608683</v>
      </c>
      <c r="M173" s="31">
        <v>30.92086956521738</v>
      </c>
      <c r="N173" s="31">
        <v>4.802173913043478</v>
      </c>
      <c r="O173" s="31">
        <v>4.5848913043478268</v>
      </c>
      <c r="P173" s="31">
        <v>65.180217391304339</v>
      </c>
      <c r="Q173" s="31">
        <v>62.276304347826077</v>
      </c>
      <c r="R173" s="31">
        <v>2.9039130434782612</v>
      </c>
      <c r="S173" s="31">
        <v>91.506195652173929</v>
      </c>
      <c r="T173" s="31">
        <v>91.506195652173929</v>
      </c>
      <c r="U173" s="31">
        <v>0</v>
      </c>
      <c r="V173" s="31">
        <v>0</v>
      </c>
      <c r="W173" s="31">
        <v>0</v>
      </c>
      <c r="X173" s="31">
        <v>0</v>
      </c>
      <c r="Y173" s="31">
        <v>0</v>
      </c>
      <c r="Z173" s="31">
        <v>0</v>
      </c>
      <c r="AA173" s="31">
        <v>0</v>
      </c>
      <c r="AB173" s="31">
        <v>0</v>
      </c>
      <c r="AC173" s="31">
        <v>0</v>
      </c>
      <c r="AD173" s="31">
        <v>0</v>
      </c>
      <c r="AE173" s="31">
        <v>0</v>
      </c>
      <c r="AF173" t="s">
        <v>391</v>
      </c>
      <c r="AG173" s="32">
        <v>5</v>
      </c>
      <c r="AH173"/>
    </row>
    <row r="174" spans="1:34" x14ac:dyDescent="0.25">
      <c r="A174" t="s">
        <v>1155</v>
      </c>
      <c r="B174" t="s">
        <v>744</v>
      </c>
      <c r="C174" t="s">
        <v>1030</v>
      </c>
      <c r="D174" t="s">
        <v>1112</v>
      </c>
      <c r="E174" s="31">
        <v>19.326086956521738</v>
      </c>
      <c r="F174" s="31">
        <v>3.923368953880765</v>
      </c>
      <c r="G174" s="31">
        <v>3.424775028121485</v>
      </c>
      <c r="H174" s="31">
        <v>1.2909167604049494</v>
      </c>
      <c r="I174" s="31">
        <v>0.80568053993250843</v>
      </c>
      <c r="J174" s="31">
        <v>75.823369565217391</v>
      </c>
      <c r="K174" s="31">
        <v>66.1875</v>
      </c>
      <c r="L174" s="31">
        <v>24.948369565217391</v>
      </c>
      <c r="M174" s="31">
        <v>15.570652173913043</v>
      </c>
      <c r="N174" s="31">
        <v>2.3641304347826089</v>
      </c>
      <c r="O174" s="31">
        <v>7.0135869565217392</v>
      </c>
      <c r="P174" s="31">
        <v>9.0244565217391308</v>
      </c>
      <c r="Q174" s="31">
        <v>8.7663043478260878</v>
      </c>
      <c r="R174" s="31">
        <v>0.25815217391304346</v>
      </c>
      <c r="S174" s="31">
        <v>41.850543478260867</v>
      </c>
      <c r="T174" s="31">
        <v>41.850543478260867</v>
      </c>
      <c r="U174" s="31">
        <v>0</v>
      </c>
      <c r="V174" s="31">
        <v>0</v>
      </c>
      <c r="W174" s="31">
        <v>0</v>
      </c>
      <c r="X174" s="31">
        <v>0</v>
      </c>
      <c r="Y174" s="31">
        <v>0</v>
      </c>
      <c r="Z174" s="31">
        <v>0</v>
      </c>
      <c r="AA174" s="31">
        <v>0</v>
      </c>
      <c r="AB174" s="31">
        <v>0</v>
      </c>
      <c r="AC174" s="31">
        <v>0</v>
      </c>
      <c r="AD174" s="31">
        <v>0</v>
      </c>
      <c r="AE174" s="31">
        <v>0</v>
      </c>
      <c r="AF174" t="s">
        <v>324</v>
      </c>
      <c r="AG174" s="32">
        <v>5</v>
      </c>
      <c r="AH174"/>
    </row>
    <row r="175" spans="1:34" x14ac:dyDescent="0.25">
      <c r="A175" t="s">
        <v>1155</v>
      </c>
      <c r="B175" t="s">
        <v>695</v>
      </c>
      <c r="C175" t="s">
        <v>1014</v>
      </c>
      <c r="D175" t="s">
        <v>1104</v>
      </c>
      <c r="E175" s="31">
        <v>103.3695652173913</v>
      </c>
      <c r="F175" s="31">
        <v>4.2768401682439539</v>
      </c>
      <c r="G175" s="31">
        <v>4.2266824395373295</v>
      </c>
      <c r="H175" s="31">
        <v>0.62223974763406942</v>
      </c>
      <c r="I175" s="31">
        <v>0.57208201892744481</v>
      </c>
      <c r="J175" s="31">
        <v>442.09510869565219</v>
      </c>
      <c r="K175" s="31">
        <v>436.9103260869565</v>
      </c>
      <c r="L175" s="31">
        <v>64.320652173913047</v>
      </c>
      <c r="M175" s="31">
        <v>59.135869565217391</v>
      </c>
      <c r="N175" s="31">
        <v>0</v>
      </c>
      <c r="O175" s="31">
        <v>5.1847826086956523</v>
      </c>
      <c r="P175" s="31">
        <v>81.524456521739125</v>
      </c>
      <c r="Q175" s="31">
        <v>81.524456521739125</v>
      </c>
      <c r="R175" s="31">
        <v>0</v>
      </c>
      <c r="S175" s="31">
        <v>296.25</v>
      </c>
      <c r="T175" s="31">
        <v>296.25</v>
      </c>
      <c r="U175" s="31">
        <v>0</v>
      </c>
      <c r="V175" s="31">
        <v>0</v>
      </c>
      <c r="W175" s="31">
        <v>2.4402173913043477</v>
      </c>
      <c r="X175" s="31">
        <v>2.4402173913043477</v>
      </c>
      <c r="Y175" s="31">
        <v>0</v>
      </c>
      <c r="Z175" s="31">
        <v>0</v>
      </c>
      <c r="AA175" s="31">
        <v>0</v>
      </c>
      <c r="AB175" s="31">
        <v>0</v>
      </c>
      <c r="AC175" s="31">
        <v>0</v>
      </c>
      <c r="AD175" s="31">
        <v>0</v>
      </c>
      <c r="AE175" s="31">
        <v>0</v>
      </c>
      <c r="AF175" t="s">
        <v>273</v>
      </c>
      <c r="AG175" s="32">
        <v>5</v>
      </c>
      <c r="AH175"/>
    </row>
    <row r="176" spans="1:34" x14ac:dyDescent="0.25">
      <c r="A176" t="s">
        <v>1155</v>
      </c>
      <c r="B176" t="s">
        <v>427</v>
      </c>
      <c r="C176" t="s">
        <v>874</v>
      </c>
      <c r="D176" t="s">
        <v>1076</v>
      </c>
      <c r="E176" s="31">
        <v>67.228260869565219</v>
      </c>
      <c r="F176" s="31">
        <v>5.4595634599838316</v>
      </c>
      <c r="G176" s="31">
        <v>5.2471948261924002</v>
      </c>
      <c r="H176" s="31">
        <v>1.1662101859337111</v>
      </c>
      <c r="I176" s="31">
        <v>0.95384155214228006</v>
      </c>
      <c r="J176" s="31">
        <v>367.03695652173911</v>
      </c>
      <c r="K176" s="31">
        <v>352.75978260869562</v>
      </c>
      <c r="L176" s="31">
        <v>78.402282608695685</v>
      </c>
      <c r="M176" s="31">
        <v>64.125108695652202</v>
      </c>
      <c r="N176" s="31">
        <v>11.059782608695652</v>
      </c>
      <c r="O176" s="31">
        <v>3.2173913043478262</v>
      </c>
      <c r="P176" s="31">
        <v>39.702934782608693</v>
      </c>
      <c r="Q176" s="31">
        <v>39.702934782608693</v>
      </c>
      <c r="R176" s="31">
        <v>0</v>
      </c>
      <c r="S176" s="31">
        <v>248.93173913043472</v>
      </c>
      <c r="T176" s="31">
        <v>248.93173913043472</v>
      </c>
      <c r="U176" s="31">
        <v>0</v>
      </c>
      <c r="V176" s="31">
        <v>0</v>
      </c>
      <c r="W176" s="31">
        <v>26.004891304347822</v>
      </c>
      <c r="X176" s="31">
        <v>0</v>
      </c>
      <c r="Y176" s="31">
        <v>0</v>
      </c>
      <c r="Z176" s="31">
        <v>0</v>
      </c>
      <c r="AA176" s="31">
        <v>8.6929347826086953</v>
      </c>
      <c r="AB176" s="31">
        <v>0</v>
      </c>
      <c r="AC176" s="31">
        <v>17.311956521739127</v>
      </c>
      <c r="AD176" s="31">
        <v>0</v>
      </c>
      <c r="AE176" s="31">
        <v>0</v>
      </c>
      <c r="AF176" t="s">
        <v>3</v>
      </c>
      <c r="AG176" s="32">
        <v>5</v>
      </c>
      <c r="AH176"/>
    </row>
    <row r="177" spans="1:34" x14ac:dyDescent="0.25">
      <c r="A177" t="s">
        <v>1155</v>
      </c>
      <c r="B177" t="s">
        <v>462</v>
      </c>
      <c r="C177" t="s">
        <v>911</v>
      </c>
      <c r="D177" t="s">
        <v>1099</v>
      </c>
      <c r="E177" s="31">
        <v>32.510869565217391</v>
      </c>
      <c r="F177" s="31">
        <v>5.6124205951186896</v>
      </c>
      <c r="G177" s="31">
        <v>5.2767469073888327</v>
      </c>
      <c r="H177" s="31">
        <v>1.9934804413239717</v>
      </c>
      <c r="I177" s="31">
        <v>1.6578067535941157</v>
      </c>
      <c r="J177" s="31">
        <v>182.46467391304347</v>
      </c>
      <c r="K177" s="31">
        <v>171.5516304347826</v>
      </c>
      <c r="L177" s="31">
        <v>64.809782608695642</v>
      </c>
      <c r="M177" s="31">
        <v>53.896739130434781</v>
      </c>
      <c r="N177" s="31">
        <v>5.1739130434782608</v>
      </c>
      <c r="O177" s="31">
        <v>5.7391304347826084</v>
      </c>
      <c r="P177" s="31">
        <v>1.9021739130434783</v>
      </c>
      <c r="Q177" s="31">
        <v>1.9021739130434783</v>
      </c>
      <c r="R177" s="31">
        <v>0</v>
      </c>
      <c r="S177" s="31">
        <v>115.75271739130434</v>
      </c>
      <c r="T177" s="31">
        <v>115.75271739130434</v>
      </c>
      <c r="U177" s="31">
        <v>0</v>
      </c>
      <c r="V177" s="31">
        <v>0</v>
      </c>
      <c r="W177" s="31">
        <v>0</v>
      </c>
      <c r="X177" s="31">
        <v>0</v>
      </c>
      <c r="Y177" s="31">
        <v>0</v>
      </c>
      <c r="Z177" s="31">
        <v>0</v>
      </c>
      <c r="AA177" s="31">
        <v>0</v>
      </c>
      <c r="AB177" s="31">
        <v>0</v>
      </c>
      <c r="AC177" s="31">
        <v>0</v>
      </c>
      <c r="AD177" s="31">
        <v>0</v>
      </c>
      <c r="AE177" s="31">
        <v>0</v>
      </c>
      <c r="AF177" t="s">
        <v>39</v>
      </c>
      <c r="AG177" s="32">
        <v>5</v>
      </c>
      <c r="AH177"/>
    </row>
    <row r="178" spans="1:34" x14ac:dyDescent="0.25">
      <c r="A178" t="s">
        <v>1155</v>
      </c>
      <c r="B178" t="s">
        <v>563</v>
      </c>
      <c r="C178" t="s">
        <v>962</v>
      </c>
      <c r="D178" t="s">
        <v>1121</v>
      </c>
      <c r="E178" s="31">
        <v>118.10869565217391</v>
      </c>
      <c r="F178" s="31">
        <v>4.9767623780600037</v>
      </c>
      <c r="G178" s="31">
        <v>4.5539158844100873</v>
      </c>
      <c r="H178" s="31">
        <v>0.9274572059635563</v>
      </c>
      <c r="I178" s="31">
        <v>0.50461071231363896</v>
      </c>
      <c r="J178" s="31">
        <v>587.79891304347825</v>
      </c>
      <c r="K178" s="31">
        <v>537.85706521739132</v>
      </c>
      <c r="L178" s="31">
        <v>109.54076086956525</v>
      </c>
      <c r="M178" s="31">
        <v>59.598913043478262</v>
      </c>
      <c r="N178" s="31">
        <v>45.102173913043501</v>
      </c>
      <c r="O178" s="31">
        <v>4.8396739130434785</v>
      </c>
      <c r="P178" s="31">
        <v>91.734565217391307</v>
      </c>
      <c r="Q178" s="31">
        <v>91.734565217391307</v>
      </c>
      <c r="R178" s="31">
        <v>0</v>
      </c>
      <c r="S178" s="31">
        <v>386.52358695652174</v>
      </c>
      <c r="T178" s="31">
        <v>386.52358695652174</v>
      </c>
      <c r="U178" s="31">
        <v>0</v>
      </c>
      <c r="V178" s="31">
        <v>0</v>
      </c>
      <c r="W178" s="31">
        <v>27.173913043478262</v>
      </c>
      <c r="X178" s="31">
        <v>0</v>
      </c>
      <c r="Y178" s="31">
        <v>0</v>
      </c>
      <c r="Z178" s="31">
        <v>0</v>
      </c>
      <c r="AA178" s="31">
        <v>0</v>
      </c>
      <c r="AB178" s="31">
        <v>0</v>
      </c>
      <c r="AC178" s="31">
        <v>27.173913043478262</v>
      </c>
      <c r="AD178" s="31">
        <v>0</v>
      </c>
      <c r="AE178" s="31">
        <v>0</v>
      </c>
      <c r="AF178" t="s">
        <v>140</v>
      </c>
      <c r="AG178" s="32">
        <v>5</v>
      </c>
      <c r="AH178"/>
    </row>
    <row r="179" spans="1:34" x14ac:dyDescent="0.25">
      <c r="A179" t="s">
        <v>1155</v>
      </c>
      <c r="B179" t="s">
        <v>484</v>
      </c>
      <c r="C179" t="s">
        <v>846</v>
      </c>
      <c r="D179" t="s">
        <v>1052</v>
      </c>
      <c r="E179" s="31">
        <v>60.75</v>
      </c>
      <c r="F179" s="31">
        <v>3.4571211307926277</v>
      </c>
      <c r="G179" s="31">
        <v>3.1532080873143671</v>
      </c>
      <c r="H179" s="31">
        <v>0.78121846484165325</v>
      </c>
      <c r="I179" s="31">
        <v>0.47730542136339238</v>
      </c>
      <c r="J179" s="31">
        <v>210.02010869565214</v>
      </c>
      <c r="K179" s="31">
        <v>191.55739130434779</v>
      </c>
      <c r="L179" s="31">
        <v>47.459021739130435</v>
      </c>
      <c r="M179" s="31">
        <v>28.996304347826086</v>
      </c>
      <c r="N179" s="31">
        <v>13.593152173913046</v>
      </c>
      <c r="O179" s="31">
        <v>4.8695652173913047</v>
      </c>
      <c r="P179" s="31">
        <v>28.97228260869565</v>
      </c>
      <c r="Q179" s="31">
        <v>28.97228260869565</v>
      </c>
      <c r="R179" s="31">
        <v>0</v>
      </c>
      <c r="S179" s="31">
        <v>133.58880434782606</v>
      </c>
      <c r="T179" s="31">
        <v>64.866413043478246</v>
      </c>
      <c r="U179" s="31">
        <v>68.722391304347809</v>
      </c>
      <c r="V179" s="31">
        <v>0</v>
      </c>
      <c r="W179" s="31">
        <v>0.86684782608695654</v>
      </c>
      <c r="X179" s="31">
        <v>0</v>
      </c>
      <c r="Y179" s="31">
        <v>0</v>
      </c>
      <c r="Z179" s="31">
        <v>0</v>
      </c>
      <c r="AA179" s="31">
        <v>0.80706521739130432</v>
      </c>
      <c r="AB179" s="31">
        <v>0</v>
      </c>
      <c r="AC179" s="31">
        <v>0</v>
      </c>
      <c r="AD179" s="31">
        <v>5.9782608695652176E-2</v>
      </c>
      <c r="AE179" s="31">
        <v>0</v>
      </c>
      <c r="AF179" t="s">
        <v>61</v>
      </c>
      <c r="AG179" s="32">
        <v>5</v>
      </c>
      <c r="AH179"/>
    </row>
    <row r="180" spans="1:34" x14ac:dyDescent="0.25">
      <c r="A180" t="s">
        <v>1155</v>
      </c>
      <c r="B180" t="s">
        <v>479</v>
      </c>
      <c r="C180" t="s">
        <v>920</v>
      </c>
      <c r="D180" t="s">
        <v>1107</v>
      </c>
      <c r="E180" s="31">
        <v>179.42391304347825</v>
      </c>
      <c r="F180" s="31">
        <v>5.4664324226085901</v>
      </c>
      <c r="G180" s="31">
        <v>4.9652038529108866</v>
      </c>
      <c r="H180" s="31">
        <v>0.58965832677046104</v>
      </c>
      <c r="I180" s="31">
        <v>0.2299151874962137</v>
      </c>
      <c r="J180" s="31">
        <v>980.80869565217381</v>
      </c>
      <c r="K180" s="31">
        <v>890.87630434782602</v>
      </c>
      <c r="L180" s="31">
        <v>105.79880434782608</v>
      </c>
      <c r="M180" s="31">
        <v>41.252282608695644</v>
      </c>
      <c r="N180" s="31">
        <v>59.068260869565215</v>
      </c>
      <c r="O180" s="31">
        <v>5.4782608695652177</v>
      </c>
      <c r="P180" s="31">
        <v>226.9728260869565</v>
      </c>
      <c r="Q180" s="31">
        <v>201.58695652173913</v>
      </c>
      <c r="R180" s="31">
        <v>25.385869565217391</v>
      </c>
      <c r="S180" s="31">
        <v>648.03706521739127</v>
      </c>
      <c r="T180" s="31">
        <v>648.03706521739127</v>
      </c>
      <c r="U180" s="31">
        <v>0</v>
      </c>
      <c r="V180" s="31">
        <v>0</v>
      </c>
      <c r="W180" s="31">
        <v>5.3092391304347828</v>
      </c>
      <c r="X180" s="31">
        <v>0</v>
      </c>
      <c r="Y180" s="31">
        <v>0</v>
      </c>
      <c r="Z180" s="31">
        <v>0</v>
      </c>
      <c r="AA180" s="31">
        <v>3.5020652173913045</v>
      </c>
      <c r="AB180" s="31">
        <v>0</v>
      </c>
      <c r="AC180" s="31">
        <v>1.8071739130434781</v>
      </c>
      <c r="AD180" s="31">
        <v>0</v>
      </c>
      <c r="AE180" s="31">
        <v>0</v>
      </c>
      <c r="AF180" t="s">
        <v>56</v>
      </c>
      <c r="AG180" s="32">
        <v>5</v>
      </c>
      <c r="AH180"/>
    </row>
    <row r="181" spans="1:34" x14ac:dyDescent="0.25">
      <c r="A181" t="s">
        <v>1155</v>
      </c>
      <c r="B181" t="s">
        <v>543</v>
      </c>
      <c r="C181" t="s">
        <v>953</v>
      </c>
      <c r="D181" t="s">
        <v>1090</v>
      </c>
      <c r="E181" s="31">
        <v>97.652173913043484</v>
      </c>
      <c r="F181" s="31">
        <v>3.7001780943900262</v>
      </c>
      <c r="G181" s="31">
        <v>3.435548753339269</v>
      </c>
      <c r="H181" s="31">
        <v>0.60922751558325905</v>
      </c>
      <c r="I181" s="31">
        <v>0.34459817453250213</v>
      </c>
      <c r="J181" s="31">
        <v>361.33043478260868</v>
      </c>
      <c r="K181" s="31">
        <v>335.48880434782603</v>
      </c>
      <c r="L181" s="31">
        <v>59.492391304347819</v>
      </c>
      <c r="M181" s="31">
        <v>33.650760869565211</v>
      </c>
      <c r="N181" s="31">
        <v>21.145978260869565</v>
      </c>
      <c r="O181" s="31">
        <v>4.6956521739130439</v>
      </c>
      <c r="P181" s="31">
        <v>136.80043478260868</v>
      </c>
      <c r="Q181" s="31">
        <v>136.80043478260868</v>
      </c>
      <c r="R181" s="31">
        <v>0</v>
      </c>
      <c r="S181" s="31">
        <v>165.03760869565215</v>
      </c>
      <c r="T181" s="31">
        <v>134.27021739130433</v>
      </c>
      <c r="U181" s="31">
        <v>30.767391304347822</v>
      </c>
      <c r="V181" s="31">
        <v>0</v>
      </c>
      <c r="W181" s="31">
        <v>0.58695652173913038</v>
      </c>
      <c r="X181" s="31">
        <v>0</v>
      </c>
      <c r="Y181" s="31">
        <v>0</v>
      </c>
      <c r="Z181" s="31">
        <v>0</v>
      </c>
      <c r="AA181" s="31">
        <v>0.2608695652173913</v>
      </c>
      <c r="AB181" s="31">
        <v>0</v>
      </c>
      <c r="AC181" s="31">
        <v>0.32608695652173914</v>
      </c>
      <c r="AD181" s="31">
        <v>0</v>
      </c>
      <c r="AE181" s="31">
        <v>0</v>
      </c>
      <c r="AF181" t="s">
        <v>120</v>
      </c>
      <c r="AG181" s="32">
        <v>5</v>
      </c>
      <c r="AH181"/>
    </row>
    <row r="182" spans="1:34" x14ac:dyDescent="0.25">
      <c r="A182" t="s">
        <v>1155</v>
      </c>
      <c r="B182" t="s">
        <v>594</v>
      </c>
      <c r="C182" t="s">
        <v>977</v>
      </c>
      <c r="D182" t="s">
        <v>1054</v>
      </c>
      <c r="E182" s="31">
        <v>196.59782608695653</v>
      </c>
      <c r="F182" s="31">
        <v>3.9274384917343945</v>
      </c>
      <c r="G182" s="31">
        <v>3.5258931829490789</v>
      </c>
      <c r="H182" s="31">
        <v>0.69027699452645541</v>
      </c>
      <c r="I182" s="31">
        <v>0.32493171891413719</v>
      </c>
      <c r="J182" s="31">
        <v>772.12586956521739</v>
      </c>
      <c r="K182" s="31">
        <v>693.18293478260864</v>
      </c>
      <c r="L182" s="31">
        <v>135.70695652173913</v>
      </c>
      <c r="M182" s="31">
        <v>63.880869565217388</v>
      </c>
      <c r="N182" s="31">
        <v>71.130434782608702</v>
      </c>
      <c r="O182" s="31">
        <v>0.69565217391304346</v>
      </c>
      <c r="P182" s="31">
        <v>175.69978260869567</v>
      </c>
      <c r="Q182" s="31">
        <v>168.5829347826087</v>
      </c>
      <c r="R182" s="31">
        <v>7.1168478260869561</v>
      </c>
      <c r="S182" s="31">
        <v>460.71913043478258</v>
      </c>
      <c r="T182" s="31">
        <v>460.71913043478258</v>
      </c>
      <c r="U182" s="31">
        <v>0</v>
      </c>
      <c r="V182" s="31">
        <v>0</v>
      </c>
      <c r="W182" s="31">
        <v>0</v>
      </c>
      <c r="X182" s="31">
        <v>0</v>
      </c>
      <c r="Y182" s="31">
        <v>0</v>
      </c>
      <c r="Z182" s="31">
        <v>0</v>
      </c>
      <c r="AA182" s="31">
        <v>0</v>
      </c>
      <c r="AB182" s="31">
        <v>0</v>
      </c>
      <c r="AC182" s="31">
        <v>0</v>
      </c>
      <c r="AD182" s="31">
        <v>0</v>
      </c>
      <c r="AE182" s="31">
        <v>0</v>
      </c>
      <c r="AF182" t="s">
        <v>171</v>
      </c>
      <c r="AG182" s="32">
        <v>5</v>
      </c>
      <c r="AH182"/>
    </row>
    <row r="183" spans="1:34" x14ac:dyDescent="0.25">
      <c r="A183" t="s">
        <v>1155</v>
      </c>
      <c r="B183" t="s">
        <v>820</v>
      </c>
      <c r="C183" t="s">
        <v>898</v>
      </c>
      <c r="D183" t="s">
        <v>1059</v>
      </c>
      <c r="E183" s="31">
        <v>36.782608695652172</v>
      </c>
      <c r="F183" s="31">
        <v>6.9682358156028377</v>
      </c>
      <c r="G183" s="31">
        <v>5.9770419621749404</v>
      </c>
      <c r="H183" s="31">
        <v>2.2228930260047286</v>
      </c>
      <c r="I183" s="31">
        <v>1.2316991725768323</v>
      </c>
      <c r="J183" s="31">
        <v>256.30989130434784</v>
      </c>
      <c r="K183" s="31">
        <v>219.85119565217389</v>
      </c>
      <c r="L183" s="31">
        <v>81.763804347826095</v>
      </c>
      <c r="M183" s="31">
        <v>45.305108695652173</v>
      </c>
      <c r="N183" s="31">
        <v>31.328260869565216</v>
      </c>
      <c r="O183" s="31">
        <v>5.1304347826086953</v>
      </c>
      <c r="P183" s="31">
        <v>48.865652173913048</v>
      </c>
      <c r="Q183" s="31">
        <v>48.865652173913048</v>
      </c>
      <c r="R183" s="31">
        <v>0</v>
      </c>
      <c r="S183" s="31">
        <v>125.68043478260869</v>
      </c>
      <c r="T183" s="31">
        <v>125.68043478260869</v>
      </c>
      <c r="U183" s="31">
        <v>0</v>
      </c>
      <c r="V183" s="31">
        <v>0</v>
      </c>
      <c r="W183" s="31">
        <v>4.4347826086956523</v>
      </c>
      <c r="X183" s="31">
        <v>0</v>
      </c>
      <c r="Y183" s="31">
        <v>4.4347826086956523</v>
      </c>
      <c r="Z183" s="31">
        <v>0</v>
      </c>
      <c r="AA183" s="31">
        <v>0</v>
      </c>
      <c r="AB183" s="31">
        <v>0</v>
      </c>
      <c r="AC183" s="31">
        <v>0</v>
      </c>
      <c r="AD183" s="31">
        <v>0</v>
      </c>
      <c r="AE183" s="31">
        <v>0</v>
      </c>
      <c r="AF183" t="s">
        <v>400</v>
      </c>
      <c r="AG183" s="32">
        <v>5</v>
      </c>
      <c r="AH183"/>
    </row>
    <row r="184" spans="1:34" x14ac:dyDescent="0.25">
      <c r="A184" t="s">
        <v>1155</v>
      </c>
      <c r="B184" t="s">
        <v>707</v>
      </c>
      <c r="C184" t="s">
        <v>976</v>
      </c>
      <c r="D184" t="s">
        <v>1064</v>
      </c>
      <c r="E184" s="31">
        <v>69.206521739130437</v>
      </c>
      <c r="F184" s="31">
        <v>5.3043725459400042</v>
      </c>
      <c r="G184" s="31">
        <v>4.565955709125177</v>
      </c>
      <c r="H184" s="31">
        <v>0.71072875765666721</v>
      </c>
      <c r="I184" s="31">
        <v>0.17648971258049315</v>
      </c>
      <c r="J184" s="31">
        <v>367.09717391304355</v>
      </c>
      <c r="K184" s="31">
        <v>315.9939130434783</v>
      </c>
      <c r="L184" s="31">
        <v>49.187065217391307</v>
      </c>
      <c r="M184" s="31">
        <v>12.214239130434782</v>
      </c>
      <c r="N184" s="31">
        <v>26.839673913043477</v>
      </c>
      <c r="O184" s="31">
        <v>10.133152173913043</v>
      </c>
      <c r="P184" s="31">
        <v>132.31184782608699</v>
      </c>
      <c r="Q184" s="31">
        <v>118.18141304347829</v>
      </c>
      <c r="R184" s="31">
        <v>14.130434782608695</v>
      </c>
      <c r="S184" s="31">
        <v>185.59826086956522</v>
      </c>
      <c r="T184" s="31">
        <v>185.59826086956522</v>
      </c>
      <c r="U184" s="31">
        <v>0</v>
      </c>
      <c r="V184" s="31">
        <v>0</v>
      </c>
      <c r="W184" s="31">
        <v>0</v>
      </c>
      <c r="X184" s="31">
        <v>0</v>
      </c>
      <c r="Y184" s="31">
        <v>0</v>
      </c>
      <c r="Z184" s="31">
        <v>0</v>
      </c>
      <c r="AA184" s="31">
        <v>0</v>
      </c>
      <c r="AB184" s="31">
        <v>0</v>
      </c>
      <c r="AC184" s="31">
        <v>0</v>
      </c>
      <c r="AD184" s="31">
        <v>0</v>
      </c>
      <c r="AE184" s="31">
        <v>0</v>
      </c>
      <c r="AF184" t="s">
        <v>285</v>
      </c>
      <c r="AG184" s="32">
        <v>5</v>
      </c>
      <c r="AH184"/>
    </row>
    <row r="185" spans="1:34" x14ac:dyDescent="0.25">
      <c r="A185" t="s">
        <v>1155</v>
      </c>
      <c r="B185" t="s">
        <v>737</v>
      </c>
      <c r="C185" t="s">
        <v>905</v>
      </c>
      <c r="D185" t="s">
        <v>1095</v>
      </c>
      <c r="E185" s="31">
        <v>12.728260869565217</v>
      </c>
      <c r="F185" s="31">
        <v>7.1822117847993177</v>
      </c>
      <c r="G185" s="31">
        <v>6.1074893253629385</v>
      </c>
      <c r="H185" s="31">
        <v>3.1946541417591798</v>
      </c>
      <c r="I185" s="31">
        <v>2.1199316823228007</v>
      </c>
      <c r="J185" s="31">
        <v>91.417065217391311</v>
      </c>
      <c r="K185" s="31">
        <v>77.737717391304358</v>
      </c>
      <c r="L185" s="31">
        <v>40.662391304347821</v>
      </c>
      <c r="M185" s="31">
        <v>26.983043478260864</v>
      </c>
      <c r="N185" s="31">
        <v>9.2771739130434785</v>
      </c>
      <c r="O185" s="31">
        <v>4.4021739130434785</v>
      </c>
      <c r="P185" s="31">
        <v>19.234782608695649</v>
      </c>
      <c r="Q185" s="31">
        <v>19.234782608695649</v>
      </c>
      <c r="R185" s="31">
        <v>0</v>
      </c>
      <c r="S185" s="31">
        <v>31.519891304347841</v>
      </c>
      <c r="T185" s="31">
        <v>31.519891304347841</v>
      </c>
      <c r="U185" s="31">
        <v>0</v>
      </c>
      <c r="V185" s="31">
        <v>0</v>
      </c>
      <c r="W185" s="31">
        <v>0</v>
      </c>
      <c r="X185" s="31">
        <v>0</v>
      </c>
      <c r="Y185" s="31">
        <v>0</v>
      </c>
      <c r="Z185" s="31">
        <v>0</v>
      </c>
      <c r="AA185" s="31">
        <v>0</v>
      </c>
      <c r="AB185" s="31">
        <v>0</v>
      </c>
      <c r="AC185" s="31">
        <v>0</v>
      </c>
      <c r="AD185" s="31">
        <v>0</v>
      </c>
      <c r="AE185" s="31">
        <v>0</v>
      </c>
      <c r="AF185" t="s">
        <v>316</v>
      </c>
      <c r="AG185" s="32">
        <v>5</v>
      </c>
      <c r="AH185"/>
    </row>
    <row r="186" spans="1:34" x14ac:dyDescent="0.25">
      <c r="A186" t="s">
        <v>1155</v>
      </c>
      <c r="B186" t="s">
        <v>440</v>
      </c>
      <c r="C186" t="s">
        <v>893</v>
      </c>
      <c r="D186" t="s">
        <v>1085</v>
      </c>
      <c r="E186" s="31">
        <v>99.478260869565219</v>
      </c>
      <c r="F186" s="31">
        <v>4.7615909090909092</v>
      </c>
      <c r="G186" s="31">
        <v>4.2194700611888107</v>
      </c>
      <c r="H186" s="31">
        <v>0.909754152097902</v>
      </c>
      <c r="I186" s="31">
        <v>0.4740843531468531</v>
      </c>
      <c r="J186" s="31">
        <v>473.67478260869564</v>
      </c>
      <c r="K186" s="31">
        <v>419.74554347826086</v>
      </c>
      <c r="L186" s="31">
        <v>90.500760869565212</v>
      </c>
      <c r="M186" s="31">
        <v>47.161086956521736</v>
      </c>
      <c r="N186" s="31">
        <v>38.456521739130437</v>
      </c>
      <c r="O186" s="31">
        <v>4.8831521739130439</v>
      </c>
      <c r="P186" s="31">
        <v>71.556086956521739</v>
      </c>
      <c r="Q186" s="31">
        <v>60.966521739130428</v>
      </c>
      <c r="R186" s="31">
        <v>10.589565217391305</v>
      </c>
      <c r="S186" s="31">
        <v>311.6179347826087</v>
      </c>
      <c r="T186" s="31">
        <v>311.6179347826087</v>
      </c>
      <c r="U186" s="31">
        <v>0</v>
      </c>
      <c r="V186" s="31">
        <v>0</v>
      </c>
      <c r="W186" s="31">
        <v>0</v>
      </c>
      <c r="X186" s="31">
        <v>0</v>
      </c>
      <c r="Y186" s="31">
        <v>0</v>
      </c>
      <c r="Z186" s="31">
        <v>0</v>
      </c>
      <c r="AA186" s="31">
        <v>0</v>
      </c>
      <c r="AB186" s="31">
        <v>0</v>
      </c>
      <c r="AC186" s="31">
        <v>0</v>
      </c>
      <c r="AD186" s="31">
        <v>0</v>
      </c>
      <c r="AE186" s="31">
        <v>0</v>
      </c>
      <c r="AF186" t="s">
        <v>16</v>
      </c>
      <c r="AG186" s="32">
        <v>5</v>
      </c>
      <c r="AH186"/>
    </row>
    <row r="187" spans="1:34" x14ac:dyDescent="0.25">
      <c r="A187" t="s">
        <v>1155</v>
      </c>
      <c r="B187" t="s">
        <v>786</v>
      </c>
      <c r="C187" t="s">
        <v>868</v>
      </c>
      <c r="D187" t="s">
        <v>1057</v>
      </c>
      <c r="E187" s="31">
        <v>48.130434782608695</v>
      </c>
      <c r="F187" s="31">
        <v>3.1086043360433608</v>
      </c>
      <c r="G187" s="31">
        <v>2.951196928635953</v>
      </c>
      <c r="H187" s="31">
        <v>0.53915085817524855</v>
      </c>
      <c r="I187" s="31">
        <v>0.38174345076784105</v>
      </c>
      <c r="J187" s="31">
        <v>149.61847826086958</v>
      </c>
      <c r="K187" s="31">
        <v>142.04239130434783</v>
      </c>
      <c r="L187" s="31">
        <v>25.94956521739131</v>
      </c>
      <c r="M187" s="31">
        <v>18.373478260869568</v>
      </c>
      <c r="N187" s="31">
        <v>2.4891304347826089</v>
      </c>
      <c r="O187" s="31">
        <v>5.0869565217391308</v>
      </c>
      <c r="P187" s="31">
        <v>33.552934782608695</v>
      </c>
      <c r="Q187" s="31">
        <v>33.552934782608695</v>
      </c>
      <c r="R187" s="31">
        <v>0</v>
      </c>
      <c r="S187" s="31">
        <v>90.115978260869554</v>
      </c>
      <c r="T187" s="31">
        <v>89.432282608695644</v>
      </c>
      <c r="U187" s="31">
        <v>0.68369565217391304</v>
      </c>
      <c r="V187" s="31">
        <v>0</v>
      </c>
      <c r="W187" s="31">
        <v>29.027608695652173</v>
      </c>
      <c r="X187" s="31">
        <v>5.7975000000000003</v>
      </c>
      <c r="Y187" s="31">
        <v>0</v>
      </c>
      <c r="Z187" s="31">
        <v>0</v>
      </c>
      <c r="AA187" s="31">
        <v>12.841086956521737</v>
      </c>
      <c r="AB187" s="31">
        <v>0</v>
      </c>
      <c r="AC187" s="31">
        <v>10.389021739130435</v>
      </c>
      <c r="AD187" s="31">
        <v>0</v>
      </c>
      <c r="AE187" s="31">
        <v>0</v>
      </c>
      <c r="AF187" t="s">
        <v>366</v>
      </c>
      <c r="AG187" s="32">
        <v>5</v>
      </c>
      <c r="AH187"/>
    </row>
    <row r="188" spans="1:34" x14ac:dyDescent="0.25">
      <c r="A188" t="s">
        <v>1155</v>
      </c>
      <c r="B188" t="s">
        <v>584</v>
      </c>
      <c r="C188" t="s">
        <v>973</v>
      </c>
      <c r="D188" t="s">
        <v>1072</v>
      </c>
      <c r="E188" s="31">
        <v>102.67391304347827</v>
      </c>
      <c r="F188" s="31">
        <v>3.1285570611899214</v>
      </c>
      <c r="G188" s="31">
        <v>2.7055917848824902</v>
      </c>
      <c r="H188" s="31">
        <v>0.77423353800550498</v>
      </c>
      <c r="I188" s="31">
        <v>0.40102477239042983</v>
      </c>
      <c r="J188" s="31">
        <v>321.22119565217389</v>
      </c>
      <c r="K188" s="31">
        <v>277.79369565217394</v>
      </c>
      <c r="L188" s="31">
        <v>79.493586956521739</v>
      </c>
      <c r="M188" s="31">
        <v>41.174782608695658</v>
      </c>
      <c r="N188" s="31">
        <v>32.900326086956518</v>
      </c>
      <c r="O188" s="31">
        <v>5.4184782608695654</v>
      </c>
      <c r="P188" s="31">
        <v>53.590978260869562</v>
      </c>
      <c r="Q188" s="31">
        <v>48.482282608695648</v>
      </c>
      <c r="R188" s="31">
        <v>5.1086956521739131</v>
      </c>
      <c r="S188" s="31">
        <v>188.1366304347826</v>
      </c>
      <c r="T188" s="31">
        <v>188.1366304347826</v>
      </c>
      <c r="U188" s="31">
        <v>0</v>
      </c>
      <c r="V188" s="31">
        <v>0</v>
      </c>
      <c r="W188" s="31">
        <v>0</v>
      </c>
      <c r="X188" s="31">
        <v>0</v>
      </c>
      <c r="Y188" s="31">
        <v>0</v>
      </c>
      <c r="Z188" s="31">
        <v>0</v>
      </c>
      <c r="AA188" s="31">
        <v>0</v>
      </c>
      <c r="AB188" s="31">
        <v>0</v>
      </c>
      <c r="AC188" s="31">
        <v>0</v>
      </c>
      <c r="AD188" s="31">
        <v>0</v>
      </c>
      <c r="AE188" s="31">
        <v>0</v>
      </c>
      <c r="AF188" t="s">
        <v>161</v>
      </c>
      <c r="AG188" s="32">
        <v>5</v>
      </c>
      <c r="AH188"/>
    </row>
    <row r="189" spans="1:34" x14ac:dyDescent="0.25">
      <c r="A189" t="s">
        <v>1155</v>
      </c>
      <c r="B189" t="s">
        <v>535</v>
      </c>
      <c r="C189" t="s">
        <v>951</v>
      </c>
      <c r="D189" t="s">
        <v>1118</v>
      </c>
      <c r="E189" s="31">
        <v>112.25</v>
      </c>
      <c r="F189" s="31">
        <v>3.9469904134792295</v>
      </c>
      <c r="G189" s="31">
        <v>3.543112230076499</v>
      </c>
      <c r="H189" s="31">
        <v>0.96745618282172929</v>
      </c>
      <c r="I189" s="31">
        <v>0.67421032245569856</v>
      </c>
      <c r="J189" s="31">
        <v>443.04967391304353</v>
      </c>
      <c r="K189" s="31">
        <v>397.71434782608702</v>
      </c>
      <c r="L189" s="31">
        <v>108.59695652173912</v>
      </c>
      <c r="M189" s="31">
        <v>75.680108695652166</v>
      </c>
      <c r="N189" s="31">
        <v>27.699456521739126</v>
      </c>
      <c r="O189" s="31">
        <v>5.2173913043478262</v>
      </c>
      <c r="P189" s="31">
        <v>59.669347826086963</v>
      </c>
      <c r="Q189" s="31">
        <v>47.2508695652174</v>
      </c>
      <c r="R189" s="31">
        <v>12.418478260869563</v>
      </c>
      <c r="S189" s="31">
        <v>274.78336956521747</v>
      </c>
      <c r="T189" s="31">
        <v>268.49315217391313</v>
      </c>
      <c r="U189" s="31">
        <v>6.2902173913043482</v>
      </c>
      <c r="V189" s="31">
        <v>0</v>
      </c>
      <c r="W189" s="31">
        <v>0</v>
      </c>
      <c r="X189" s="31">
        <v>0</v>
      </c>
      <c r="Y189" s="31">
        <v>0</v>
      </c>
      <c r="Z189" s="31">
        <v>0</v>
      </c>
      <c r="AA189" s="31">
        <v>0</v>
      </c>
      <c r="AB189" s="31">
        <v>0</v>
      </c>
      <c r="AC189" s="31">
        <v>0</v>
      </c>
      <c r="AD189" s="31">
        <v>0</v>
      </c>
      <c r="AE189" s="31">
        <v>0</v>
      </c>
      <c r="AF189" t="s">
        <v>112</v>
      </c>
      <c r="AG189" s="32">
        <v>5</v>
      </c>
      <c r="AH189"/>
    </row>
    <row r="190" spans="1:34" x14ac:dyDescent="0.25">
      <c r="A190" t="s">
        <v>1155</v>
      </c>
      <c r="B190" t="s">
        <v>694</v>
      </c>
      <c r="C190" t="s">
        <v>940</v>
      </c>
      <c r="D190" t="s">
        <v>1081</v>
      </c>
      <c r="E190" s="31">
        <v>62.326086956521742</v>
      </c>
      <c r="F190" s="31">
        <v>3.6338873386815487</v>
      </c>
      <c r="G190" s="31">
        <v>3.283538542029997</v>
      </c>
      <c r="H190" s="31">
        <v>0.64251482385769099</v>
      </c>
      <c r="I190" s="31">
        <v>0.29338681548657136</v>
      </c>
      <c r="J190" s="31">
        <v>226.48597826086959</v>
      </c>
      <c r="K190" s="31">
        <v>204.65010869565222</v>
      </c>
      <c r="L190" s="31">
        <v>40.045434782608702</v>
      </c>
      <c r="M190" s="31">
        <v>18.285652173913046</v>
      </c>
      <c r="N190" s="31">
        <v>16.890217391304347</v>
      </c>
      <c r="O190" s="31">
        <v>4.8695652173913047</v>
      </c>
      <c r="P190" s="31">
        <v>45.21152173913044</v>
      </c>
      <c r="Q190" s="31">
        <v>45.135434782608698</v>
      </c>
      <c r="R190" s="31">
        <v>7.6086956521739135E-2</v>
      </c>
      <c r="S190" s="31">
        <v>141.22902173913047</v>
      </c>
      <c r="T190" s="31">
        <v>138.29967391304351</v>
      </c>
      <c r="U190" s="31">
        <v>2.9293478260869565</v>
      </c>
      <c r="V190" s="31">
        <v>0</v>
      </c>
      <c r="W190" s="31">
        <v>3.6472826086956522</v>
      </c>
      <c r="X190" s="31">
        <v>3.6472826086956522</v>
      </c>
      <c r="Y190" s="31">
        <v>0</v>
      </c>
      <c r="Z190" s="31">
        <v>0</v>
      </c>
      <c r="AA190" s="31">
        <v>0</v>
      </c>
      <c r="AB190" s="31">
        <v>0</v>
      </c>
      <c r="AC190" s="31">
        <v>0</v>
      </c>
      <c r="AD190" s="31">
        <v>0</v>
      </c>
      <c r="AE190" s="31">
        <v>0</v>
      </c>
      <c r="AF190" t="s">
        <v>272</v>
      </c>
      <c r="AG190" s="32">
        <v>5</v>
      </c>
      <c r="AH190"/>
    </row>
    <row r="191" spans="1:34" x14ac:dyDescent="0.25">
      <c r="A191" t="s">
        <v>1155</v>
      </c>
      <c r="B191" t="s">
        <v>797</v>
      </c>
      <c r="C191" t="s">
        <v>871</v>
      </c>
      <c r="D191" t="s">
        <v>1081</v>
      </c>
      <c r="E191" s="31">
        <v>76.902173913043484</v>
      </c>
      <c r="F191" s="31">
        <v>3.5291519434628973</v>
      </c>
      <c r="G191" s="31">
        <v>3.1555208480565371</v>
      </c>
      <c r="H191" s="31">
        <v>0.5864070671378091</v>
      </c>
      <c r="I191" s="31">
        <v>0.33541908127208475</v>
      </c>
      <c r="J191" s="31">
        <v>271.39945652173913</v>
      </c>
      <c r="K191" s="31">
        <v>242.66641304347829</v>
      </c>
      <c r="L191" s="31">
        <v>45.095978260869565</v>
      </c>
      <c r="M191" s="31">
        <v>25.794456521739129</v>
      </c>
      <c r="N191" s="31">
        <v>13.883586956521741</v>
      </c>
      <c r="O191" s="31">
        <v>5.4179347826086959</v>
      </c>
      <c r="P191" s="31">
        <v>73.923478260869558</v>
      </c>
      <c r="Q191" s="31">
        <v>64.491956521739127</v>
      </c>
      <c r="R191" s="31">
        <v>9.4315217391304351</v>
      </c>
      <c r="S191" s="31">
        <v>152.38000000000002</v>
      </c>
      <c r="T191" s="31">
        <v>144.90173913043481</v>
      </c>
      <c r="U191" s="31">
        <v>7.4782608695652177</v>
      </c>
      <c r="V191" s="31">
        <v>0</v>
      </c>
      <c r="W191" s="31">
        <v>0</v>
      </c>
      <c r="X191" s="31">
        <v>0</v>
      </c>
      <c r="Y191" s="31">
        <v>0</v>
      </c>
      <c r="Z191" s="31">
        <v>0</v>
      </c>
      <c r="AA191" s="31">
        <v>0</v>
      </c>
      <c r="AB191" s="31">
        <v>0</v>
      </c>
      <c r="AC191" s="31">
        <v>0</v>
      </c>
      <c r="AD191" s="31">
        <v>0</v>
      </c>
      <c r="AE191" s="31">
        <v>0</v>
      </c>
      <c r="AF191" t="s">
        <v>377</v>
      </c>
      <c r="AG191" s="32">
        <v>5</v>
      </c>
      <c r="AH191"/>
    </row>
    <row r="192" spans="1:34" x14ac:dyDescent="0.25">
      <c r="A192" t="s">
        <v>1155</v>
      </c>
      <c r="B192" t="s">
        <v>541</v>
      </c>
      <c r="C192" t="s">
        <v>952</v>
      </c>
      <c r="D192" t="s">
        <v>1102</v>
      </c>
      <c r="E192" s="31">
        <v>58.782608695652172</v>
      </c>
      <c r="F192" s="31">
        <v>3.5722947485207102</v>
      </c>
      <c r="G192" s="31">
        <v>3.2272503698224853</v>
      </c>
      <c r="H192" s="31">
        <v>0.63287906804733718</v>
      </c>
      <c r="I192" s="31">
        <v>0.37992048816568047</v>
      </c>
      <c r="J192" s="31">
        <v>209.98880434782609</v>
      </c>
      <c r="K192" s="31">
        <v>189.7061956521739</v>
      </c>
      <c r="L192" s="31">
        <v>37.202282608695647</v>
      </c>
      <c r="M192" s="31">
        <v>22.332717391304346</v>
      </c>
      <c r="N192" s="31">
        <v>10.086956521739131</v>
      </c>
      <c r="O192" s="31">
        <v>4.7826086956521738</v>
      </c>
      <c r="P192" s="31">
        <v>47.108260869565228</v>
      </c>
      <c r="Q192" s="31">
        <v>41.695217391304361</v>
      </c>
      <c r="R192" s="31">
        <v>5.4130434782608692</v>
      </c>
      <c r="S192" s="31">
        <v>125.67826086956521</v>
      </c>
      <c r="T192" s="31">
        <v>125.67826086956521</v>
      </c>
      <c r="U192" s="31">
        <v>0</v>
      </c>
      <c r="V192" s="31">
        <v>0</v>
      </c>
      <c r="W192" s="31">
        <v>12.754565217391303</v>
      </c>
      <c r="X192" s="31">
        <v>4.9861956521739117</v>
      </c>
      <c r="Y192" s="31">
        <v>0</v>
      </c>
      <c r="Z192" s="31">
        <v>0</v>
      </c>
      <c r="AA192" s="31">
        <v>7.1988043478260879</v>
      </c>
      <c r="AB192" s="31">
        <v>0</v>
      </c>
      <c r="AC192" s="31">
        <v>0.56956521739130428</v>
      </c>
      <c r="AD192" s="31">
        <v>0</v>
      </c>
      <c r="AE192" s="31">
        <v>0</v>
      </c>
      <c r="AF192" t="s">
        <v>118</v>
      </c>
      <c r="AG192" s="32">
        <v>5</v>
      </c>
      <c r="AH192"/>
    </row>
    <row r="193" spans="1:34" x14ac:dyDescent="0.25">
      <c r="A193" t="s">
        <v>1155</v>
      </c>
      <c r="B193" t="s">
        <v>733</v>
      </c>
      <c r="C193" t="s">
        <v>1028</v>
      </c>
      <c r="D193" t="s">
        <v>1131</v>
      </c>
      <c r="E193" s="31">
        <v>54.456521739130437</v>
      </c>
      <c r="F193" s="31">
        <v>3.7904331337325345</v>
      </c>
      <c r="G193" s="31">
        <v>3.381770459081836</v>
      </c>
      <c r="H193" s="31">
        <v>1.4514590818363273</v>
      </c>
      <c r="I193" s="31">
        <v>1.0443932135728542</v>
      </c>
      <c r="J193" s="31">
        <v>206.41380434782607</v>
      </c>
      <c r="K193" s="31">
        <v>184.15945652173912</v>
      </c>
      <c r="L193" s="31">
        <v>79.041413043478258</v>
      </c>
      <c r="M193" s="31">
        <v>56.874021739130434</v>
      </c>
      <c r="N193" s="31">
        <v>16.428260869565218</v>
      </c>
      <c r="O193" s="31">
        <v>5.7391304347826084</v>
      </c>
      <c r="P193" s="31">
        <v>7.3760869565217408</v>
      </c>
      <c r="Q193" s="31">
        <v>7.28913043478261</v>
      </c>
      <c r="R193" s="31">
        <v>8.6956521739130432E-2</v>
      </c>
      <c r="S193" s="31">
        <v>119.99630434782607</v>
      </c>
      <c r="T193" s="31">
        <v>118.64304347826085</v>
      </c>
      <c r="U193" s="31">
        <v>1.3532608695652173</v>
      </c>
      <c r="V193" s="31">
        <v>0</v>
      </c>
      <c r="W193" s="31">
        <v>0</v>
      </c>
      <c r="X193" s="31">
        <v>0</v>
      </c>
      <c r="Y193" s="31">
        <v>0</v>
      </c>
      <c r="Z193" s="31">
        <v>0</v>
      </c>
      <c r="AA193" s="31">
        <v>0</v>
      </c>
      <c r="AB193" s="31">
        <v>0</v>
      </c>
      <c r="AC193" s="31">
        <v>0</v>
      </c>
      <c r="AD193" s="31">
        <v>0</v>
      </c>
      <c r="AE193" s="31">
        <v>0</v>
      </c>
      <c r="AF193" t="s">
        <v>312</v>
      </c>
      <c r="AG193" s="32">
        <v>5</v>
      </c>
      <c r="AH193"/>
    </row>
    <row r="194" spans="1:34" x14ac:dyDescent="0.25">
      <c r="A194" t="s">
        <v>1155</v>
      </c>
      <c r="B194" t="s">
        <v>439</v>
      </c>
      <c r="C194" t="s">
        <v>892</v>
      </c>
      <c r="D194" t="s">
        <v>1084</v>
      </c>
      <c r="E194" s="31">
        <v>64.369565217391298</v>
      </c>
      <c r="F194" s="31">
        <v>3.8413998649105037</v>
      </c>
      <c r="G194" s="31">
        <v>3.4460283687943267</v>
      </c>
      <c r="H194" s="31">
        <v>0.73102499155690659</v>
      </c>
      <c r="I194" s="31">
        <v>0.40452549814251942</v>
      </c>
      <c r="J194" s="31">
        <v>247.26923913043478</v>
      </c>
      <c r="K194" s="31">
        <v>221.81934782608695</v>
      </c>
      <c r="L194" s="31">
        <v>47.055760869565219</v>
      </c>
      <c r="M194" s="31">
        <v>26.039130434782606</v>
      </c>
      <c r="N194" s="31">
        <v>16.320978260869566</v>
      </c>
      <c r="O194" s="31">
        <v>4.6956521739130439</v>
      </c>
      <c r="P194" s="31">
        <v>37.292282608695636</v>
      </c>
      <c r="Q194" s="31">
        <v>32.859021739130419</v>
      </c>
      <c r="R194" s="31">
        <v>4.4332608695652178</v>
      </c>
      <c r="S194" s="31">
        <v>162.92119565217394</v>
      </c>
      <c r="T194" s="31">
        <v>161.08326086956524</v>
      </c>
      <c r="U194" s="31">
        <v>1.8379347826086954</v>
      </c>
      <c r="V194" s="31">
        <v>0</v>
      </c>
      <c r="W194" s="31">
        <v>0</v>
      </c>
      <c r="X194" s="31">
        <v>0</v>
      </c>
      <c r="Y194" s="31">
        <v>0</v>
      </c>
      <c r="Z194" s="31">
        <v>0</v>
      </c>
      <c r="AA194" s="31">
        <v>0</v>
      </c>
      <c r="AB194" s="31">
        <v>0</v>
      </c>
      <c r="AC194" s="31">
        <v>0</v>
      </c>
      <c r="AD194" s="31">
        <v>0</v>
      </c>
      <c r="AE194" s="31">
        <v>0</v>
      </c>
      <c r="AF194" t="s">
        <v>15</v>
      </c>
      <c r="AG194" s="32">
        <v>5</v>
      </c>
      <c r="AH194"/>
    </row>
    <row r="195" spans="1:34" x14ac:dyDescent="0.25">
      <c r="A195" t="s">
        <v>1155</v>
      </c>
      <c r="B195" t="s">
        <v>538</v>
      </c>
      <c r="C195" t="s">
        <v>940</v>
      </c>
      <c r="D195" t="s">
        <v>1081</v>
      </c>
      <c r="E195" s="31">
        <v>58.597826086956523</v>
      </c>
      <c r="F195" s="31">
        <v>4.4951085141903171</v>
      </c>
      <c r="G195" s="31">
        <v>4.1089723613429792</v>
      </c>
      <c r="H195" s="31">
        <v>1.5639046559079948</v>
      </c>
      <c r="I195" s="31">
        <v>1.1785568540159526</v>
      </c>
      <c r="J195" s="31">
        <v>263.40358695652174</v>
      </c>
      <c r="K195" s="31">
        <v>240.77684782608696</v>
      </c>
      <c r="L195" s="31">
        <v>91.641413043478266</v>
      </c>
      <c r="M195" s="31">
        <v>69.060869565217402</v>
      </c>
      <c r="N195" s="31">
        <v>16.754456521739133</v>
      </c>
      <c r="O195" s="31">
        <v>5.8260869565217392</v>
      </c>
      <c r="P195" s="31">
        <v>35.378478260869571</v>
      </c>
      <c r="Q195" s="31">
        <v>35.332282608695657</v>
      </c>
      <c r="R195" s="31">
        <v>4.619565217391304E-2</v>
      </c>
      <c r="S195" s="31">
        <v>136.38369565217391</v>
      </c>
      <c r="T195" s="31">
        <v>136.38369565217391</v>
      </c>
      <c r="U195" s="31">
        <v>0</v>
      </c>
      <c r="V195" s="31">
        <v>0</v>
      </c>
      <c r="W195" s="31">
        <v>3.8559782608695645</v>
      </c>
      <c r="X195" s="31">
        <v>3.8559782608695645</v>
      </c>
      <c r="Y195" s="31">
        <v>0</v>
      </c>
      <c r="Z195" s="31">
        <v>0</v>
      </c>
      <c r="AA195" s="31">
        <v>0</v>
      </c>
      <c r="AB195" s="31">
        <v>0</v>
      </c>
      <c r="AC195" s="31">
        <v>0</v>
      </c>
      <c r="AD195" s="31">
        <v>0</v>
      </c>
      <c r="AE195" s="31">
        <v>0</v>
      </c>
      <c r="AF195" t="s">
        <v>115</v>
      </c>
      <c r="AG195" s="32">
        <v>5</v>
      </c>
      <c r="AH195"/>
    </row>
    <row r="196" spans="1:34" x14ac:dyDescent="0.25">
      <c r="A196" t="s">
        <v>1155</v>
      </c>
      <c r="B196" t="s">
        <v>547</v>
      </c>
      <c r="C196" t="s">
        <v>858</v>
      </c>
      <c r="D196" t="s">
        <v>1090</v>
      </c>
      <c r="E196" s="31">
        <v>62.619565217391305</v>
      </c>
      <c r="F196" s="31">
        <v>4.3169640687380664</v>
      </c>
      <c r="G196" s="31">
        <v>4.0378458600937339</v>
      </c>
      <c r="H196" s="31">
        <v>1.0568182607186254</v>
      </c>
      <c r="I196" s="31">
        <v>0.77770005207429271</v>
      </c>
      <c r="J196" s="31">
        <v>270.32641304347828</v>
      </c>
      <c r="K196" s="31">
        <v>252.84815217391306</v>
      </c>
      <c r="L196" s="31">
        <v>66.177500000000009</v>
      </c>
      <c r="M196" s="31">
        <v>48.699239130434783</v>
      </c>
      <c r="N196" s="31">
        <v>10.565217391304348</v>
      </c>
      <c r="O196" s="31">
        <v>6.9130434782608692</v>
      </c>
      <c r="P196" s="31">
        <v>75.812391304347827</v>
      </c>
      <c r="Q196" s="31">
        <v>75.812391304347827</v>
      </c>
      <c r="R196" s="31">
        <v>0</v>
      </c>
      <c r="S196" s="31">
        <v>128.33652173913046</v>
      </c>
      <c r="T196" s="31">
        <v>128.33652173913046</v>
      </c>
      <c r="U196" s="31">
        <v>0</v>
      </c>
      <c r="V196" s="31">
        <v>0</v>
      </c>
      <c r="W196" s="31">
        <v>0</v>
      </c>
      <c r="X196" s="31">
        <v>0</v>
      </c>
      <c r="Y196" s="31">
        <v>0</v>
      </c>
      <c r="Z196" s="31">
        <v>0</v>
      </c>
      <c r="AA196" s="31">
        <v>0</v>
      </c>
      <c r="AB196" s="31">
        <v>0</v>
      </c>
      <c r="AC196" s="31">
        <v>0</v>
      </c>
      <c r="AD196" s="31">
        <v>0</v>
      </c>
      <c r="AE196" s="31">
        <v>0</v>
      </c>
      <c r="AF196" t="s">
        <v>124</v>
      </c>
      <c r="AG196" s="32">
        <v>5</v>
      </c>
      <c r="AH196"/>
    </row>
    <row r="197" spans="1:34" x14ac:dyDescent="0.25">
      <c r="A197" t="s">
        <v>1155</v>
      </c>
      <c r="B197" t="s">
        <v>485</v>
      </c>
      <c r="C197" t="s">
        <v>925</v>
      </c>
      <c r="D197" t="s">
        <v>1094</v>
      </c>
      <c r="E197" s="31">
        <v>56.478260869565219</v>
      </c>
      <c r="F197" s="31">
        <v>3.6861970746728261</v>
      </c>
      <c r="G197" s="31">
        <v>3.3015993071593543</v>
      </c>
      <c r="H197" s="31">
        <v>0.77802925327174743</v>
      </c>
      <c r="I197" s="31">
        <v>0.39535604311008471</v>
      </c>
      <c r="J197" s="31">
        <v>208.19000000000005</v>
      </c>
      <c r="K197" s="31">
        <v>186.46858695652179</v>
      </c>
      <c r="L197" s="31">
        <v>43.941739130434783</v>
      </c>
      <c r="M197" s="31">
        <v>22.329021739130436</v>
      </c>
      <c r="N197" s="31">
        <v>16.395326086956523</v>
      </c>
      <c r="O197" s="31">
        <v>5.2173913043478262</v>
      </c>
      <c r="P197" s="31">
        <v>48.488804347826104</v>
      </c>
      <c r="Q197" s="31">
        <v>48.38010869565219</v>
      </c>
      <c r="R197" s="31">
        <v>0.10869565217391304</v>
      </c>
      <c r="S197" s="31">
        <v>115.75945652173915</v>
      </c>
      <c r="T197" s="31">
        <v>115.75945652173915</v>
      </c>
      <c r="U197" s="31">
        <v>0</v>
      </c>
      <c r="V197" s="31">
        <v>0</v>
      </c>
      <c r="W197" s="31">
        <v>0</v>
      </c>
      <c r="X197" s="31">
        <v>0</v>
      </c>
      <c r="Y197" s="31">
        <v>0</v>
      </c>
      <c r="Z197" s="31">
        <v>0</v>
      </c>
      <c r="AA197" s="31">
        <v>0</v>
      </c>
      <c r="AB197" s="31">
        <v>0</v>
      </c>
      <c r="AC197" s="31">
        <v>0</v>
      </c>
      <c r="AD197" s="31">
        <v>0</v>
      </c>
      <c r="AE197" s="31">
        <v>0</v>
      </c>
      <c r="AF197" t="s">
        <v>62</v>
      </c>
      <c r="AG197" s="32">
        <v>5</v>
      </c>
      <c r="AH197"/>
    </row>
    <row r="198" spans="1:34" x14ac:dyDescent="0.25">
      <c r="A198" t="s">
        <v>1155</v>
      </c>
      <c r="B198" t="s">
        <v>579</v>
      </c>
      <c r="C198" t="s">
        <v>887</v>
      </c>
      <c r="D198" t="s">
        <v>1077</v>
      </c>
      <c r="E198" s="31">
        <v>69.684782608695656</v>
      </c>
      <c r="F198" s="31">
        <v>4.229533614100764</v>
      </c>
      <c r="G198" s="31">
        <v>3.9711105911714233</v>
      </c>
      <c r="H198" s="31">
        <v>0.91608485415691754</v>
      </c>
      <c r="I198" s="31">
        <v>0.69642333489315222</v>
      </c>
      <c r="J198" s="31">
        <v>294.73413043478263</v>
      </c>
      <c r="K198" s="31">
        <v>276.72597826086951</v>
      </c>
      <c r="L198" s="31">
        <v>63.837173913043465</v>
      </c>
      <c r="M198" s="31">
        <v>48.530108695652167</v>
      </c>
      <c r="N198" s="31">
        <v>11.133152173913043</v>
      </c>
      <c r="O198" s="31">
        <v>4.1739130434782608</v>
      </c>
      <c r="P198" s="31">
        <v>75.94782608695651</v>
      </c>
      <c r="Q198" s="31">
        <v>73.246739130434776</v>
      </c>
      <c r="R198" s="31">
        <v>2.7010869565217392</v>
      </c>
      <c r="S198" s="31">
        <v>154.9491304347826</v>
      </c>
      <c r="T198" s="31">
        <v>154.9491304347826</v>
      </c>
      <c r="U198" s="31">
        <v>0</v>
      </c>
      <c r="V198" s="31">
        <v>0</v>
      </c>
      <c r="W198" s="31">
        <v>0</v>
      </c>
      <c r="X198" s="31">
        <v>0</v>
      </c>
      <c r="Y198" s="31">
        <v>0</v>
      </c>
      <c r="Z198" s="31">
        <v>0</v>
      </c>
      <c r="AA198" s="31">
        <v>0</v>
      </c>
      <c r="AB198" s="31">
        <v>0</v>
      </c>
      <c r="AC198" s="31">
        <v>0</v>
      </c>
      <c r="AD198" s="31">
        <v>0</v>
      </c>
      <c r="AE198" s="31">
        <v>0</v>
      </c>
      <c r="AF198" t="s">
        <v>156</v>
      </c>
      <c r="AG198" s="32">
        <v>5</v>
      </c>
      <c r="AH198"/>
    </row>
    <row r="199" spans="1:34" x14ac:dyDescent="0.25">
      <c r="A199" t="s">
        <v>1155</v>
      </c>
      <c r="B199" t="s">
        <v>505</v>
      </c>
      <c r="C199" t="s">
        <v>924</v>
      </c>
      <c r="D199" t="s">
        <v>1104</v>
      </c>
      <c r="E199" s="31">
        <v>83.521739130434781</v>
      </c>
      <c r="F199" s="31">
        <v>5.8714614783966681</v>
      </c>
      <c r="G199" s="31">
        <v>5.5698191046330034</v>
      </c>
      <c r="H199" s="31">
        <v>0.85358927641853222</v>
      </c>
      <c r="I199" s="31">
        <v>0.67155908381051554</v>
      </c>
      <c r="J199" s="31">
        <v>490.39467391304345</v>
      </c>
      <c r="K199" s="31">
        <v>465.20097826086953</v>
      </c>
      <c r="L199" s="31">
        <v>71.293260869565231</v>
      </c>
      <c r="M199" s="31">
        <v>56.089782608695664</v>
      </c>
      <c r="N199" s="31">
        <v>5.3773913043478263</v>
      </c>
      <c r="O199" s="31">
        <v>9.8260869565217384</v>
      </c>
      <c r="P199" s="31">
        <v>134.63304347826087</v>
      </c>
      <c r="Q199" s="31">
        <v>124.64282608695653</v>
      </c>
      <c r="R199" s="31">
        <v>9.9902173913043466</v>
      </c>
      <c r="S199" s="31">
        <v>284.46836956521736</v>
      </c>
      <c r="T199" s="31">
        <v>275.96184782608691</v>
      </c>
      <c r="U199" s="31">
        <v>8.5065217391304344</v>
      </c>
      <c r="V199" s="31">
        <v>0</v>
      </c>
      <c r="W199" s="31">
        <v>4.2036956521739111</v>
      </c>
      <c r="X199" s="31">
        <v>4.2036956521739111</v>
      </c>
      <c r="Y199" s="31">
        <v>0</v>
      </c>
      <c r="Z199" s="31">
        <v>0</v>
      </c>
      <c r="AA199" s="31">
        <v>0</v>
      </c>
      <c r="AB199" s="31">
        <v>0</v>
      </c>
      <c r="AC199" s="31">
        <v>0</v>
      </c>
      <c r="AD199" s="31">
        <v>0</v>
      </c>
      <c r="AE199" s="31">
        <v>0</v>
      </c>
      <c r="AF199" t="s">
        <v>82</v>
      </c>
      <c r="AG199" s="32">
        <v>5</v>
      </c>
      <c r="AH199"/>
    </row>
    <row r="200" spans="1:34" x14ac:dyDescent="0.25">
      <c r="A200" t="s">
        <v>1155</v>
      </c>
      <c r="B200" t="s">
        <v>740</v>
      </c>
      <c r="C200" t="s">
        <v>951</v>
      </c>
      <c r="D200" t="s">
        <v>1118</v>
      </c>
      <c r="E200" s="31">
        <v>36.271739130434781</v>
      </c>
      <c r="F200" s="31">
        <v>3.8865657776445919</v>
      </c>
      <c r="G200" s="31">
        <v>3.4435031465388075</v>
      </c>
      <c r="H200" s="31">
        <v>1.2077524722804918</v>
      </c>
      <c r="I200" s="31">
        <v>0.76641294575966457</v>
      </c>
      <c r="J200" s="31">
        <v>140.97250000000003</v>
      </c>
      <c r="K200" s="31">
        <v>124.90184782608696</v>
      </c>
      <c r="L200" s="31">
        <v>43.807282608695658</v>
      </c>
      <c r="M200" s="31">
        <v>27.799130434782615</v>
      </c>
      <c r="N200" s="31">
        <v>10.703804347826088</v>
      </c>
      <c r="O200" s="31">
        <v>5.3043478260869561</v>
      </c>
      <c r="P200" s="31">
        <v>19.074456521739126</v>
      </c>
      <c r="Q200" s="31">
        <v>19.011956521739126</v>
      </c>
      <c r="R200" s="31">
        <v>6.25E-2</v>
      </c>
      <c r="S200" s="31">
        <v>78.09076086956523</v>
      </c>
      <c r="T200" s="31">
        <v>76.578804347826093</v>
      </c>
      <c r="U200" s="31">
        <v>1.5119565217391304</v>
      </c>
      <c r="V200" s="31">
        <v>0</v>
      </c>
      <c r="W200" s="31">
        <v>0</v>
      </c>
      <c r="X200" s="31">
        <v>0</v>
      </c>
      <c r="Y200" s="31">
        <v>0</v>
      </c>
      <c r="Z200" s="31">
        <v>0</v>
      </c>
      <c r="AA200" s="31">
        <v>0</v>
      </c>
      <c r="AB200" s="31">
        <v>0</v>
      </c>
      <c r="AC200" s="31">
        <v>0</v>
      </c>
      <c r="AD200" s="31">
        <v>0</v>
      </c>
      <c r="AE200" s="31">
        <v>0</v>
      </c>
      <c r="AF200" t="s">
        <v>320</v>
      </c>
      <c r="AG200" s="32">
        <v>5</v>
      </c>
      <c r="AH200"/>
    </row>
    <row r="201" spans="1:34" x14ac:dyDescent="0.25">
      <c r="A201" t="s">
        <v>1155</v>
      </c>
      <c r="B201" t="s">
        <v>513</v>
      </c>
      <c r="C201" t="s">
        <v>912</v>
      </c>
      <c r="D201" t="s">
        <v>1101</v>
      </c>
      <c r="E201" s="31">
        <v>90.847826086956516</v>
      </c>
      <c r="F201" s="31">
        <v>3.6666738454175642</v>
      </c>
      <c r="G201" s="31">
        <v>3.3568461354390999</v>
      </c>
      <c r="H201" s="31">
        <v>0.77377123713807139</v>
      </c>
      <c r="I201" s="31">
        <v>0.46508016271835367</v>
      </c>
      <c r="J201" s="31">
        <v>333.10934782608695</v>
      </c>
      <c r="K201" s="31">
        <v>304.96217391304344</v>
      </c>
      <c r="L201" s="31">
        <v>70.295434782608694</v>
      </c>
      <c r="M201" s="31">
        <v>42.251521739130432</v>
      </c>
      <c r="N201" s="31">
        <v>24.130869565217385</v>
      </c>
      <c r="O201" s="31">
        <v>3.9130434782608696</v>
      </c>
      <c r="P201" s="31">
        <v>52.291195652173911</v>
      </c>
      <c r="Q201" s="31">
        <v>52.187934782608693</v>
      </c>
      <c r="R201" s="31">
        <v>0.10326086956521739</v>
      </c>
      <c r="S201" s="31">
        <v>210.52271739130435</v>
      </c>
      <c r="T201" s="31">
        <v>204.39923913043478</v>
      </c>
      <c r="U201" s="31">
        <v>6.1234782608695655</v>
      </c>
      <c r="V201" s="31">
        <v>0</v>
      </c>
      <c r="W201" s="31">
        <v>0</v>
      </c>
      <c r="X201" s="31">
        <v>0</v>
      </c>
      <c r="Y201" s="31">
        <v>0</v>
      </c>
      <c r="Z201" s="31">
        <v>0</v>
      </c>
      <c r="AA201" s="31">
        <v>0</v>
      </c>
      <c r="AB201" s="31">
        <v>0</v>
      </c>
      <c r="AC201" s="31">
        <v>0</v>
      </c>
      <c r="AD201" s="31">
        <v>0</v>
      </c>
      <c r="AE201" s="31">
        <v>0</v>
      </c>
      <c r="AF201" t="s">
        <v>90</v>
      </c>
      <c r="AG201" s="32">
        <v>5</v>
      </c>
      <c r="AH201"/>
    </row>
    <row r="202" spans="1:34" x14ac:dyDescent="0.25">
      <c r="A202" t="s">
        <v>1155</v>
      </c>
      <c r="B202" t="s">
        <v>625</v>
      </c>
      <c r="C202" t="s">
        <v>989</v>
      </c>
      <c r="D202" t="s">
        <v>1126</v>
      </c>
      <c r="E202" s="31">
        <v>34.565217391304351</v>
      </c>
      <c r="F202" s="31">
        <v>4.245528301886794</v>
      </c>
      <c r="G202" s="31">
        <v>3.8089245283018878</v>
      </c>
      <c r="H202" s="31">
        <v>1.1726352201257864</v>
      </c>
      <c r="I202" s="31">
        <v>0.76684905660377378</v>
      </c>
      <c r="J202" s="31">
        <v>146.74760869565225</v>
      </c>
      <c r="K202" s="31">
        <v>131.65630434782614</v>
      </c>
      <c r="L202" s="31">
        <v>40.53239130434784</v>
      </c>
      <c r="M202" s="31">
        <v>26.506304347826095</v>
      </c>
      <c r="N202" s="31">
        <v>9.3304347826086946</v>
      </c>
      <c r="O202" s="31">
        <v>4.6956521739130439</v>
      </c>
      <c r="P202" s="31">
        <v>23.141413043478249</v>
      </c>
      <c r="Q202" s="31">
        <v>22.076195652173901</v>
      </c>
      <c r="R202" s="31">
        <v>1.0652173913043479</v>
      </c>
      <c r="S202" s="31">
        <v>83.07380434782614</v>
      </c>
      <c r="T202" s="31">
        <v>81.775978260869621</v>
      </c>
      <c r="U202" s="31">
        <v>1.2978260869565219</v>
      </c>
      <c r="V202" s="31">
        <v>0</v>
      </c>
      <c r="W202" s="31">
        <v>0</v>
      </c>
      <c r="X202" s="31">
        <v>0</v>
      </c>
      <c r="Y202" s="31">
        <v>0</v>
      </c>
      <c r="Z202" s="31">
        <v>0</v>
      </c>
      <c r="AA202" s="31">
        <v>0</v>
      </c>
      <c r="AB202" s="31">
        <v>0</v>
      </c>
      <c r="AC202" s="31">
        <v>0</v>
      </c>
      <c r="AD202" s="31">
        <v>0</v>
      </c>
      <c r="AE202" s="31">
        <v>0</v>
      </c>
      <c r="AF202" t="s">
        <v>203</v>
      </c>
      <c r="AG202" s="32">
        <v>5</v>
      </c>
      <c r="AH202"/>
    </row>
    <row r="203" spans="1:34" x14ac:dyDescent="0.25">
      <c r="A203" t="s">
        <v>1155</v>
      </c>
      <c r="B203" t="s">
        <v>784</v>
      </c>
      <c r="C203" t="s">
        <v>981</v>
      </c>
      <c r="D203" t="s">
        <v>1072</v>
      </c>
      <c r="E203" s="31">
        <v>73.597826086956516</v>
      </c>
      <c r="F203" s="31">
        <v>3.7654408506867534</v>
      </c>
      <c r="G203" s="31">
        <v>3.4229286663712908</v>
      </c>
      <c r="H203" s="31">
        <v>0.63929847880667579</v>
      </c>
      <c r="I203" s="31">
        <v>0.39316053758676722</v>
      </c>
      <c r="J203" s="31">
        <v>277.12826086956528</v>
      </c>
      <c r="K203" s="31">
        <v>251.92010869565226</v>
      </c>
      <c r="L203" s="31">
        <v>47.050978260869577</v>
      </c>
      <c r="M203" s="31">
        <v>28.935760869565225</v>
      </c>
      <c r="N203" s="31">
        <v>13.66413043478261</v>
      </c>
      <c r="O203" s="31">
        <v>4.4510869565217392</v>
      </c>
      <c r="P203" s="31">
        <v>60.304673913043473</v>
      </c>
      <c r="Q203" s="31">
        <v>53.211739130434779</v>
      </c>
      <c r="R203" s="31">
        <v>7.0929347826086939</v>
      </c>
      <c r="S203" s="31">
        <v>169.77260869565225</v>
      </c>
      <c r="T203" s="31">
        <v>169.50630434782616</v>
      </c>
      <c r="U203" s="31">
        <v>0.26630434782608697</v>
      </c>
      <c r="V203" s="31">
        <v>0</v>
      </c>
      <c r="W203" s="31">
        <v>0</v>
      </c>
      <c r="X203" s="31">
        <v>0</v>
      </c>
      <c r="Y203" s="31">
        <v>0</v>
      </c>
      <c r="Z203" s="31">
        <v>0</v>
      </c>
      <c r="AA203" s="31">
        <v>0</v>
      </c>
      <c r="AB203" s="31">
        <v>0</v>
      </c>
      <c r="AC203" s="31">
        <v>0</v>
      </c>
      <c r="AD203" s="31">
        <v>0</v>
      </c>
      <c r="AE203" s="31">
        <v>0</v>
      </c>
      <c r="AF203" t="s">
        <v>364</v>
      </c>
      <c r="AG203" s="32">
        <v>5</v>
      </c>
      <c r="AH203"/>
    </row>
    <row r="204" spans="1:34" x14ac:dyDescent="0.25">
      <c r="A204" t="s">
        <v>1155</v>
      </c>
      <c r="B204" t="s">
        <v>569</v>
      </c>
      <c r="C204" t="s">
        <v>966</v>
      </c>
      <c r="D204" t="s">
        <v>1066</v>
      </c>
      <c r="E204" s="31">
        <v>128.43478260869566</v>
      </c>
      <c r="F204" s="31">
        <v>2.813475795531482</v>
      </c>
      <c r="G204" s="31">
        <v>2.5558530805687196</v>
      </c>
      <c r="H204" s="31">
        <v>0.73444820582261339</v>
      </c>
      <c r="I204" s="31">
        <v>0.51722410291130672</v>
      </c>
      <c r="J204" s="31">
        <v>361.34815217391298</v>
      </c>
      <c r="K204" s="31">
        <v>328.26043478260863</v>
      </c>
      <c r="L204" s="31">
        <v>94.32869565217392</v>
      </c>
      <c r="M204" s="31">
        <v>66.429565217391314</v>
      </c>
      <c r="N204" s="31">
        <v>26.073043478260864</v>
      </c>
      <c r="O204" s="31">
        <v>1.826086956521739</v>
      </c>
      <c r="P204" s="31">
        <v>54.45826086956523</v>
      </c>
      <c r="Q204" s="31">
        <v>49.269673913043491</v>
      </c>
      <c r="R204" s="31">
        <v>5.1885869565217391</v>
      </c>
      <c r="S204" s="31">
        <v>212.56119565217384</v>
      </c>
      <c r="T204" s="31">
        <v>212.56119565217384</v>
      </c>
      <c r="U204" s="31">
        <v>0</v>
      </c>
      <c r="V204" s="31">
        <v>0</v>
      </c>
      <c r="W204" s="31">
        <v>45.239891304347822</v>
      </c>
      <c r="X204" s="31">
        <v>1.8913043478260869</v>
      </c>
      <c r="Y204" s="31">
        <v>0</v>
      </c>
      <c r="Z204" s="31">
        <v>0</v>
      </c>
      <c r="AA204" s="31">
        <v>23.852499999999999</v>
      </c>
      <c r="AB204" s="31">
        <v>0</v>
      </c>
      <c r="AC204" s="31">
        <v>19.496086956521737</v>
      </c>
      <c r="AD204" s="31">
        <v>0</v>
      </c>
      <c r="AE204" s="31">
        <v>0</v>
      </c>
      <c r="AF204" t="s">
        <v>146</v>
      </c>
      <c r="AG204" s="32">
        <v>5</v>
      </c>
      <c r="AH204"/>
    </row>
    <row r="205" spans="1:34" x14ac:dyDescent="0.25">
      <c r="A205" t="s">
        <v>1155</v>
      </c>
      <c r="B205" t="s">
        <v>537</v>
      </c>
      <c r="C205" t="s">
        <v>943</v>
      </c>
      <c r="D205" t="s">
        <v>1115</v>
      </c>
      <c r="E205" s="31">
        <v>38.021739130434781</v>
      </c>
      <c r="F205" s="31">
        <v>3.9627558604917086</v>
      </c>
      <c r="G205" s="31">
        <v>3.5437678673527726</v>
      </c>
      <c r="H205" s="31">
        <v>0.93741566609491123</v>
      </c>
      <c r="I205" s="31">
        <v>0.58666666666666645</v>
      </c>
      <c r="J205" s="31">
        <v>150.67086956521734</v>
      </c>
      <c r="K205" s="31">
        <v>134.74021739130433</v>
      </c>
      <c r="L205" s="31">
        <v>35.642173913043472</v>
      </c>
      <c r="M205" s="31">
        <v>22.306086956521728</v>
      </c>
      <c r="N205" s="31">
        <v>10.69304347826087</v>
      </c>
      <c r="O205" s="31">
        <v>2.6430434782608696</v>
      </c>
      <c r="P205" s="31">
        <v>29.337826086956525</v>
      </c>
      <c r="Q205" s="31">
        <v>26.743260869565219</v>
      </c>
      <c r="R205" s="31">
        <v>2.5945652173913043</v>
      </c>
      <c r="S205" s="31">
        <v>85.690869565217369</v>
      </c>
      <c r="T205" s="31">
        <v>85.690869565217369</v>
      </c>
      <c r="U205" s="31">
        <v>0</v>
      </c>
      <c r="V205" s="31">
        <v>0</v>
      </c>
      <c r="W205" s="31">
        <v>0</v>
      </c>
      <c r="X205" s="31">
        <v>0</v>
      </c>
      <c r="Y205" s="31">
        <v>0</v>
      </c>
      <c r="Z205" s="31">
        <v>0</v>
      </c>
      <c r="AA205" s="31">
        <v>0</v>
      </c>
      <c r="AB205" s="31">
        <v>0</v>
      </c>
      <c r="AC205" s="31">
        <v>0</v>
      </c>
      <c r="AD205" s="31">
        <v>0</v>
      </c>
      <c r="AE205" s="31">
        <v>0</v>
      </c>
      <c r="AF205" t="s">
        <v>114</v>
      </c>
      <c r="AG205" s="32">
        <v>5</v>
      </c>
      <c r="AH205"/>
    </row>
    <row r="206" spans="1:34" x14ac:dyDescent="0.25">
      <c r="A206" t="s">
        <v>1155</v>
      </c>
      <c r="B206" t="s">
        <v>540</v>
      </c>
      <c r="C206" t="s">
        <v>871</v>
      </c>
      <c r="D206" t="s">
        <v>1116</v>
      </c>
      <c r="E206" s="31">
        <v>47.010869565217391</v>
      </c>
      <c r="F206" s="31">
        <v>3.4581156069364165</v>
      </c>
      <c r="G206" s="31">
        <v>2.9579421965317927</v>
      </c>
      <c r="H206" s="31">
        <v>1.0134473988439308</v>
      </c>
      <c r="I206" s="31">
        <v>0.56870751445086709</v>
      </c>
      <c r="J206" s="31">
        <v>162.56902173913045</v>
      </c>
      <c r="K206" s="31">
        <v>139.05543478260873</v>
      </c>
      <c r="L206" s="31">
        <v>47.643043478260871</v>
      </c>
      <c r="M206" s="31">
        <v>26.735434782608699</v>
      </c>
      <c r="N206" s="31">
        <v>15.168478260869565</v>
      </c>
      <c r="O206" s="31">
        <v>5.7391304347826084</v>
      </c>
      <c r="P206" s="31">
        <v>27.170217391304348</v>
      </c>
      <c r="Q206" s="31">
        <v>24.564239130434782</v>
      </c>
      <c r="R206" s="31">
        <v>2.6059782608695654</v>
      </c>
      <c r="S206" s="31">
        <v>87.755760869565222</v>
      </c>
      <c r="T206" s="31">
        <v>80.756847826086968</v>
      </c>
      <c r="U206" s="31">
        <v>6.9989130434782609</v>
      </c>
      <c r="V206" s="31">
        <v>0</v>
      </c>
      <c r="W206" s="31">
        <v>0</v>
      </c>
      <c r="X206" s="31">
        <v>0</v>
      </c>
      <c r="Y206" s="31">
        <v>0</v>
      </c>
      <c r="Z206" s="31">
        <v>0</v>
      </c>
      <c r="AA206" s="31">
        <v>0</v>
      </c>
      <c r="AB206" s="31">
        <v>0</v>
      </c>
      <c r="AC206" s="31">
        <v>0</v>
      </c>
      <c r="AD206" s="31">
        <v>0</v>
      </c>
      <c r="AE206" s="31">
        <v>0</v>
      </c>
      <c r="AF206" t="s">
        <v>117</v>
      </c>
      <c r="AG206" s="32">
        <v>5</v>
      </c>
      <c r="AH206"/>
    </row>
    <row r="207" spans="1:34" x14ac:dyDescent="0.25">
      <c r="A207" t="s">
        <v>1155</v>
      </c>
      <c r="B207" t="s">
        <v>498</v>
      </c>
      <c r="C207" t="s">
        <v>934</v>
      </c>
      <c r="D207" t="s">
        <v>1112</v>
      </c>
      <c r="E207" s="31">
        <v>62.673913043478258</v>
      </c>
      <c r="F207" s="31">
        <v>3.1918487686437746</v>
      </c>
      <c r="G207" s="31">
        <v>2.8128199791883461</v>
      </c>
      <c r="H207" s="31">
        <v>0.89310613943808537</v>
      </c>
      <c r="I207" s="31">
        <v>0.54494797086368363</v>
      </c>
      <c r="J207" s="31">
        <v>200.04565217391308</v>
      </c>
      <c r="K207" s="31">
        <v>176.29043478260874</v>
      </c>
      <c r="L207" s="31">
        <v>55.974456521739128</v>
      </c>
      <c r="M207" s="31">
        <v>34.154021739130428</v>
      </c>
      <c r="N207" s="31">
        <v>16.904891304347824</v>
      </c>
      <c r="O207" s="31">
        <v>4.9155434782608696</v>
      </c>
      <c r="P207" s="31">
        <v>20.102500000000006</v>
      </c>
      <c r="Q207" s="31">
        <v>18.167717391304354</v>
      </c>
      <c r="R207" s="31">
        <v>1.9347826086956521</v>
      </c>
      <c r="S207" s="31">
        <v>123.96869565217396</v>
      </c>
      <c r="T207" s="31">
        <v>123.96869565217396</v>
      </c>
      <c r="U207" s="31">
        <v>0</v>
      </c>
      <c r="V207" s="31">
        <v>0</v>
      </c>
      <c r="W207" s="31">
        <v>0</v>
      </c>
      <c r="X207" s="31">
        <v>0</v>
      </c>
      <c r="Y207" s="31">
        <v>0</v>
      </c>
      <c r="Z207" s="31">
        <v>0</v>
      </c>
      <c r="AA207" s="31">
        <v>0</v>
      </c>
      <c r="AB207" s="31">
        <v>0</v>
      </c>
      <c r="AC207" s="31">
        <v>0</v>
      </c>
      <c r="AD207" s="31">
        <v>0</v>
      </c>
      <c r="AE207" s="31">
        <v>0</v>
      </c>
      <c r="AF207" t="s">
        <v>75</v>
      </c>
      <c r="AG207" s="32">
        <v>5</v>
      </c>
      <c r="AH207"/>
    </row>
    <row r="208" spans="1:34" x14ac:dyDescent="0.25">
      <c r="A208" t="s">
        <v>1155</v>
      </c>
      <c r="B208" t="s">
        <v>568</v>
      </c>
      <c r="C208" t="s">
        <v>966</v>
      </c>
      <c r="D208" t="s">
        <v>1066</v>
      </c>
      <c r="E208" s="31">
        <v>73.75</v>
      </c>
      <c r="F208" s="31">
        <v>3.8792955047899773</v>
      </c>
      <c r="G208" s="31">
        <v>3.604711864406779</v>
      </c>
      <c r="H208" s="31">
        <v>1.1530110537951361</v>
      </c>
      <c r="I208" s="31">
        <v>0.87894325718496658</v>
      </c>
      <c r="J208" s="31">
        <v>286.09804347826082</v>
      </c>
      <c r="K208" s="31">
        <v>265.84749999999997</v>
      </c>
      <c r="L208" s="31">
        <v>85.03456521739129</v>
      </c>
      <c r="M208" s="31">
        <v>64.822065217391284</v>
      </c>
      <c r="N208" s="31">
        <v>16.473369565217389</v>
      </c>
      <c r="O208" s="31">
        <v>3.7391304347826089</v>
      </c>
      <c r="P208" s="31">
        <v>56.260326086956518</v>
      </c>
      <c r="Q208" s="31">
        <v>56.22228260869565</v>
      </c>
      <c r="R208" s="31">
        <v>3.8043478260869568E-2</v>
      </c>
      <c r="S208" s="31">
        <v>144.80315217391302</v>
      </c>
      <c r="T208" s="31">
        <v>144.80315217391302</v>
      </c>
      <c r="U208" s="31">
        <v>0</v>
      </c>
      <c r="V208" s="31">
        <v>0</v>
      </c>
      <c r="W208" s="31">
        <v>3.257173913043478</v>
      </c>
      <c r="X208" s="31">
        <v>2.9808695652173909</v>
      </c>
      <c r="Y208" s="31">
        <v>0</v>
      </c>
      <c r="Z208" s="31">
        <v>0</v>
      </c>
      <c r="AA208" s="31">
        <v>0.27630434782608698</v>
      </c>
      <c r="AB208" s="31">
        <v>0</v>
      </c>
      <c r="AC208" s="31">
        <v>0</v>
      </c>
      <c r="AD208" s="31">
        <v>0</v>
      </c>
      <c r="AE208" s="31">
        <v>0</v>
      </c>
      <c r="AF208" t="s">
        <v>145</v>
      </c>
      <c r="AG208" s="32">
        <v>5</v>
      </c>
      <c r="AH208"/>
    </row>
    <row r="209" spans="1:34" x14ac:dyDescent="0.25">
      <c r="A209" t="s">
        <v>1155</v>
      </c>
      <c r="B209" t="s">
        <v>586</v>
      </c>
      <c r="C209" t="s">
        <v>910</v>
      </c>
      <c r="D209" t="s">
        <v>1067</v>
      </c>
      <c r="E209" s="31">
        <v>66.554347826086953</v>
      </c>
      <c r="F209" s="31">
        <v>3.7890903152049664</v>
      </c>
      <c r="G209" s="31">
        <v>3.4208786542544516</v>
      </c>
      <c r="H209" s="31">
        <v>1.0861554793401926</v>
      </c>
      <c r="I209" s="31">
        <v>0.7192095378082638</v>
      </c>
      <c r="J209" s="31">
        <v>252.18043478260878</v>
      </c>
      <c r="K209" s="31">
        <v>227.67434782608703</v>
      </c>
      <c r="L209" s="31">
        <v>72.28836956521738</v>
      </c>
      <c r="M209" s="31">
        <v>47.866521739130427</v>
      </c>
      <c r="N209" s="31">
        <v>13.726195652173912</v>
      </c>
      <c r="O209" s="31">
        <v>10.695652173913043</v>
      </c>
      <c r="P209" s="31">
        <v>12.952717391304347</v>
      </c>
      <c r="Q209" s="31">
        <v>12.868478260869564</v>
      </c>
      <c r="R209" s="31">
        <v>8.4239130434782608E-2</v>
      </c>
      <c r="S209" s="31">
        <v>166.93934782608704</v>
      </c>
      <c r="T209" s="31">
        <v>161.2773913043479</v>
      </c>
      <c r="U209" s="31">
        <v>5.661956521739131</v>
      </c>
      <c r="V209" s="31">
        <v>0</v>
      </c>
      <c r="W209" s="31">
        <v>0</v>
      </c>
      <c r="X209" s="31">
        <v>0</v>
      </c>
      <c r="Y209" s="31">
        <v>0</v>
      </c>
      <c r="Z209" s="31">
        <v>0</v>
      </c>
      <c r="AA209" s="31">
        <v>0</v>
      </c>
      <c r="AB209" s="31">
        <v>0</v>
      </c>
      <c r="AC209" s="31">
        <v>0</v>
      </c>
      <c r="AD209" s="31">
        <v>0</v>
      </c>
      <c r="AE209" s="31">
        <v>0</v>
      </c>
      <c r="AF209" t="s">
        <v>163</v>
      </c>
      <c r="AG209" s="32">
        <v>5</v>
      </c>
      <c r="AH209"/>
    </row>
    <row r="210" spans="1:34" x14ac:dyDescent="0.25">
      <c r="A210" t="s">
        <v>1155</v>
      </c>
      <c r="B210" t="s">
        <v>678</v>
      </c>
      <c r="C210" t="s">
        <v>846</v>
      </c>
      <c r="D210" t="s">
        <v>1052</v>
      </c>
      <c r="E210" s="31">
        <v>67.902173913043484</v>
      </c>
      <c r="F210" s="31">
        <v>3.6325980470625909</v>
      </c>
      <c r="G210" s="31">
        <v>3.4724091563950701</v>
      </c>
      <c r="H210" s="31">
        <v>0.62720505842804564</v>
      </c>
      <c r="I210" s="31">
        <v>0.46869697454778309</v>
      </c>
      <c r="J210" s="31">
        <v>246.66130434782616</v>
      </c>
      <c r="K210" s="31">
        <v>235.78413043478267</v>
      </c>
      <c r="L210" s="31">
        <v>42.588586956521752</v>
      </c>
      <c r="M210" s="31">
        <v>31.825543478260883</v>
      </c>
      <c r="N210" s="31">
        <v>10.763043478260871</v>
      </c>
      <c r="O210" s="31">
        <v>0</v>
      </c>
      <c r="P210" s="31">
        <v>58.715869565217389</v>
      </c>
      <c r="Q210" s="31">
        <v>58.60173913043478</v>
      </c>
      <c r="R210" s="31">
        <v>0.11413043478260869</v>
      </c>
      <c r="S210" s="31">
        <v>145.35684782608701</v>
      </c>
      <c r="T210" s="31">
        <v>141.52532608695657</v>
      </c>
      <c r="U210" s="31">
        <v>3.8315217391304341</v>
      </c>
      <c r="V210" s="31">
        <v>0</v>
      </c>
      <c r="W210" s="31">
        <v>0</v>
      </c>
      <c r="X210" s="31">
        <v>0</v>
      </c>
      <c r="Y210" s="31">
        <v>0</v>
      </c>
      <c r="Z210" s="31">
        <v>0</v>
      </c>
      <c r="AA210" s="31">
        <v>0</v>
      </c>
      <c r="AB210" s="31">
        <v>0</v>
      </c>
      <c r="AC210" s="31">
        <v>0</v>
      </c>
      <c r="AD210" s="31">
        <v>0</v>
      </c>
      <c r="AE210" s="31">
        <v>0</v>
      </c>
      <c r="AF210" t="s">
        <v>256</v>
      </c>
      <c r="AG210" s="32">
        <v>5</v>
      </c>
      <c r="AH210"/>
    </row>
    <row r="211" spans="1:34" x14ac:dyDescent="0.25">
      <c r="A211" t="s">
        <v>1155</v>
      </c>
      <c r="B211" t="s">
        <v>539</v>
      </c>
      <c r="C211" t="s">
        <v>942</v>
      </c>
      <c r="D211" t="s">
        <v>1114</v>
      </c>
      <c r="E211" s="31">
        <v>55.684782608695649</v>
      </c>
      <c r="F211" s="31">
        <v>3.618044114776497</v>
      </c>
      <c r="G211" s="31">
        <v>3.0406968573101691</v>
      </c>
      <c r="H211" s="31">
        <v>1.0922428264688657</v>
      </c>
      <c r="I211" s="31">
        <v>0.60253952762053464</v>
      </c>
      <c r="J211" s="31">
        <v>201.46999999999991</v>
      </c>
      <c r="K211" s="31">
        <v>169.32054347826082</v>
      </c>
      <c r="L211" s="31">
        <v>60.821304347826072</v>
      </c>
      <c r="M211" s="31">
        <v>33.552282608695641</v>
      </c>
      <c r="N211" s="31">
        <v>23.269021739130434</v>
      </c>
      <c r="O211" s="31">
        <v>4</v>
      </c>
      <c r="P211" s="31">
        <v>31.71565217391305</v>
      </c>
      <c r="Q211" s="31">
        <v>26.835217391304354</v>
      </c>
      <c r="R211" s="31">
        <v>4.8804347826086953</v>
      </c>
      <c r="S211" s="31">
        <v>108.93304347826081</v>
      </c>
      <c r="T211" s="31">
        <v>108.93304347826081</v>
      </c>
      <c r="U211" s="31">
        <v>0</v>
      </c>
      <c r="V211" s="31">
        <v>0</v>
      </c>
      <c r="W211" s="31">
        <v>0</v>
      </c>
      <c r="X211" s="31">
        <v>0</v>
      </c>
      <c r="Y211" s="31">
        <v>0</v>
      </c>
      <c r="Z211" s="31">
        <v>0</v>
      </c>
      <c r="AA211" s="31">
        <v>0</v>
      </c>
      <c r="AB211" s="31">
        <v>0</v>
      </c>
      <c r="AC211" s="31">
        <v>0</v>
      </c>
      <c r="AD211" s="31">
        <v>0</v>
      </c>
      <c r="AE211" s="31">
        <v>0</v>
      </c>
      <c r="AF211" t="s">
        <v>116</v>
      </c>
      <c r="AG211" s="32">
        <v>5</v>
      </c>
      <c r="AH211"/>
    </row>
    <row r="212" spans="1:34" x14ac:dyDescent="0.25">
      <c r="A212" t="s">
        <v>1155</v>
      </c>
      <c r="B212" t="s">
        <v>794</v>
      </c>
      <c r="C212" t="s">
        <v>856</v>
      </c>
      <c r="D212" t="s">
        <v>1090</v>
      </c>
      <c r="E212" s="31">
        <v>82.336956521739125</v>
      </c>
      <c r="F212" s="31">
        <v>3.1330099009900998</v>
      </c>
      <c r="G212" s="31">
        <v>2.802586138613862</v>
      </c>
      <c r="H212" s="31">
        <v>0.72629438943894387</v>
      </c>
      <c r="I212" s="31">
        <v>0.39705874587458739</v>
      </c>
      <c r="J212" s="31">
        <v>257.96250000000003</v>
      </c>
      <c r="K212" s="31">
        <v>230.75641304347829</v>
      </c>
      <c r="L212" s="31">
        <v>59.800869565217383</v>
      </c>
      <c r="M212" s="31">
        <v>32.692608695652169</v>
      </c>
      <c r="N212" s="31">
        <v>22.586521739130436</v>
      </c>
      <c r="O212" s="31">
        <v>4.5217391304347823</v>
      </c>
      <c r="P212" s="31">
        <v>65.399673913043486</v>
      </c>
      <c r="Q212" s="31">
        <v>65.30184782608697</v>
      </c>
      <c r="R212" s="31">
        <v>9.7826086956521743E-2</v>
      </c>
      <c r="S212" s="31">
        <v>132.76195652173917</v>
      </c>
      <c r="T212" s="31">
        <v>132.76195652173917</v>
      </c>
      <c r="U212" s="31">
        <v>0</v>
      </c>
      <c r="V212" s="31">
        <v>0</v>
      </c>
      <c r="W212" s="31">
        <v>0</v>
      </c>
      <c r="X212" s="31">
        <v>0</v>
      </c>
      <c r="Y212" s="31">
        <v>0</v>
      </c>
      <c r="Z212" s="31">
        <v>0</v>
      </c>
      <c r="AA212" s="31">
        <v>0</v>
      </c>
      <c r="AB212" s="31">
        <v>0</v>
      </c>
      <c r="AC212" s="31">
        <v>0</v>
      </c>
      <c r="AD212" s="31">
        <v>0</v>
      </c>
      <c r="AE212" s="31">
        <v>0</v>
      </c>
      <c r="AF212" t="s">
        <v>374</v>
      </c>
      <c r="AG212" s="32">
        <v>5</v>
      </c>
      <c r="AH212"/>
    </row>
    <row r="213" spans="1:34" x14ac:dyDescent="0.25">
      <c r="A213" t="s">
        <v>1155</v>
      </c>
      <c r="B213" t="s">
        <v>731</v>
      </c>
      <c r="C213" t="s">
        <v>861</v>
      </c>
      <c r="D213" t="s">
        <v>1055</v>
      </c>
      <c r="E213" s="31">
        <v>80.239130434782609</v>
      </c>
      <c r="F213" s="31">
        <v>3.4023557301544298</v>
      </c>
      <c r="G213" s="31">
        <v>2.8954131671633707</v>
      </c>
      <c r="H213" s="31">
        <v>0.59958005960444327</v>
      </c>
      <c r="I213" s="31">
        <v>0.27913844486588996</v>
      </c>
      <c r="J213" s="31">
        <v>273.0020652173913</v>
      </c>
      <c r="K213" s="31">
        <v>232.32543478260871</v>
      </c>
      <c r="L213" s="31">
        <v>48.109782608695653</v>
      </c>
      <c r="M213" s="31">
        <v>22.397826086956517</v>
      </c>
      <c r="N213" s="31">
        <v>20.233695652173914</v>
      </c>
      <c r="O213" s="31">
        <v>5.4782608695652177</v>
      </c>
      <c r="P213" s="31">
        <v>80.976086956521698</v>
      </c>
      <c r="Q213" s="31">
        <v>66.011413043478228</v>
      </c>
      <c r="R213" s="31">
        <v>14.964673913043475</v>
      </c>
      <c r="S213" s="31">
        <v>143.91619565217397</v>
      </c>
      <c r="T213" s="31">
        <v>143.91619565217397</v>
      </c>
      <c r="U213" s="31">
        <v>0</v>
      </c>
      <c r="V213" s="31">
        <v>0</v>
      </c>
      <c r="W213" s="31">
        <v>0</v>
      </c>
      <c r="X213" s="31">
        <v>0</v>
      </c>
      <c r="Y213" s="31">
        <v>0</v>
      </c>
      <c r="Z213" s="31">
        <v>0</v>
      </c>
      <c r="AA213" s="31">
        <v>0</v>
      </c>
      <c r="AB213" s="31">
        <v>0</v>
      </c>
      <c r="AC213" s="31">
        <v>0</v>
      </c>
      <c r="AD213" s="31">
        <v>0</v>
      </c>
      <c r="AE213" s="31">
        <v>0</v>
      </c>
      <c r="AF213" t="s">
        <v>310</v>
      </c>
      <c r="AG213" s="32">
        <v>5</v>
      </c>
      <c r="AH213"/>
    </row>
    <row r="214" spans="1:34" x14ac:dyDescent="0.25">
      <c r="A214" t="s">
        <v>1155</v>
      </c>
      <c r="B214" t="s">
        <v>755</v>
      </c>
      <c r="C214" t="s">
        <v>849</v>
      </c>
      <c r="D214" t="s">
        <v>1104</v>
      </c>
      <c r="E214" s="31">
        <v>77.902173913043484</v>
      </c>
      <c r="F214" s="31">
        <v>3.4558001953397515</v>
      </c>
      <c r="G214" s="31">
        <v>3.1196023440770189</v>
      </c>
      <c r="H214" s="31">
        <v>1.0178121947816376</v>
      </c>
      <c r="I214" s="31">
        <v>0.73999302358029817</v>
      </c>
      <c r="J214" s="31">
        <v>269.21434782608696</v>
      </c>
      <c r="K214" s="31">
        <v>243.02380434782606</v>
      </c>
      <c r="L214" s="31">
        <v>79.289782608695631</v>
      </c>
      <c r="M214" s="31">
        <v>57.64706521739128</v>
      </c>
      <c r="N214" s="31">
        <v>16.164456521739133</v>
      </c>
      <c r="O214" s="31">
        <v>5.4782608695652177</v>
      </c>
      <c r="P214" s="31">
        <v>23.585978260869567</v>
      </c>
      <c r="Q214" s="31">
        <v>19.038152173913044</v>
      </c>
      <c r="R214" s="31">
        <v>4.5478260869565217</v>
      </c>
      <c r="S214" s="31">
        <v>166.33858695652174</v>
      </c>
      <c r="T214" s="31">
        <v>166.33858695652174</v>
      </c>
      <c r="U214" s="31">
        <v>0</v>
      </c>
      <c r="V214" s="31">
        <v>0</v>
      </c>
      <c r="W214" s="31">
        <v>0</v>
      </c>
      <c r="X214" s="31">
        <v>0</v>
      </c>
      <c r="Y214" s="31">
        <v>0</v>
      </c>
      <c r="Z214" s="31">
        <v>0</v>
      </c>
      <c r="AA214" s="31">
        <v>0</v>
      </c>
      <c r="AB214" s="31">
        <v>0</v>
      </c>
      <c r="AC214" s="31">
        <v>0</v>
      </c>
      <c r="AD214" s="31">
        <v>0</v>
      </c>
      <c r="AE214" s="31">
        <v>0</v>
      </c>
      <c r="AF214" t="s">
        <v>335</v>
      </c>
      <c r="AG214" s="32">
        <v>5</v>
      </c>
      <c r="AH214"/>
    </row>
    <row r="215" spans="1:34" x14ac:dyDescent="0.25">
      <c r="A215" t="s">
        <v>1155</v>
      </c>
      <c r="B215" t="s">
        <v>675</v>
      </c>
      <c r="C215" t="s">
        <v>877</v>
      </c>
      <c r="D215" t="s">
        <v>1091</v>
      </c>
      <c r="E215" s="31">
        <v>65.489130434782609</v>
      </c>
      <c r="F215" s="31">
        <v>3.8956000000000004</v>
      </c>
      <c r="G215" s="31">
        <v>3.4729012448132783</v>
      </c>
      <c r="H215" s="31">
        <v>1.0838954356846473</v>
      </c>
      <c r="I215" s="31">
        <v>0.66248298755186719</v>
      </c>
      <c r="J215" s="31">
        <v>255.11945652173915</v>
      </c>
      <c r="K215" s="31">
        <v>227.43728260869568</v>
      </c>
      <c r="L215" s="31">
        <v>70.983369565217387</v>
      </c>
      <c r="M215" s="31">
        <v>43.385434782608691</v>
      </c>
      <c r="N215" s="31">
        <v>22.293586956521743</v>
      </c>
      <c r="O215" s="31">
        <v>5.3043478260869561</v>
      </c>
      <c r="P215" s="31">
        <v>23.173695652173915</v>
      </c>
      <c r="Q215" s="31">
        <v>23.089456521739134</v>
      </c>
      <c r="R215" s="31">
        <v>8.4239130434782608E-2</v>
      </c>
      <c r="S215" s="31">
        <v>160.96239130434785</v>
      </c>
      <c r="T215" s="31">
        <v>160.96239130434785</v>
      </c>
      <c r="U215" s="31">
        <v>0</v>
      </c>
      <c r="V215" s="31">
        <v>0</v>
      </c>
      <c r="W215" s="31">
        <v>0</v>
      </c>
      <c r="X215" s="31">
        <v>0</v>
      </c>
      <c r="Y215" s="31">
        <v>0</v>
      </c>
      <c r="Z215" s="31">
        <v>0</v>
      </c>
      <c r="AA215" s="31">
        <v>0</v>
      </c>
      <c r="AB215" s="31">
        <v>0</v>
      </c>
      <c r="AC215" s="31">
        <v>0</v>
      </c>
      <c r="AD215" s="31">
        <v>0</v>
      </c>
      <c r="AE215" s="31">
        <v>0</v>
      </c>
      <c r="AF215" t="s">
        <v>253</v>
      </c>
      <c r="AG215" s="32">
        <v>5</v>
      </c>
      <c r="AH215"/>
    </row>
    <row r="216" spans="1:34" x14ac:dyDescent="0.25">
      <c r="A216" t="s">
        <v>1155</v>
      </c>
      <c r="B216" t="s">
        <v>618</v>
      </c>
      <c r="C216" t="s">
        <v>987</v>
      </c>
      <c r="D216" t="s">
        <v>1125</v>
      </c>
      <c r="E216" s="31">
        <v>61.521739130434781</v>
      </c>
      <c r="F216" s="31">
        <v>3.6431819787985869</v>
      </c>
      <c r="G216" s="31">
        <v>3.2049558303886925</v>
      </c>
      <c r="H216" s="31">
        <v>1.2430265017667845</v>
      </c>
      <c r="I216" s="31">
        <v>0.85761307420494703</v>
      </c>
      <c r="J216" s="31">
        <v>224.13489130434783</v>
      </c>
      <c r="K216" s="31">
        <v>197.17445652173913</v>
      </c>
      <c r="L216" s="31">
        <v>76.47315217391305</v>
      </c>
      <c r="M216" s="31">
        <v>52.761847826086957</v>
      </c>
      <c r="N216" s="31">
        <v>18.722173913043481</v>
      </c>
      <c r="O216" s="31">
        <v>4.9891304347826084</v>
      </c>
      <c r="P216" s="31">
        <v>23.75771739130435</v>
      </c>
      <c r="Q216" s="31">
        <v>20.508586956521743</v>
      </c>
      <c r="R216" s="31">
        <v>3.2491304347826087</v>
      </c>
      <c r="S216" s="31">
        <v>123.90402173913044</v>
      </c>
      <c r="T216" s="31">
        <v>112.70717391304348</v>
      </c>
      <c r="U216" s="31">
        <v>11.196847826086961</v>
      </c>
      <c r="V216" s="31">
        <v>0</v>
      </c>
      <c r="W216" s="31">
        <v>0</v>
      </c>
      <c r="X216" s="31">
        <v>0</v>
      </c>
      <c r="Y216" s="31">
        <v>0</v>
      </c>
      <c r="Z216" s="31">
        <v>0</v>
      </c>
      <c r="AA216" s="31">
        <v>0</v>
      </c>
      <c r="AB216" s="31">
        <v>0</v>
      </c>
      <c r="AC216" s="31">
        <v>0</v>
      </c>
      <c r="AD216" s="31">
        <v>0</v>
      </c>
      <c r="AE216" s="31">
        <v>0</v>
      </c>
      <c r="AF216" t="s">
        <v>196</v>
      </c>
      <c r="AG216" s="32">
        <v>5</v>
      </c>
      <c r="AH216"/>
    </row>
    <row r="217" spans="1:34" x14ac:dyDescent="0.25">
      <c r="A217" t="s">
        <v>1155</v>
      </c>
      <c r="B217" t="s">
        <v>792</v>
      </c>
      <c r="C217" t="s">
        <v>891</v>
      </c>
      <c r="D217" t="s">
        <v>1081</v>
      </c>
      <c r="E217" s="31">
        <v>59.271739130434781</v>
      </c>
      <c r="F217" s="31">
        <v>3.6558334861544113</v>
      </c>
      <c r="G217" s="31">
        <v>3.3711443242251975</v>
      </c>
      <c r="H217" s="31">
        <v>0.9017604988079958</v>
      </c>
      <c r="I217" s="31">
        <v>0.62019805611589962</v>
      </c>
      <c r="J217" s="31">
        <v>216.68760869565222</v>
      </c>
      <c r="K217" s="31">
        <v>199.81358695652176</v>
      </c>
      <c r="L217" s="31">
        <v>53.448913043478271</v>
      </c>
      <c r="M217" s="31">
        <v>36.760217391304352</v>
      </c>
      <c r="N217" s="31">
        <v>11.123478260869568</v>
      </c>
      <c r="O217" s="31">
        <v>5.5652173913043477</v>
      </c>
      <c r="P217" s="31">
        <v>32.577717391304354</v>
      </c>
      <c r="Q217" s="31">
        <v>32.392391304347832</v>
      </c>
      <c r="R217" s="31">
        <v>0.18532608695652175</v>
      </c>
      <c r="S217" s="31">
        <v>130.66097826086957</v>
      </c>
      <c r="T217" s="31">
        <v>130.66097826086957</v>
      </c>
      <c r="U217" s="31">
        <v>0</v>
      </c>
      <c r="V217" s="31">
        <v>0</v>
      </c>
      <c r="W217" s="31">
        <v>0</v>
      </c>
      <c r="X217" s="31">
        <v>0</v>
      </c>
      <c r="Y217" s="31">
        <v>0</v>
      </c>
      <c r="Z217" s="31">
        <v>0</v>
      </c>
      <c r="AA217" s="31">
        <v>0</v>
      </c>
      <c r="AB217" s="31">
        <v>0</v>
      </c>
      <c r="AC217" s="31">
        <v>0</v>
      </c>
      <c r="AD217" s="31">
        <v>0</v>
      </c>
      <c r="AE217" s="31">
        <v>0</v>
      </c>
      <c r="AF217" t="s">
        <v>372</v>
      </c>
      <c r="AG217" s="32">
        <v>5</v>
      </c>
      <c r="AH217"/>
    </row>
    <row r="218" spans="1:34" x14ac:dyDescent="0.25">
      <c r="A218" t="s">
        <v>1155</v>
      </c>
      <c r="B218" t="s">
        <v>686</v>
      </c>
      <c r="C218" t="s">
        <v>859</v>
      </c>
      <c r="D218" t="s">
        <v>1064</v>
      </c>
      <c r="E218" s="31">
        <v>34.869565217391305</v>
      </c>
      <c r="F218" s="31">
        <v>3.6650000000000009</v>
      </c>
      <c r="G218" s="31">
        <v>3.1081327930174569</v>
      </c>
      <c r="H218" s="31">
        <v>1.0532793017456361</v>
      </c>
      <c r="I218" s="31">
        <v>0.57780236907730687</v>
      </c>
      <c r="J218" s="31">
        <v>127.79695652173916</v>
      </c>
      <c r="K218" s="31">
        <v>108.3792391304348</v>
      </c>
      <c r="L218" s="31">
        <v>36.727391304347833</v>
      </c>
      <c r="M218" s="31">
        <v>20.147717391304351</v>
      </c>
      <c r="N218" s="31">
        <v>11.362282608695656</v>
      </c>
      <c r="O218" s="31">
        <v>5.2173913043478262</v>
      </c>
      <c r="P218" s="31">
        <v>29.856086956521743</v>
      </c>
      <c r="Q218" s="31">
        <v>27.018043478260871</v>
      </c>
      <c r="R218" s="31">
        <v>2.8380434782608699</v>
      </c>
      <c r="S218" s="31">
        <v>61.213478260869579</v>
      </c>
      <c r="T218" s="31">
        <v>61.15369565217393</v>
      </c>
      <c r="U218" s="31">
        <v>5.9782608695652176E-2</v>
      </c>
      <c r="V218" s="31">
        <v>0</v>
      </c>
      <c r="W218" s="31">
        <v>0</v>
      </c>
      <c r="X218" s="31">
        <v>0</v>
      </c>
      <c r="Y218" s="31">
        <v>0</v>
      </c>
      <c r="Z218" s="31">
        <v>0</v>
      </c>
      <c r="AA218" s="31">
        <v>0</v>
      </c>
      <c r="AB218" s="31">
        <v>0</v>
      </c>
      <c r="AC218" s="31">
        <v>0</v>
      </c>
      <c r="AD218" s="31">
        <v>0</v>
      </c>
      <c r="AE218" s="31">
        <v>0</v>
      </c>
      <c r="AF218" t="s">
        <v>264</v>
      </c>
      <c r="AG218" s="32">
        <v>5</v>
      </c>
      <c r="AH218"/>
    </row>
    <row r="219" spans="1:34" x14ac:dyDescent="0.25">
      <c r="A219" t="s">
        <v>1155</v>
      </c>
      <c r="B219" t="s">
        <v>623</v>
      </c>
      <c r="C219" t="s">
        <v>988</v>
      </c>
      <c r="D219" t="s">
        <v>1054</v>
      </c>
      <c r="E219" s="31">
        <v>110.42391304347827</v>
      </c>
      <c r="F219" s="31">
        <v>2.8426134462053354</v>
      </c>
      <c r="G219" s="31">
        <v>2.6499980313022942</v>
      </c>
      <c r="H219" s="31">
        <v>0.51614332119303064</v>
      </c>
      <c r="I219" s="31">
        <v>0.32476818584506334</v>
      </c>
      <c r="J219" s="31">
        <v>313.89250000000004</v>
      </c>
      <c r="K219" s="31">
        <v>292.62315217391313</v>
      </c>
      <c r="L219" s="31">
        <v>56.99456521739129</v>
      </c>
      <c r="M219" s="31">
        <v>35.862173913043463</v>
      </c>
      <c r="N219" s="31">
        <v>16.874782608695654</v>
      </c>
      <c r="O219" s="31">
        <v>4.2576086956521735</v>
      </c>
      <c r="P219" s="31">
        <v>63.969130434782613</v>
      </c>
      <c r="Q219" s="31">
        <v>63.832173913043484</v>
      </c>
      <c r="R219" s="31">
        <v>0.13695652173913042</v>
      </c>
      <c r="S219" s="31">
        <v>192.92880434782614</v>
      </c>
      <c r="T219" s="31">
        <v>192.92880434782614</v>
      </c>
      <c r="U219" s="31">
        <v>0</v>
      </c>
      <c r="V219" s="31">
        <v>0</v>
      </c>
      <c r="W219" s="31">
        <v>0</v>
      </c>
      <c r="X219" s="31">
        <v>0</v>
      </c>
      <c r="Y219" s="31">
        <v>0</v>
      </c>
      <c r="Z219" s="31">
        <v>0</v>
      </c>
      <c r="AA219" s="31">
        <v>0</v>
      </c>
      <c r="AB219" s="31">
        <v>0</v>
      </c>
      <c r="AC219" s="31">
        <v>0</v>
      </c>
      <c r="AD219" s="31">
        <v>0</v>
      </c>
      <c r="AE219" s="31">
        <v>0</v>
      </c>
      <c r="AF219" t="s">
        <v>201</v>
      </c>
      <c r="AG219" s="32">
        <v>5</v>
      </c>
      <c r="AH219"/>
    </row>
    <row r="220" spans="1:34" x14ac:dyDescent="0.25">
      <c r="A220" t="s">
        <v>1155</v>
      </c>
      <c r="B220" t="s">
        <v>613</v>
      </c>
      <c r="C220" t="s">
        <v>875</v>
      </c>
      <c r="D220" t="s">
        <v>1115</v>
      </c>
      <c r="E220" s="31">
        <v>90.619565217391298</v>
      </c>
      <c r="F220" s="31">
        <v>3.3118819719323498</v>
      </c>
      <c r="G220" s="31">
        <v>2.9250749670145142</v>
      </c>
      <c r="H220" s="31">
        <v>0.88010075566750634</v>
      </c>
      <c r="I220" s="31">
        <v>0.52681899964015833</v>
      </c>
      <c r="J220" s="31">
        <v>300.12130434782608</v>
      </c>
      <c r="K220" s="31">
        <v>265.06902173913045</v>
      </c>
      <c r="L220" s="31">
        <v>79.754347826086956</v>
      </c>
      <c r="M220" s="31">
        <v>47.740108695652168</v>
      </c>
      <c r="N220" s="31">
        <v>26.535978260869566</v>
      </c>
      <c r="O220" s="31">
        <v>5.4782608695652177</v>
      </c>
      <c r="P220" s="31">
        <v>47.211304347826079</v>
      </c>
      <c r="Q220" s="31">
        <v>44.173260869565212</v>
      </c>
      <c r="R220" s="31">
        <v>3.0380434782608701</v>
      </c>
      <c r="S220" s="31">
        <v>173.15565217391304</v>
      </c>
      <c r="T220" s="31">
        <v>173.15565217391304</v>
      </c>
      <c r="U220" s="31">
        <v>0</v>
      </c>
      <c r="V220" s="31">
        <v>0</v>
      </c>
      <c r="W220" s="31">
        <v>1.3717391304347826</v>
      </c>
      <c r="X220" s="31">
        <v>0</v>
      </c>
      <c r="Y220" s="31">
        <v>0</v>
      </c>
      <c r="Z220" s="31">
        <v>0</v>
      </c>
      <c r="AA220" s="31">
        <v>0</v>
      </c>
      <c r="AB220" s="31">
        <v>0</v>
      </c>
      <c r="AC220" s="31">
        <v>1.3717391304347826</v>
      </c>
      <c r="AD220" s="31">
        <v>0</v>
      </c>
      <c r="AE220" s="31">
        <v>0</v>
      </c>
      <c r="AF220" t="s">
        <v>190</v>
      </c>
      <c r="AG220" s="32">
        <v>5</v>
      </c>
      <c r="AH220"/>
    </row>
    <row r="221" spans="1:34" x14ac:dyDescent="0.25">
      <c r="A221" t="s">
        <v>1155</v>
      </c>
      <c r="B221" t="s">
        <v>671</v>
      </c>
      <c r="C221" t="s">
        <v>851</v>
      </c>
      <c r="D221" t="s">
        <v>1107</v>
      </c>
      <c r="E221" s="31">
        <v>80.152173913043484</v>
      </c>
      <c r="F221" s="31">
        <v>2.946861947382696</v>
      </c>
      <c r="G221" s="31">
        <v>2.6414795226471384</v>
      </c>
      <c r="H221" s="31">
        <v>0.38469080553295359</v>
      </c>
      <c r="I221" s="31">
        <v>0.15819365337672903</v>
      </c>
      <c r="J221" s="31">
        <v>236.19739130434783</v>
      </c>
      <c r="K221" s="31">
        <v>211.72032608695653</v>
      </c>
      <c r="L221" s="31">
        <v>30.833804347826089</v>
      </c>
      <c r="M221" s="31">
        <v>12.679565217391303</v>
      </c>
      <c r="N221" s="31">
        <v>13.023804347826088</v>
      </c>
      <c r="O221" s="31">
        <v>5.1304347826086953</v>
      </c>
      <c r="P221" s="31">
        <v>55.839021739130416</v>
      </c>
      <c r="Q221" s="31">
        <v>49.516195652173899</v>
      </c>
      <c r="R221" s="31">
        <v>6.3228260869565212</v>
      </c>
      <c r="S221" s="31">
        <v>149.52456521739131</v>
      </c>
      <c r="T221" s="31">
        <v>149.16913043478263</v>
      </c>
      <c r="U221" s="31">
        <v>0.35543478260869571</v>
      </c>
      <c r="V221" s="31">
        <v>0</v>
      </c>
      <c r="W221" s="31">
        <v>0</v>
      </c>
      <c r="X221" s="31">
        <v>0</v>
      </c>
      <c r="Y221" s="31">
        <v>0</v>
      </c>
      <c r="Z221" s="31">
        <v>0</v>
      </c>
      <c r="AA221" s="31">
        <v>0</v>
      </c>
      <c r="AB221" s="31">
        <v>0</v>
      </c>
      <c r="AC221" s="31">
        <v>0</v>
      </c>
      <c r="AD221" s="31">
        <v>0</v>
      </c>
      <c r="AE221" s="31">
        <v>0</v>
      </c>
      <c r="AF221" t="s">
        <v>249</v>
      </c>
      <c r="AG221" s="32">
        <v>5</v>
      </c>
      <c r="AH221"/>
    </row>
    <row r="222" spans="1:34" x14ac:dyDescent="0.25">
      <c r="A222" t="s">
        <v>1155</v>
      </c>
      <c r="B222" t="s">
        <v>447</v>
      </c>
      <c r="C222" t="s">
        <v>899</v>
      </c>
      <c r="D222" t="s">
        <v>1090</v>
      </c>
      <c r="E222" s="31">
        <v>56.891304347826086</v>
      </c>
      <c r="F222" s="31">
        <v>3.3663985479556739</v>
      </c>
      <c r="G222" s="31">
        <v>3.026801681314482</v>
      </c>
      <c r="H222" s="31">
        <v>0.78392243026366071</v>
      </c>
      <c r="I222" s="31">
        <v>0.50074512800917081</v>
      </c>
      <c r="J222" s="31">
        <v>191.51880434782606</v>
      </c>
      <c r="K222" s="31">
        <v>172.19869565217391</v>
      </c>
      <c r="L222" s="31">
        <v>44.598369565217389</v>
      </c>
      <c r="M222" s="31">
        <v>28.488043478260867</v>
      </c>
      <c r="N222" s="31">
        <v>10.512499999999999</v>
      </c>
      <c r="O222" s="31">
        <v>5.5978260869565215</v>
      </c>
      <c r="P222" s="31">
        <v>38.294130434782602</v>
      </c>
      <c r="Q222" s="31">
        <v>35.084347826086947</v>
      </c>
      <c r="R222" s="31">
        <v>3.2097826086956522</v>
      </c>
      <c r="S222" s="31">
        <v>108.62630434782609</v>
      </c>
      <c r="T222" s="31">
        <v>108.62630434782609</v>
      </c>
      <c r="U222" s="31">
        <v>0</v>
      </c>
      <c r="V222" s="31">
        <v>0</v>
      </c>
      <c r="W222" s="31">
        <v>4.6273913043478263</v>
      </c>
      <c r="X222" s="31">
        <v>4.059456521739131</v>
      </c>
      <c r="Y222" s="31">
        <v>0</v>
      </c>
      <c r="Z222" s="31">
        <v>0</v>
      </c>
      <c r="AA222" s="31">
        <v>0.56793478260869568</v>
      </c>
      <c r="AB222" s="31">
        <v>0</v>
      </c>
      <c r="AC222" s="31">
        <v>0</v>
      </c>
      <c r="AD222" s="31">
        <v>0</v>
      </c>
      <c r="AE222" s="31">
        <v>0</v>
      </c>
      <c r="AF222" t="s">
        <v>23</v>
      </c>
      <c r="AG222" s="32">
        <v>5</v>
      </c>
      <c r="AH222"/>
    </row>
    <row r="223" spans="1:34" x14ac:dyDescent="0.25">
      <c r="A223" t="s">
        <v>1155</v>
      </c>
      <c r="B223" t="s">
        <v>723</v>
      </c>
      <c r="C223" t="s">
        <v>1024</v>
      </c>
      <c r="D223" t="s">
        <v>1130</v>
      </c>
      <c r="E223" s="31">
        <v>52.913043478260867</v>
      </c>
      <c r="F223" s="31">
        <v>3.5969967132292524</v>
      </c>
      <c r="G223" s="31">
        <v>3.1396692686935084</v>
      </c>
      <c r="H223" s="31">
        <v>1.2446343467543139</v>
      </c>
      <c r="I223" s="31">
        <v>0.78807723911257199</v>
      </c>
      <c r="J223" s="31">
        <v>190.32804347826087</v>
      </c>
      <c r="K223" s="31">
        <v>166.12945652173912</v>
      </c>
      <c r="L223" s="31">
        <v>65.857391304347829</v>
      </c>
      <c r="M223" s="31">
        <v>41.69956521739131</v>
      </c>
      <c r="N223" s="31">
        <v>17.600326086956521</v>
      </c>
      <c r="O223" s="31">
        <v>6.5574999999999992</v>
      </c>
      <c r="P223" s="31">
        <v>14.409130434782602</v>
      </c>
      <c r="Q223" s="31">
        <v>14.368369565217385</v>
      </c>
      <c r="R223" s="31">
        <v>4.0760869565217392E-2</v>
      </c>
      <c r="S223" s="31">
        <v>110.06152173913044</v>
      </c>
      <c r="T223" s="31">
        <v>108.99086956521739</v>
      </c>
      <c r="U223" s="31">
        <v>1.0706521739130435</v>
      </c>
      <c r="V223" s="31">
        <v>0</v>
      </c>
      <c r="W223" s="31">
        <v>0</v>
      </c>
      <c r="X223" s="31">
        <v>0</v>
      </c>
      <c r="Y223" s="31">
        <v>0</v>
      </c>
      <c r="Z223" s="31">
        <v>0</v>
      </c>
      <c r="AA223" s="31">
        <v>0</v>
      </c>
      <c r="AB223" s="31">
        <v>0</v>
      </c>
      <c r="AC223" s="31">
        <v>0</v>
      </c>
      <c r="AD223" s="31">
        <v>0</v>
      </c>
      <c r="AE223" s="31">
        <v>0</v>
      </c>
      <c r="AF223" t="s">
        <v>302</v>
      </c>
      <c r="AG223" s="32">
        <v>5</v>
      </c>
      <c r="AH223"/>
    </row>
    <row r="224" spans="1:34" x14ac:dyDescent="0.25">
      <c r="A224" t="s">
        <v>1155</v>
      </c>
      <c r="B224" t="s">
        <v>546</v>
      </c>
      <c r="C224" t="s">
        <v>954</v>
      </c>
      <c r="D224" t="s">
        <v>1119</v>
      </c>
      <c r="E224" s="31">
        <v>67.326086956521735</v>
      </c>
      <c r="F224" s="31">
        <v>3.755807232805942</v>
      </c>
      <c r="G224" s="31">
        <v>3.7231546658056192</v>
      </c>
      <c r="H224" s="31">
        <v>0.37580723280594119</v>
      </c>
      <c r="I224" s="31">
        <v>0.34392153697126249</v>
      </c>
      <c r="J224" s="31">
        <v>252.86380434782612</v>
      </c>
      <c r="K224" s="31">
        <v>250.66543478260874</v>
      </c>
      <c r="L224" s="31">
        <v>25.301630434782606</v>
      </c>
      <c r="M224" s="31">
        <v>23.154891304347824</v>
      </c>
      <c r="N224" s="31">
        <v>2.1467391304347827</v>
      </c>
      <c r="O224" s="31">
        <v>0</v>
      </c>
      <c r="P224" s="31">
        <v>43.546195652173914</v>
      </c>
      <c r="Q224" s="31">
        <v>43.494565217391305</v>
      </c>
      <c r="R224" s="31">
        <v>5.1630434782608696E-2</v>
      </c>
      <c r="S224" s="31">
        <v>184.01597826086962</v>
      </c>
      <c r="T224" s="31">
        <v>172.34728260869571</v>
      </c>
      <c r="U224" s="31">
        <v>11.668695652173911</v>
      </c>
      <c r="V224" s="31">
        <v>0</v>
      </c>
      <c r="W224" s="31">
        <v>0</v>
      </c>
      <c r="X224" s="31">
        <v>0</v>
      </c>
      <c r="Y224" s="31">
        <v>0</v>
      </c>
      <c r="Z224" s="31">
        <v>0</v>
      </c>
      <c r="AA224" s="31">
        <v>0</v>
      </c>
      <c r="AB224" s="31">
        <v>0</v>
      </c>
      <c r="AC224" s="31">
        <v>0</v>
      </c>
      <c r="AD224" s="31">
        <v>0</v>
      </c>
      <c r="AE224" s="31">
        <v>0</v>
      </c>
      <c r="AF224" t="s">
        <v>123</v>
      </c>
      <c r="AG224" s="32">
        <v>5</v>
      </c>
      <c r="AH224"/>
    </row>
    <row r="225" spans="1:34" x14ac:dyDescent="0.25">
      <c r="A225" t="s">
        <v>1155</v>
      </c>
      <c r="B225" t="s">
        <v>660</v>
      </c>
      <c r="C225" t="s">
        <v>946</v>
      </c>
      <c r="D225" t="s">
        <v>1107</v>
      </c>
      <c r="E225" s="31">
        <v>92.521739130434781</v>
      </c>
      <c r="F225" s="31">
        <v>3.1877232142857137</v>
      </c>
      <c r="G225" s="31">
        <v>2.8372650375939843</v>
      </c>
      <c r="H225" s="31">
        <v>0.6401315789473685</v>
      </c>
      <c r="I225" s="31">
        <v>0.4942081766917294</v>
      </c>
      <c r="J225" s="31">
        <v>294.93369565217387</v>
      </c>
      <c r="K225" s="31">
        <v>262.50869565217386</v>
      </c>
      <c r="L225" s="31">
        <v>59.22608695652174</v>
      </c>
      <c r="M225" s="31">
        <v>45.725000000000009</v>
      </c>
      <c r="N225" s="31">
        <v>7.9358695652173914</v>
      </c>
      <c r="O225" s="31">
        <v>5.5652173913043477</v>
      </c>
      <c r="P225" s="31">
        <v>91.95010869565219</v>
      </c>
      <c r="Q225" s="31">
        <v>73.026195652173925</v>
      </c>
      <c r="R225" s="31">
        <v>18.923913043478262</v>
      </c>
      <c r="S225" s="31">
        <v>143.75749999999996</v>
      </c>
      <c r="T225" s="31">
        <v>141.49663043478256</v>
      </c>
      <c r="U225" s="31">
        <v>2.2608695652173911</v>
      </c>
      <c r="V225" s="31">
        <v>0</v>
      </c>
      <c r="W225" s="31">
        <v>0</v>
      </c>
      <c r="X225" s="31">
        <v>0</v>
      </c>
      <c r="Y225" s="31">
        <v>0</v>
      </c>
      <c r="Z225" s="31">
        <v>0</v>
      </c>
      <c r="AA225" s="31">
        <v>0</v>
      </c>
      <c r="AB225" s="31">
        <v>0</v>
      </c>
      <c r="AC225" s="31">
        <v>0</v>
      </c>
      <c r="AD225" s="31">
        <v>0</v>
      </c>
      <c r="AE225" s="31">
        <v>0</v>
      </c>
      <c r="AF225" t="s">
        <v>238</v>
      </c>
      <c r="AG225" s="32">
        <v>5</v>
      </c>
      <c r="AH225"/>
    </row>
    <row r="226" spans="1:34" x14ac:dyDescent="0.25">
      <c r="A226" t="s">
        <v>1155</v>
      </c>
      <c r="B226" t="s">
        <v>550</v>
      </c>
      <c r="C226" t="s">
        <v>957</v>
      </c>
      <c r="D226" t="s">
        <v>1090</v>
      </c>
      <c r="E226" s="31">
        <v>119.26086956521739</v>
      </c>
      <c r="F226" s="31">
        <v>3.4076494713816992</v>
      </c>
      <c r="G226" s="31">
        <v>3.0885599708348526</v>
      </c>
      <c r="H226" s="31">
        <v>0.73504283631060907</v>
      </c>
      <c r="I226" s="31">
        <v>0.53101895734597182</v>
      </c>
      <c r="J226" s="31">
        <v>406.39923913043481</v>
      </c>
      <c r="K226" s="31">
        <v>368.34434782608696</v>
      </c>
      <c r="L226" s="31">
        <v>87.661847826086984</v>
      </c>
      <c r="M226" s="31">
        <v>63.32978260869568</v>
      </c>
      <c r="N226" s="31">
        <v>18.38641304347826</v>
      </c>
      <c r="O226" s="31">
        <v>5.9456521739130439</v>
      </c>
      <c r="P226" s="31">
        <v>106.36717391304344</v>
      </c>
      <c r="Q226" s="31">
        <v>92.644347826086928</v>
      </c>
      <c r="R226" s="31">
        <v>13.722826086956522</v>
      </c>
      <c r="S226" s="31">
        <v>212.37021739130435</v>
      </c>
      <c r="T226" s="31">
        <v>209.37771739130434</v>
      </c>
      <c r="U226" s="31">
        <v>2.9924999999999993</v>
      </c>
      <c r="V226" s="31">
        <v>0</v>
      </c>
      <c r="W226" s="31">
        <v>9.2527173913043459</v>
      </c>
      <c r="X226" s="31">
        <v>9.2527173913043459</v>
      </c>
      <c r="Y226" s="31">
        <v>0</v>
      </c>
      <c r="Z226" s="31">
        <v>0</v>
      </c>
      <c r="AA226" s="31">
        <v>0</v>
      </c>
      <c r="AB226" s="31">
        <v>0</v>
      </c>
      <c r="AC226" s="31">
        <v>0</v>
      </c>
      <c r="AD226" s="31">
        <v>0</v>
      </c>
      <c r="AE226" s="31">
        <v>0</v>
      </c>
      <c r="AF226" t="s">
        <v>127</v>
      </c>
      <c r="AG226" s="32">
        <v>5</v>
      </c>
      <c r="AH226"/>
    </row>
    <row r="227" spans="1:34" x14ac:dyDescent="0.25">
      <c r="A227" t="s">
        <v>1155</v>
      </c>
      <c r="B227" t="s">
        <v>595</v>
      </c>
      <c r="C227" t="s">
        <v>978</v>
      </c>
      <c r="D227" t="s">
        <v>1054</v>
      </c>
      <c r="E227" s="31">
        <v>94</v>
      </c>
      <c r="F227" s="31">
        <v>3.1428792784458843</v>
      </c>
      <c r="G227" s="31">
        <v>2.7736783071230353</v>
      </c>
      <c r="H227" s="31">
        <v>0.52019888991674379</v>
      </c>
      <c r="I227" s="31">
        <v>0.22682816836262723</v>
      </c>
      <c r="J227" s="31">
        <v>295.43065217391313</v>
      </c>
      <c r="K227" s="31">
        <v>260.72576086956531</v>
      </c>
      <c r="L227" s="31">
        <v>48.898695652173913</v>
      </c>
      <c r="M227" s="31">
        <v>21.321847826086959</v>
      </c>
      <c r="N227" s="31">
        <v>23.181956521739128</v>
      </c>
      <c r="O227" s="31">
        <v>4.3948913043478255</v>
      </c>
      <c r="P227" s="31">
        <v>68.631630434782608</v>
      </c>
      <c r="Q227" s="31">
        <v>61.503586956521737</v>
      </c>
      <c r="R227" s="31">
        <v>7.1280434782608708</v>
      </c>
      <c r="S227" s="31">
        <v>177.9003260869566</v>
      </c>
      <c r="T227" s="31">
        <v>177.87967391304355</v>
      </c>
      <c r="U227" s="31">
        <v>2.0652173913043477E-2</v>
      </c>
      <c r="V227" s="31">
        <v>0</v>
      </c>
      <c r="W227" s="31">
        <v>0</v>
      </c>
      <c r="X227" s="31">
        <v>0</v>
      </c>
      <c r="Y227" s="31">
        <v>0</v>
      </c>
      <c r="Z227" s="31">
        <v>0</v>
      </c>
      <c r="AA227" s="31">
        <v>0</v>
      </c>
      <c r="AB227" s="31">
        <v>0</v>
      </c>
      <c r="AC227" s="31">
        <v>0</v>
      </c>
      <c r="AD227" s="31">
        <v>0</v>
      </c>
      <c r="AE227" s="31">
        <v>0</v>
      </c>
      <c r="AF227" t="s">
        <v>172</v>
      </c>
      <c r="AG227" s="32">
        <v>5</v>
      </c>
      <c r="AH227"/>
    </row>
    <row r="228" spans="1:34" x14ac:dyDescent="0.25">
      <c r="A228" t="s">
        <v>1155</v>
      </c>
      <c r="B228" t="s">
        <v>622</v>
      </c>
      <c r="C228" t="s">
        <v>853</v>
      </c>
      <c r="D228" t="s">
        <v>1110</v>
      </c>
      <c r="E228" s="31">
        <v>34.239130434782609</v>
      </c>
      <c r="F228" s="31">
        <v>4.1705968253968244</v>
      </c>
      <c r="G228" s="31">
        <v>3.5115492063492053</v>
      </c>
      <c r="H228" s="31">
        <v>1.5268539682539677</v>
      </c>
      <c r="I228" s="31">
        <v>0.86979047619047567</v>
      </c>
      <c r="J228" s="31">
        <v>142.79760869565214</v>
      </c>
      <c r="K228" s="31">
        <v>120.23239130434779</v>
      </c>
      <c r="L228" s="31">
        <v>52.278152173913028</v>
      </c>
      <c r="M228" s="31">
        <v>29.780869565217372</v>
      </c>
      <c r="N228" s="31">
        <v>17.057065217391305</v>
      </c>
      <c r="O228" s="31">
        <v>5.4402173913043477</v>
      </c>
      <c r="P228" s="31">
        <v>22.794565217391302</v>
      </c>
      <c r="Q228" s="31">
        <v>22.726630434782606</v>
      </c>
      <c r="R228" s="31">
        <v>6.7934782608695649E-2</v>
      </c>
      <c r="S228" s="31">
        <v>67.724891304347807</v>
      </c>
      <c r="T228" s="31">
        <v>67.724891304347807</v>
      </c>
      <c r="U228" s="31">
        <v>0</v>
      </c>
      <c r="V228" s="31">
        <v>0</v>
      </c>
      <c r="W228" s="31">
        <v>0</v>
      </c>
      <c r="X228" s="31">
        <v>0</v>
      </c>
      <c r="Y228" s="31">
        <v>0</v>
      </c>
      <c r="Z228" s="31">
        <v>0</v>
      </c>
      <c r="AA228" s="31">
        <v>0</v>
      </c>
      <c r="AB228" s="31">
        <v>0</v>
      </c>
      <c r="AC228" s="31">
        <v>0</v>
      </c>
      <c r="AD228" s="31">
        <v>0</v>
      </c>
      <c r="AE228" s="31">
        <v>0</v>
      </c>
      <c r="AF228" t="s">
        <v>200</v>
      </c>
      <c r="AG228" s="32">
        <v>5</v>
      </c>
      <c r="AH228"/>
    </row>
    <row r="229" spans="1:34" x14ac:dyDescent="0.25">
      <c r="A229" t="s">
        <v>1155</v>
      </c>
      <c r="B229" t="s">
        <v>527</v>
      </c>
      <c r="C229" t="s">
        <v>946</v>
      </c>
      <c r="D229" t="s">
        <v>1107</v>
      </c>
      <c r="E229" s="31">
        <v>157.06521739130434</v>
      </c>
      <c r="F229" s="31">
        <v>3.1394020761245676</v>
      </c>
      <c r="G229" s="31">
        <v>2.8103439446366778</v>
      </c>
      <c r="H229" s="31">
        <v>0.597505882352941</v>
      </c>
      <c r="I229" s="31">
        <v>0.32288442906574377</v>
      </c>
      <c r="J229" s="31">
        <v>493.09086956521736</v>
      </c>
      <c r="K229" s="31">
        <v>441.4072826086956</v>
      </c>
      <c r="L229" s="31">
        <v>93.847391304347795</v>
      </c>
      <c r="M229" s="31">
        <v>50.713913043478236</v>
      </c>
      <c r="N229" s="31">
        <v>37.394347826086957</v>
      </c>
      <c r="O229" s="31">
        <v>5.7391304347826084</v>
      </c>
      <c r="P229" s="31">
        <v>127.53576086956525</v>
      </c>
      <c r="Q229" s="31">
        <v>118.98565217391308</v>
      </c>
      <c r="R229" s="31">
        <v>8.5501086956521757</v>
      </c>
      <c r="S229" s="31">
        <v>271.7077173913043</v>
      </c>
      <c r="T229" s="31">
        <v>271.7077173913043</v>
      </c>
      <c r="U229" s="31">
        <v>0</v>
      </c>
      <c r="V229" s="31">
        <v>0</v>
      </c>
      <c r="W229" s="31">
        <v>4.4153260869565214</v>
      </c>
      <c r="X229" s="31">
        <v>4.4153260869565214</v>
      </c>
      <c r="Y229" s="31">
        <v>0</v>
      </c>
      <c r="Z229" s="31">
        <v>0</v>
      </c>
      <c r="AA229" s="31">
        <v>0</v>
      </c>
      <c r="AB229" s="31">
        <v>0</v>
      </c>
      <c r="AC229" s="31">
        <v>0</v>
      </c>
      <c r="AD229" s="31">
        <v>0</v>
      </c>
      <c r="AE229" s="31">
        <v>0</v>
      </c>
      <c r="AF229" t="s">
        <v>104</v>
      </c>
      <c r="AG229" s="32">
        <v>5</v>
      </c>
      <c r="AH229"/>
    </row>
    <row r="230" spans="1:34" x14ac:dyDescent="0.25">
      <c r="A230" t="s">
        <v>1155</v>
      </c>
      <c r="B230" t="s">
        <v>603</v>
      </c>
      <c r="C230" t="s">
        <v>889</v>
      </c>
      <c r="D230" t="s">
        <v>1080</v>
      </c>
      <c r="E230" s="31">
        <v>64.054347826086953</v>
      </c>
      <c r="F230" s="31">
        <v>3.7808433734939761</v>
      </c>
      <c r="G230" s="31">
        <v>3.3793415917189886</v>
      </c>
      <c r="H230" s="31">
        <v>0.84497369760733076</v>
      </c>
      <c r="I230" s="31">
        <v>0.44449007296792803</v>
      </c>
      <c r="J230" s="31">
        <v>242.17945652173913</v>
      </c>
      <c r="K230" s="31">
        <v>216.46152173913043</v>
      </c>
      <c r="L230" s="31">
        <v>54.124239130434781</v>
      </c>
      <c r="M230" s="31">
        <v>28.471521739130431</v>
      </c>
      <c r="N230" s="31">
        <v>20.00054347826087</v>
      </c>
      <c r="O230" s="31">
        <v>5.6521739130434785</v>
      </c>
      <c r="P230" s="31">
        <v>35.264130434782601</v>
      </c>
      <c r="Q230" s="31">
        <v>35.19891304347825</v>
      </c>
      <c r="R230" s="31">
        <v>6.5217391304347824E-2</v>
      </c>
      <c r="S230" s="31">
        <v>152.79108695652175</v>
      </c>
      <c r="T230" s="31">
        <v>148.42695652173916</v>
      </c>
      <c r="U230" s="31">
        <v>4.3641304347826084</v>
      </c>
      <c r="V230" s="31">
        <v>0</v>
      </c>
      <c r="W230" s="31">
        <v>0</v>
      </c>
      <c r="X230" s="31">
        <v>0</v>
      </c>
      <c r="Y230" s="31">
        <v>0</v>
      </c>
      <c r="Z230" s="31">
        <v>0</v>
      </c>
      <c r="AA230" s="31">
        <v>0</v>
      </c>
      <c r="AB230" s="31">
        <v>0</v>
      </c>
      <c r="AC230" s="31">
        <v>0</v>
      </c>
      <c r="AD230" s="31">
        <v>0</v>
      </c>
      <c r="AE230" s="31">
        <v>0</v>
      </c>
      <c r="AF230" t="s">
        <v>180</v>
      </c>
      <c r="AG230" s="32">
        <v>5</v>
      </c>
      <c r="AH230"/>
    </row>
    <row r="231" spans="1:34" x14ac:dyDescent="0.25">
      <c r="A231" t="s">
        <v>1155</v>
      </c>
      <c r="B231" t="s">
        <v>554</v>
      </c>
      <c r="C231" t="s">
        <v>848</v>
      </c>
      <c r="D231" t="s">
        <v>1064</v>
      </c>
      <c r="E231" s="31">
        <v>98.967391304347828</v>
      </c>
      <c r="F231" s="31">
        <v>3.39981109280615</v>
      </c>
      <c r="G231" s="31">
        <v>2.9955661724327287</v>
      </c>
      <c r="H231" s="31">
        <v>0.62634047226798462</v>
      </c>
      <c r="I231" s="31">
        <v>0.29385831960461289</v>
      </c>
      <c r="J231" s="31">
        <v>336.47043478260866</v>
      </c>
      <c r="K231" s="31">
        <v>296.46336956521736</v>
      </c>
      <c r="L231" s="31">
        <v>61.987282608695651</v>
      </c>
      <c r="M231" s="31">
        <v>29.08239130434783</v>
      </c>
      <c r="N231" s="31">
        <v>26.633152173913043</v>
      </c>
      <c r="O231" s="31">
        <v>6.2717391304347823</v>
      </c>
      <c r="P231" s="31">
        <v>90.440434782608705</v>
      </c>
      <c r="Q231" s="31">
        <v>83.338260869565232</v>
      </c>
      <c r="R231" s="31">
        <v>7.1021739130434769</v>
      </c>
      <c r="S231" s="31">
        <v>184.04271739130431</v>
      </c>
      <c r="T231" s="31">
        <v>184.04271739130431</v>
      </c>
      <c r="U231" s="31">
        <v>0</v>
      </c>
      <c r="V231" s="31">
        <v>0</v>
      </c>
      <c r="W231" s="31">
        <v>0</v>
      </c>
      <c r="X231" s="31">
        <v>0</v>
      </c>
      <c r="Y231" s="31">
        <v>0</v>
      </c>
      <c r="Z231" s="31">
        <v>0</v>
      </c>
      <c r="AA231" s="31">
        <v>0</v>
      </c>
      <c r="AB231" s="31">
        <v>0</v>
      </c>
      <c r="AC231" s="31">
        <v>0</v>
      </c>
      <c r="AD231" s="31">
        <v>0</v>
      </c>
      <c r="AE231" s="31">
        <v>0</v>
      </c>
      <c r="AF231" t="s">
        <v>131</v>
      </c>
      <c r="AG231" s="32">
        <v>5</v>
      </c>
      <c r="AH231"/>
    </row>
    <row r="232" spans="1:34" x14ac:dyDescent="0.25">
      <c r="A232" t="s">
        <v>1155</v>
      </c>
      <c r="B232" t="s">
        <v>573</v>
      </c>
      <c r="C232" t="s">
        <v>912</v>
      </c>
      <c r="D232" t="s">
        <v>1101</v>
      </c>
      <c r="E232" s="31">
        <v>63.641304347826086</v>
      </c>
      <c r="F232" s="31">
        <v>3.5338975234842018</v>
      </c>
      <c r="G232" s="31">
        <v>3.2016601195559349</v>
      </c>
      <c r="H232" s="31">
        <v>0.89518360375747241</v>
      </c>
      <c r="I232" s="31">
        <v>0.56422715627668663</v>
      </c>
      <c r="J232" s="31">
        <v>224.90184782608696</v>
      </c>
      <c r="K232" s="31">
        <v>203.7578260869565</v>
      </c>
      <c r="L232" s="31">
        <v>56.970652173913052</v>
      </c>
      <c r="M232" s="31">
        <v>35.908152173913045</v>
      </c>
      <c r="N232" s="31">
        <v>16.105978260869566</v>
      </c>
      <c r="O232" s="31">
        <v>4.9565217391304346</v>
      </c>
      <c r="P232" s="31">
        <v>29.191086956521751</v>
      </c>
      <c r="Q232" s="31">
        <v>29.109565217391317</v>
      </c>
      <c r="R232" s="31">
        <v>8.1521739130434784E-2</v>
      </c>
      <c r="S232" s="31">
        <v>138.74010869565214</v>
      </c>
      <c r="T232" s="31">
        <v>138.74010869565214</v>
      </c>
      <c r="U232" s="31">
        <v>0</v>
      </c>
      <c r="V232" s="31">
        <v>0</v>
      </c>
      <c r="W232" s="31">
        <v>0</v>
      </c>
      <c r="X232" s="31">
        <v>0</v>
      </c>
      <c r="Y232" s="31">
        <v>0</v>
      </c>
      <c r="Z232" s="31">
        <v>0</v>
      </c>
      <c r="AA232" s="31">
        <v>0</v>
      </c>
      <c r="AB232" s="31">
        <v>0</v>
      </c>
      <c r="AC232" s="31">
        <v>0</v>
      </c>
      <c r="AD232" s="31">
        <v>0</v>
      </c>
      <c r="AE232" s="31">
        <v>0</v>
      </c>
      <c r="AF232" t="s">
        <v>150</v>
      </c>
      <c r="AG232" s="32">
        <v>5</v>
      </c>
      <c r="AH232"/>
    </row>
    <row r="233" spans="1:34" x14ac:dyDescent="0.25">
      <c r="A233" t="s">
        <v>1155</v>
      </c>
      <c r="B233" t="s">
        <v>715</v>
      </c>
      <c r="C233" t="s">
        <v>943</v>
      </c>
      <c r="D233" t="s">
        <v>1115</v>
      </c>
      <c r="E233" s="31">
        <v>70.576086956521735</v>
      </c>
      <c r="F233" s="31">
        <v>3.621831202833822</v>
      </c>
      <c r="G233" s="31">
        <v>3.2304574156784236</v>
      </c>
      <c r="H233" s="31">
        <v>0.88373941167411108</v>
      </c>
      <c r="I233" s="31">
        <v>0.50792083782535069</v>
      </c>
      <c r="J233" s="31">
        <v>255.61467391304353</v>
      </c>
      <c r="K233" s="31">
        <v>227.99304347826092</v>
      </c>
      <c r="L233" s="31">
        <v>62.370869565217419</v>
      </c>
      <c r="M233" s="31">
        <v>35.847065217391325</v>
      </c>
      <c r="N233" s="31">
        <v>21.828152173913043</v>
      </c>
      <c r="O233" s="31">
        <v>4.6956521739130439</v>
      </c>
      <c r="P233" s="31">
        <v>38.787934782608716</v>
      </c>
      <c r="Q233" s="31">
        <v>37.690108695652192</v>
      </c>
      <c r="R233" s="31">
        <v>1.097826086956522</v>
      </c>
      <c r="S233" s="31">
        <v>154.4558695652174</v>
      </c>
      <c r="T233" s="31">
        <v>154.4558695652174</v>
      </c>
      <c r="U233" s="31">
        <v>0</v>
      </c>
      <c r="V233" s="31">
        <v>0</v>
      </c>
      <c r="W233" s="31">
        <v>0</v>
      </c>
      <c r="X233" s="31">
        <v>0</v>
      </c>
      <c r="Y233" s="31">
        <v>0</v>
      </c>
      <c r="Z233" s="31">
        <v>0</v>
      </c>
      <c r="AA233" s="31">
        <v>0</v>
      </c>
      <c r="AB233" s="31">
        <v>0</v>
      </c>
      <c r="AC233" s="31">
        <v>0</v>
      </c>
      <c r="AD233" s="31">
        <v>0</v>
      </c>
      <c r="AE233" s="31">
        <v>0</v>
      </c>
      <c r="AF233" t="s">
        <v>293</v>
      </c>
      <c r="AG233" s="32">
        <v>5</v>
      </c>
      <c r="AH233"/>
    </row>
    <row r="234" spans="1:34" x14ac:dyDescent="0.25">
      <c r="A234" t="s">
        <v>1155</v>
      </c>
      <c r="B234" t="s">
        <v>777</v>
      </c>
      <c r="C234" t="s">
        <v>997</v>
      </c>
      <c r="D234" t="s">
        <v>1059</v>
      </c>
      <c r="E234" s="31">
        <v>76.065217391304344</v>
      </c>
      <c r="F234" s="31">
        <v>3.4435238639611314</v>
      </c>
      <c r="G234" s="31">
        <v>2.9985395827379251</v>
      </c>
      <c r="H234" s="31">
        <v>0.67834381251786247</v>
      </c>
      <c r="I234" s="31">
        <v>0.33630322949414132</v>
      </c>
      <c r="J234" s="31">
        <v>261.93239130434779</v>
      </c>
      <c r="K234" s="31">
        <v>228.08456521739129</v>
      </c>
      <c r="L234" s="31">
        <v>51.598369565217403</v>
      </c>
      <c r="M234" s="31">
        <v>25.580978260869575</v>
      </c>
      <c r="N234" s="31">
        <v>19.669565217391305</v>
      </c>
      <c r="O234" s="31">
        <v>6.3478260869565215</v>
      </c>
      <c r="P234" s="31">
        <v>67.201521739130413</v>
      </c>
      <c r="Q234" s="31">
        <v>59.371086956521715</v>
      </c>
      <c r="R234" s="31">
        <v>7.8304347826086955</v>
      </c>
      <c r="S234" s="31">
        <v>143.13249999999999</v>
      </c>
      <c r="T234" s="31">
        <v>143.13249999999999</v>
      </c>
      <c r="U234" s="31">
        <v>0</v>
      </c>
      <c r="V234" s="31">
        <v>0</v>
      </c>
      <c r="W234" s="31">
        <v>0</v>
      </c>
      <c r="X234" s="31">
        <v>0</v>
      </c>
      <c r="Y234" s="31">
        <v>0</v>
      </c>
      <c r="Z234" s="31">
        <v>0</v>
      </c>
      <c r="AA234" s="31">
        <v>0</v>
      </c>
      <c r="AB234" s="31">
        <v>0</v>
      </c>
      <c r="AC234" s="31">
        <v>0</v>
      </c>
      <c r="AD234" s="31">
        <v>0</v>
      </c>
      <c r="AE234" s="31">
        <v>0</v>
      </c>
      <c r="AF234" t="s">
        <v>357</v>
      </c>
      <c r="AG234" s="32">
        <v>5</v>
      </c>
      <c r="AH234"/>
    </row>
    <row r="235" spans="1:34" x14ac:dyDescent="0.25">
      <c r="A235" t="s">
        <v>1155</v>
      </c>
      <c r="B235" t="s">
        <v>596</v>
      </c>
      <c r="C235" t="s">
        <v>979</v>
      </c>
      <c r="D235" t="s">
        <v>1054</v>
      </c>
      <c r="E235" s="31">
        <v>65.173913043478265</v>
      </c>
      <c r="F235" s="31">
        <v>3.4538592394929948</v>
      </c>
      <c r="G235" s="31">
        <v>3.0420780520346895</v>
      </c>
      <c r="H235" s="31">
        <v>1.0280853902601732</v>
      </c>
      <c r="I235" s="31">
        <v>0.68580053368912586</v>
      </c>
      <c r="J235" s="31">
        <v>225.10152173913042</v>
      </c>
      <c r="K235" s="31">
        <v>198.2641304347826</v>
      </c>
      <c r="L235" s="31">
        <v>67.004347826086942</v>
      </c>
      <c r="M235" s="31">
        <v>44.696304347826079</v>
      </c>
      <c r="N235" s="31">
        <v>17.003695652173914</v>
      </c>
      <c r="O235" s="31">
        <v>5.3043478260869561</v>
      </c>
      <c r="P235" s="31">
        <v>26.478152173913045</v>
      </c>
      <c r="Q235" s="31">
        <v>21.948804347826087</v>
      </c>
      <c r="R235" s="31">
        <v>4.5293478260869566</v>
      </c>
      <c r="S235" s="31">
        <v>131.61902173913043</v>
      </c>
      <c r="T235" s="31">
        <v>131.61902173913043</v>
      </c>
      <c r="U235" s="31">
        <v>0</v>
      </c>
      <c r="V235" s="31">
        <v>0</v>
      </c>
      <c r="W235" s="31">
        <v>0</v>
      </c>
      <c r="X235" s="31">
        <v>0</v>
      </c>
      <c r="Y235" s="31">
        <v>0</v>
      </c>
      <c r="Z235" s="31">
        <v>0</v>
      </c>
      <c r="AA235" s="31">
        <v>0</v>
      </c>
      <c r="AB235" s="31">
        <v>0</v>
      </c>
      <c r="AC235" s="31">
        <v>0</v>
      </c>
      <c r="AD235" s="31">
        <v>0</v>
      </c>
      <c r="AE235" s="31">
        <v>0</v>
      </c>
      <c r="AF235" t="s">
        <v>173</v>
      </c>
      <c r="AG235" s="32">
        <v>5</v>
      </c>
      <c r="AH235"/>
    </row>
    <row r="236" spans="1:34" x14ac:dyDescent="0.25">
      <c r="A236" t="s">
        <v>1155</v>
      </c>
      <c r="B236" t="s">
        <v>659</v>
      </c>
      <c r="C236" t="s">
        <v>908</v>
      </c>
      <c r="D236" t="s">
        <v>1097</v>
      </c>
      <c r="E236" s="31">
        <v>20.391304347826086</v>
      </c>
      <c r="F236" s="31">
        <v>5.2285447761194019</v>
      </c>
      <c r="G236" s="31">
        <v>4.8841950959488267</v>
      </c>
      <c r="H236" s="31">
        <v>2.0759594882729209</v>
      </c>
      <c r="I236" s="31">
        <v>1.7316098081023454</v>
      </c>
      <c r="J236" s="31">
        <v>106.61684782608694</v>
      </c>
      <c r="K236" s="31">
        <v>99.595108695652158</v>
      </c>
      <c r="L236" s="31">
        <v>42.33152173913043</v>
      </c>
      <c r="M236" s="31">
        <v>35.309782608695649</v>
      </c>
      <c r="N236" s="31">
        <v>7.0217391304347823</v>
      </c>
      <c r="O236" s="31">
        <v>0</v>
      </c>
      <c r="P236" s="31">
        <v>10.434782608695652</v>
      </c>
      <c r="Q236" s="31">
        <v>10.434782608695652</v>
      </c>
      <c r="R236" s="31">
        <v>0</v>
      </c>
      <c r="S236" s="31">
        <v>53.850543478260867</v>
      </c>
      <c r="T236" s="31">
        <v>53.850543478260867</v>
      </c>
      <c r="U236" s="31">
        <v>0</v>
      </c>
      <c r="V236" s="31">
        <v>0</v>
      </c>
      <c r="W236" s="31">
        <v>0</v>
      </c>
      <c r="X236" s="31">
        <v>0</v>
      </c>
      <c r="Y236" s="31">
        <v>0</v>
      </c>
      <c r="Z236" s="31">
        <v>0</v>
      </c>
      <c r="AA236" s="31">
        <v>0</v>
      </c>
      <c r="AB236" s="31">
        <v>0</v>
      </c>
      <c r="AC236" s="31">
        <v>0</v>
      </c>
      <c r="AD236" s="31">
        <v>0</v>
      </c>
      <c r="AE236" s="31">
        <v>0</v>
      </c>
      <c r="AF236" t="s">
        <v>237</v>
      </c>
      <c r="AG236" s="32">
        <v>5</v>
      </c>
      <c r="AH236"/>
    </row>
    <row r="237" spans="1:34" x14ac:dyDescent="0.25">
      <c r="A237" t="s">
        <v>1155</v>
      </c>
      <c r="B237" t="s">
        <v>727</v>
      </c>
      <c r="C237" t="s">
        <v>1026</v>
      </c>
      <c r="D237" t="s">
        <v>1098</v>
      </c>
      <c r="E237" s="31">
        <v>31.478260869565219</v>
      </c>
      <c r="F237" s="31">
        <v>3.6692265193370157</v>
      </c>
      <c r="G237" s="31">
        <v>3.3728418508287286</v>
      </c>
      <c r="H237" s="31">
        <v>0.93132941988950246</v>
      </c>
      <c r="I237" s="31">
        <v>0.63494475138121509</v>
      </c>
      <c r="J237" s="31">
        <v>115.50086956521737</v>
      </c>
      <c r="K237" s="31">
        <v>106.17119565217389</v>
      </c>
      <c r="L237" s="31">
        <v>29.316630434782599</v>
      </c>
      <c r="M237" s="31">
        <v>19.986956521739121</v>
      </c>
      <c r="N237" s="31">
        <v>4.8731521739130441</v>
      </c>
      <c r="O237" s="31">
        <v>4.4565217391304346</v>
      </c>
      <c r="P237" s="31">
        <v>22.269891304347826</v>
      </c>
      <c r="Q237" s="31">
        <v>22.269891304347826</v>
      </c>
      <c r="R237" s="31">
        <v>0</v>
      </c>
      <c r="S237" s="31">
        <v>63.914347826086953</v>
      </c>
      <c r="T237" s="31">
        <v>62.954565217391298</v>
      </c>
      <c r="U237" s="31">
        <v>0.95978260869565213</v>
      </c>
      <c r="V237" s="31">
        <v>0</v>
      </c>
      <c r="W237" s="31">
        <v>0</v>
      </c>
      <c r="X237" s="31">
        <v>0</v>
      </c>
      <c r="Y237" s="31">
        <v>0</v>
      </c>
      <c r="Z237" s="31">
        <v>0</v>
      </c>
      <c r="AA237" s="31">
        <v>0</v>
      </c>
      <c r="AB237" s="31">
        <v>0</v>
      </c>
      <c r="AC237" s="31">
        <v>0</v>
      </c>
      <c r="AD237" s="31">
        <v>0</v>
      </c>
      <c r="AE237" s="31">
        <v>0</v>
      </c>
      <c r="AF237" t="s">
        <v>306</v>
      </c>
      <c r="AG237" s="32">
        <v>5</v>
      </c>
      <c r="AH237"/>
    </row>
    <row r="238" spans="1:34" x14ac:dyDescent="0.25">
      <c r="A238" t="s">
        <v>1155</v>
      </c>
      <c r="B238" t="s">
        <v>437</v>
      </c>
      <c r="C238" t="s">
        <v>847</v>
      </c>
      <c r="D238" t="s">
        <v>1082</v>
      </c>
      <c r="E238" s="31">
        <v>144.47826086956522</v>
      </c>
      <c r="F238" s="31">
        <v>4.5559336442973217</v>
      </c>
      <c r="G238" s="31">
        <v>4.1423578092085478</v>
      </c>
      <c r="H238" s="31">
        <v>1.3112646704784834</v>
      </c>
      <c r="I238" s="31">
        <v>0.89768883538970812</v>
      </c>
      <c r="J238" s="31">
        <v>658.23336956521746</v>
      </c>
      <c r="K238" s="31">
        <v>598.4806521739132</v>
      </c>
      <c r="L238" s="31">
        <v>189.44923913043479</v>
      </c>
      <c r="M238" s="31">
        <v>129.69652173913045</v>
      </c>
      <c r="N238" s="31">
        <v>49.665760869565219</v>
      </c>
      <c r="O238" s="31">
        <v>10.086956521739131</v>
      </c>
      <c r="P238" s="31">
        <v>111.63554347826089</v>
      </c>
      <c r="Q238" s="31">
        <v>111.63554347826089</v>
      </c>
      <c r="R238" s="31">
        <v>0</v>
      </c>
      <c r="S238" s="31">
        <v>357.1485869565218</v>
      </c>
      <c r="T238" s="31">
        <v>353.97195652173917</v>
      </c>
      <c r="U238" s="31">
        <v>3.1766304347826089</v>
      </c>
      <c r="V238" s="31">
        <v>0</v>
      </c>
      <c r="W238" s="31">
        <v>147.37195652173912</v>
      </c>
      <c r="X238" s="31">
        <v>25.166630434782618</v>
      </c>
      <c r="Y238" s="31">
        <v>0</v>
      </c>
      <c r="Z238" s="31">
        <v>0</v>
      </c>
      <c r="AA238" s="31">
        <v>68.681739130434792</v>
      </c>
      <c r="AB238" s="31">
        <v>0</v>
      </c>
      <c r="AC238" s="31">
        <v>53.523586956521719</v>
      </c>
      <c r="AD238" s="31">
        <v>0</v>
      </c>
      <c r="AE238" s="31">
        <v>0</v>
      </c>
      <c r="AF238" t="s">
        <v>13</v>
      </c>
      <c r="AG238" s="32">
        <v>5</v>
      </c>
      <c r="AH238"/>
    </row>
    <row r="239" spans="1:34" x14ac:dyDescent="0.25">
      <c r="A239" t="s">
        <v>1155</v>
      </c>
      <c r="B239" t="s">
        <v>711</v>
      </c>
      <c r="C239" t="s">
        <v>839</v>
      </c>
      <c r="D239" t="s">
        <v>1053</v>
      </c>
      <c r="E239" s="31">
        <v>51.358695652173914</v>
      </c>
      <c r="F239" s="31">
        <v>4.0397058201058194</v>
      </c>
      <c r="G239" s="31">
        <v>3.7816656084656084</v>
      </c>
      <c r="H239" s="31">
        <v>0.87532486772486773</v>
      </c>
      <c r="I239" s="31">
        <v>0.61728465608465621</v>
      </c>
      <c r="J239" s="31">
        <v>207.47402173913042</v>
      </c>
      <c r="K239" s="31">
        <v>194.22141304347826</v>
      </c>
      <c r="L239" s="31">
        <v>44.955543478260871</v>
      </c>
      <c r="M239" s="31">
        <v>31.7029347826087</v>
      </c>
      <c r="N239" s="31">
        <v>8.20913043478261</v>
      </c>
      <c r="O239" s="31">
        <v>5.0434782608695654</v>
      </c>
      <c r="P239" s="31">
        <v>55.609456521739098</v>
      </c>
      <c r="Q239" s="31">
        <v>55.609456521739098</v>
      </c>
      <c r="R239" s="31">
        <v>0</v>
      </c>
      <c r="S239" s="31">
        <v>106.90902173913048</v>
      </c>
      <c r="T239" s="31">
        <v>101.40315217391309</v>
      </c>
      <c r="U239" s="31">
        <v>5.5058695652173917</v>
      </c>
      <c r="V239" s="31">
        <v>0</v>
      </c>
      <c r="W239" s="31">
        <v>0</v>
      </c>
      <c r="X239" s="31">
        <v>0</v>
      </c>
      <c r="Y239" s="31">
        <v>0</v>
      </c>
      <c r="Z239" s="31">
        <v>0</v>
      </c>
      <c r="AA239" s="31">
        <v>0</v>
      </c>
      <c r="AB239" s="31">
        <v>0</v>
      </c>
      <c r="AC239" s="31">
        <v>0</v>
      </c>
      <c r="AD239" s="31">
        <v>0</v>
      </c>
      <c r="AE239" s="31">
        <v>0</v>
      </c>
      <c r="AF239" t="s">
        <v>289</v>
      </c>
      <c r="AG239" s="32">
        <v>5</v>
      </c>
      <c r="AH239"/>
    </row>
    <row r="240" spans="1:34" x14ac:dyDescent="0.25">
      <c r="A240" t="s">
        <v>1155</v>
      </c>
      <c r="B240" t="s">
        <v>807</v>
      </c>
      <c r="C240" t="s">
        <v>1046</v>
      </c>
      <c r="D240" t="s">
        <v>1090</v>
      </c>
      <c r="E240" s="31">
        <v>49.858695652173914</v>
      </c>
      <c r="F240" s="31">
        <v>2.6535949422280352</v>
      </c>
      <c r="G240" s="31">
        <v>2.2384979289295837</v>
      </c>
      <c r="H240" s="31">
        <v>1.09891868323523</v>
      </c>
      <c r="I240" s="31">
        <v>0.88265533028122967</v>
      </c>
      <c r="J240" s="31">
        <v>132.30478260869563</v>
      </c>
      <c r="K240" s="31">
        <v>111.60858695652173</v>
      </c>
      <c r="L240" s="31">
        <v>54.790652173913045</v>
      </c>
      <c r="M240" s="31">
        <v>44.008043478260873</v>
      </c>
      <c r="N240" s="31">
        <v>3.7391304347826089</v>
      </c>
      <c r="O240" s="31">
        <v>7.0434782608695654</v>
      </c>
      <c r="P240" s="31">
        <v>20.409782608695657</v>
      </c>
      <c r="Q240" s="31">
        <v>10.496195652173913</v>
      </c>
      <c r="R240" s="31">
        <v>9.913586956521744</v>
      </c>
      <c r="S240" s="31">
        <v>57.104347826086951</v>
      </c>
      <c r="T240" s="31">
        <v>5.8057608695652174</v>
      </c>
      <c r="U240" s="31">
        <v>51.298586956521731</v>
      </c>
      <c r="V240" s="31">
        <v>0</v>
      </c>
      <c r="W240" s="31">
        <v>0</v>
      </c>
      <c r="X240" s="31">
        <v>0</v>
      </c>
      <c r="Y240" s="31">
        <v>0</v>
      </c>
      <c r="Z240" s="31">
        <v>0</v>
      </c>
      <c r="AA240" s="31">
        <v>0</v>
      </c>
      <c r="AB240" s="31">
        <v>0</v>
      </c>
      <c r="AC240" s="31">
        <v>0</v>
      </c>
      <c r="AD240" s="31">
        <v>0</v>
      </c>
      <c r="AE240" s="31">
        <v>0</v>
      </c>
      <c r="AF240" t="s">
        <v>387</v>
      </c>
      <c r="AG240" s="32">
        <v>5</v>
      </c>
      <c r="AH240"/>
    </row>
    <row r="241" spans="1:34" x14ac:dyDescent="0.25">
      <c r="A241" t="s">
        <v>1155</v>
      </c>
      <c r="B241" t="s">
        <v>559</v>
      </c>
      <c r="C241" t="s">
        <v>960</v>
      </c>
      <c r="D241" t="s">
        <v>1120</v>
      </c>
      <c r="E241" s="31">
        <v>57.728260869565219</v>
      </c>
      <c r="F241" s="31">
        <v>3.0839766522312195</v>
      </c>
      <c r="G241" s="31">
        <v>2.8384485031067603</v>
      </c>
      <c r="H241" s="31">
        <v>0.95692713236678595</v>
      </c>
      <c r="I241" s="31">
        <v>0.71139898324232731</v>
      </c>
      <c r="J241" s="31">
        <v>178.03260869565224</v>
      </c>
      <c r="K241" s="31">
        <v>163.85869565217396</v>
      </c>
      <c r="L241" s="31">
        <v>55.241739130434787</v>
      </c>
      <c r="M241" s="31">
        <v>41.067826086956529</v>
      </c>
      <c r="N241" s="31">
        <v>10</v>
      </c>
      <c r="O241" s="31">
        <v>4.1739130434782608</v>
      </c>
      <c r="P241" s="31">
        <v>7.7097826086956518</v>
      </c>
      <c r="Q241" s="31">
        <v>7.7097826086956518</v>
      </c>
      <c r="R241" s="31">
        <v>0</v>
      </c>
      <c r="S241" s="31">
        <v>115.08108695652179</v>
      </c>
      <c r="T241" s="31">
        <v>102.15565217391308</v>
      </c>
      <c r="U241" s="31">
        <v>12.925434782608699</v>
      </c>
      <c r="V241" s="31">
        <v>0</v>
      </c>
      <c r="W241" s="31">
        <v>0</v>
      </c>
      <c r="X241" s="31">
        <v>0</v>
      </c>
      <c r="Y241" s="31">
        <v>0</v>
      </c>
      <c r="Z241" s="31">
        <v>0</v>
      </c>
      <c r="AA241" s="31">
        <v>0</v>
      </c>
      <c r="AB241" s="31">
        <v>0</v>
      </c>
      <c r="AC241" s="31">
        <v>0</v>
      </c>
      <c r="AD241" s="31">
        <v>0</v>
      </c>
      <c r="AE241" s="31">
        <v>0</v>
      </c>
      <c r="AF241" t="s">
        <v>136</v>
      </c>
      <c r="AG241" s="32">
        <v>5</v>
      </c>
      <c r="AH241"/>
    </row>
    <row r="242" spans="1:34" x14ac:dyDescent="0.25">
      <c r="A242" t="s">
        <v>1155</v>
      </c>
      <c r="B242" t="s">
        <v>548</v>
      </c>
      <c r="C242" t="s">
        <v>955</v>
      </c>
      <c r="D242" t="s">
        <v>1059</v>
      </c>
      <c r="E242" s="31">
        <v>62.630434782608695</v>
      </c>
      <c r="F242" s="31">
        <v>3.3341357167650112</v>
      </c>
      <c r="G242" s="31">
        <v>3.1824522735161391</v>
      </c>
      <c r="H242" s="31">
        <v>0.49106560222145113</v>
      </c>
      <c r="I242" s="31">
        <v>0.33938215897257923</v>
      </c>
      <c r="J242" s="31">
        <v>208.81836956521732</v>
      </c>
      <c r="K242" s="31">
        <v>199.31836956521732</v>
      </c>
      <c r="L242" s="31">
        <v>30.755652173913059</v>
      </c>
      <c r="M242" s="31">
        <v>21.255652173913059</v>
      </c>
      <c r="N242" s="31">
        <v>4.9782608695652177</v>
      </c>
      <c r="O242" s="31">
        <v>4.5217391304347823</v>
      </c>
      <c r="P242" s="31">
        <v>54.953152173913018</v>
      </c>
      <c r="Q242" s="31">
        <v>54.953152173913018</v>
      </c>
      <c r="R242" s="31">
        <v>0</v>
      </c>
      <c r="S242" s="31">
        <v>123.10956521739124</v>
      </c>
      <c r="T242" s="31">
        <v>114.36489130434776</v>
      </c>
      <c r="U242" s="31">
        <v>8.7446739130434779</v>
      </c>
      <c r="V242" s="31">
        <v>0</v>
      </c>
      <c r="W242" s="31">
        <v>0</v>
      </c>
      <c r="X242" s="31">
        <v>0</v>
      </c>
      <c r="Y242" s="31">
        <v>0</v>
      </c>
      <c r="Z242" s="31">
        <v>0</v>
      </c>
      <c r="AA242" s="31">
        <v>0</v>
      </c>
      <c r="AB242" s="31">
        <v>0</v>
      </c>
      <c r="AC242" s="31">
        <v>0</v>
      </c>
      <c r="AD242" s="31">
        <v>0</v>
      </c>
      <c r="AE242" s="31">
        <v>0</v>
      </c>
      <c r="AF242" t="s">
        <v>125</v>
      </c>
      <c r="AG242" s="32">
        <v>5</v>
      </c>
      <c r="AH242"/>
    </row>
    <row r="243" spans="1:34" x14ac:dyDescent="0.25">
      <c r="A243" t="s">
        <v>1155</v>
      </c>
      <c r="B243" t="s">
        <v>651</v>
      </c>
      <c r="C243" t="s">
        <v>1001</v>
      </c>
      <c r="D243" t="s">
        <v>1090</v>
      </c>
      <c r="E243" s="31">
        <v>68.467391304347828</v>
      </c>
      <c r="F243" s="31">
        <v>3.1911573265597712</v>
      </c>
      <c r="G243" s="31">
        <v>2.9691506588347361</v>
      </c>
      <c r="H243" s="31">
        <v>0.65089061755834265</v>
      </c>
      <c r="I243" s="31">
        <v>0.51245594538815686</v>
      </c>
      <c r="J243" s="31">
        <v>218.49021739130436</v>
      </c>
      <c r="K243" s="31">
        <v>203.29000000000002</v>
      </c>
      <c r="L243" s="31">
        <v>44.564782608695658</v>
      </c>
      <c r="M243" s="31">
        <v>35.08652173913044</v>
      </c>
      <c r="N243" s="31">
        <v>0.69565217391304346</v>
      </c>
      <c r="O243" s="31">
        <v>8.7826086956521738</v>
      </c>
      <c r="P243" s="31">
        <v>57.691956521739115</v>
      </c>
      <c r="Q243" s="31">
        <v>51.969999999999985</v>
      </c>
      <c r="R243" s="31">
        <v>5.7219565217391288</v>
      </c>
      <c r="S243" s="31">
        <v>116.23347826086957</v>
      </c>
      <c r="T243" s="31">
        <v>0</v>
      </c>
      <c r="U243" s="31">
        <v>116.23347826086957</v>
      </c>
      <c r="V243" s="31">
        <v>0</v>
      </c>
      <c r="W243" s="31">
        <v>0.69565217391304346</v>
      </c>
      <c r="X243" s="31">
        <v>0</v>
      </c>
      <c r="Y243" s="31">
        <v>0.69565217391304346</v>
      </c>
      <c r="Z243" s="31">
        <v>0</v>
      </c>
      <c r="AA243" s="31">
        <v>0</v>
      </c>
      <c r="AB243" s="31">
        <v>0</v>
      </c>
      <c r="AC243" s="31">
        <v>0</v>
      </c>
      <c r="AD243" s="31">
        <v>0</v>
      </c>
      <c r="AE243" s="31">
        <v>0</v>
      </c>
      <c r="AF243" t="s">
        <v>229</v>
      </c>
      <c r="AG243" s="32">
        <v>5</v>
      </c>
      <c r="AH243"/>
    </row>
    <row r="244" spans="1:34" x14ac:dyDescent="0.25">
      <c r="A244" t="s">
        <v>1155</v>
      </c>
      <c r="B244" t="s">
        <v>500</v>
      </c>
      <c r="C244" t="s">
        <v>936</v>
      </c>
      <c r="D244" t="s">
        <v>1090</v>
      </c>
      <c r="E244" s="31">
        <v>80.673913043478265</v>
      </c>
      <c r="F244" s="31">
        <v>2.3425343573160866</v>
      </c>
      <c r="G244" s="31">
        <v>2.2387173268660732</v>
      </c>
      <c r="H244" s="31">
        <v>0.29869442198868229</v>
      </c>
      <c r="I244" s="31">
        <v>0.2307881972514147</v>
      </c>
      <c r="J244" s="31">
        <v>188.9814130434782</v>
      </c>
      <c r="K244" s="31">
        <v>180.60608695652169</v>
      </c>
      <c r="L244" s="31">
        <v>24.096847826086957</v>
      </c>
      <c r="M244" s="31">
        <v>18.618586956521739</v>
      </c>
      <c r="N244" s="31">
        <v>0</v>
      </c>
      <c r="O244" s="31">
        <v>5.4782608695652177</v>
      </c>
      <c r="P244" s="31">
        <v>58.274673913043451</v>
      </c>
      <c r="Q244" s="31">
        <v>55.37760869565215</v>
      </c>
      <c r="R244" s="31">
        <v>2.8970652173913041</v>
      </c>
      <c r="S244" s="31">
        <v>106.6098913043478</v>
      </c>
      <c r="T244" s="31">
        <v>18.757826086956516</v>
      </c>
      <c r="U244" s="31">
        <v>87.852065217391285</v>
      </c>
      <c r="V244" s="31">
        <v>0</v>
      </c>
      <c r="W244" s="31">
        <v>0</v>
      </c>
      <c r="X244" s="31">
        <v>0</v>
      </c>
      <c r="Y244" s="31">
        <v>0</v>
      </c>
      <c r="Z244" s="31">
        <v>0</v>
      </c>
      <c r="AA244" s="31">
        <v>0</v>
      </c>
      <c r="AB244" s="31">
        <v>0</v>
      </c>
      <c r="AC244" s="31">
        <v>0</v>
      </c>
      <c r="AD244" s="31">
        <v>0</v>
      </c>
      <c r="AE244" s="31">
        <v>0</v>
      </c>
      <c r="AF244" t="s">
        <v>77</v>
      </c>
      <c r="AG244" s="32">
        <v>5</v>
      </c>
      <c r="AH244"/>
    </row>
    <row r="245" spans="1:34" x14ac:dyDescent="0.25">
      <c r="A245" t="s">
        <v>1155</v>
      </c>
      <c r="B245" t="s">
        <v>616</v>
      </c>
      <c r="C245" t="s">
        <v>986</v>
      </c>
      <c r="D245" t="s">
        <v>1107</v>
      </c>
      <c r="E245" s="31">
        <v>112.40217391304348</v>
      </c>
      <c r="F245" s="31">
        <v>2.5681655545885311</v>
      </c>
      <c r="G245" s="31">
        <v>2.419195435644522</v>
      </c>
      <c r="H245" s="31">
        <v>0.30358089159655743</v>
      </c>
      <c r="I245" s="31">
        <v>0.15461077265254813</v>
      </c>
      <c r="J245" s="31">
        <v>288.66739130434786</v>
      </c>
      <c r="K245" s="31">
        <v>271.92282608695655</v>
      </c>
      <c r="L245" s="31">
        <v>34.123152173913049</v>
      </c>
      <c r="M245" s="31">
        <v>17.378586956521744</v>
      </c>
      <c r="N245" s="31">
        <v>5.3043478260869561</v>
      </c>
      <c r="O245" s="31">
        <v>11.440217391304348</v>
      </c>
      <c r="P245" s="31">
        <v>90.778913043478298</v>
      </c>
      <c r="Q245" s="31">
        <v>90.778913043478298</v>
      </c>
      <c r="R245" s="31">
        <v>0</v>
      </c>
      <c r="S245" s="31">
        <v>163.76532608695652</v>
      </c>
      <c r="T245" s="31">
        <v>53.688586956521775</v>
      </c>
      <c r="U245" s="31">
        <v>110.07673913043476</v>
      </c>
      <c r="V245" s="31">
        <v>0</v>
      </c>
      <c r="W245" s="31">
        <v>0</v>
      </c>
      <c r="X245" s="31">
        <v>0</v>
      </c>
      <c r="Y245" s="31">
        <v>0</v>
      </c>
      <c r="Z245" s="31">
        <v>0</v>
      </c>
      <c r="AA245" s="31">
        <v>0</v>
      </c>
      <c r="AB245" s="31">
        <v>0</v>
      </c>
      <c r="AC245" s="31">
        <v>0</v>
      </c>
      <c r="AD245" s="31">
        <v>0</v>
      </c>
      <c r="AE245" s="31">
        <v>0</v>
      </c>
      <c r="AF245" t="s">
        <v>194</v>
      </c>
      <c r="AG245" s="32">
        <v>5</v>
      </c>
      <c r="AH245"/>
    </row>
    <row r="246" spans="1:34" x14ac:dyDescent="0.25">
      <c r="A246" t="s">
        <v>1155</v>
      </c>
      <c r="B246" t="s">
        <v>597</v>
      </c>
      <c r="C246" t="s">
        <v>915</v>
      </c>
      <c r="D246" t="s">
        <v>1064</v>
      </c>
      <c r="E246" s="31">
        <v>30.369565217391305</v>
      </c>
      <c r="F246" s="31">
        <v>3.3929849677881174</v>
      </c>
      <c r="G246" s="31">
        <v>3.2183249821045092</v>
      </c>
      <c r="H246" s="31">
        <v>0.24337866857551893</v>
      </c>
      <c r="I246" s="31">
        <v>6.8718682891911242E-2</v>
      </c>
      <c r="J246" s="31">
        <v>103.04347826086956</v>
      </c>
      <c r="K246" s="31">
        <v>97.739130434782595</v>
      </c>
      <c r="L246" s="31">
        <v>7.391304347826086</v>
      </c>
      <c r="M246" s="31">
        <v>2.0869565217391304</v>
      </c>
      <c r="N246" s="31">
        <v>0</v>
      </c>
      <c r="O246" s="31">
        <v>5.3043478260869561</v>
      </c>
      <c r="P246" s="31">
        <v>29.304347826086957</v>
      </c>
      <c r="Q246" s="31">
        <v>29.304347826086957</v>
      </c>
      <c r="R246" s="31">
        <v>0</v>
      </c>
      <c r="S246" s="31">
        <v>66.347826086956516</v>
      </c>
      <c r="T246" s="31">
        <v>66.347826086956516</v>
      </c>
      <c r="U246" s="31">
        <v>0</v>
      </c>
      <c r="V246" s="31">
        <v>0</v>
      </c>
      <c r="W246" s="31">
        <v>0</v>
      </c>
      <c r="X246" s="31">
        <v>0</v>
      </c>
      <c r="Y246" s="31">
        <v>0</v>
      </c>
      <c r="Z246" s="31">
        <v>0</v>
      </c>
      <c r="AA246" s="31">
        <v>0</v>
      </c>
      <c r="AB246" s="31">
        <v>0</v>
      </c>
      <c r="AC246" s="31">
        <v>0</v>
      </c>
      <c r="AD246" s="31">
        <v>0</v>
      </c>
      <c r="AE246" s="31">
        <v>0</v>
      </c>
      <c r="AF246" t="s">
        <v>174</v>
      </c>
      <c r="AG246" s="32">
        <v>5</v>
      </c>
      <c r="AH246"/>
    </row>
    <row r="247" spans="1:34" x14ac:dyDescent="0.25">
      <c r="A247" t="s">
        <v>1155</v>
      </c>
      <c r="B247" t="s">
        <v>646</v>
      </c>
      <c r="C247" t="s">
        <v>915</v>
      </c>
      <c r="D247" t="s">
        <v>1064</v>
      </c>
      <c r="E247" s="31">
        <v>103.64130434782609</v>
      </c>
      <c r="F247" s="31">
        <v>2.150792868379654</v>
      </c>
      <c r="G247" s="31">
        <v>2.0261992658626111</v>
      </c>
      <c r="H247" s="31">
        <v>0.17865757734661769</v>
      </c>
      <c r="I247" s="31">
        <v>5.406397482957525E-2</v>
      </c>
      <c r="J247" s="31">
        <v>222.91097826086957</v>
      </c>
      <c r="K247" s="31">
        <v>209.9979347826087</v>
      </c>
      <c r="L247" s="31">
        <v>18.516304347826086</v>
      </c>
      <c r="M247" s="31">
        <v>5.6032608695652177</v>
      </c>
      <c r="N247" s="31">
        <v>12.913043478260869</v>
      </c>
      <c r="O247" s="31">
        <v>0</v>
      </c>
      <c r="P247" s="31">
        <v>84.878260869565224</v>
      </c>
      <c r="Q247" s="31">
        <v>84.878260869565224</v>
      </c>
      <c r="R247" s="31">
        <v>0</v>
      </c>
      <c r="S247" s="31">
        <v>119.51641304347827</v>
      </c>
      <c r="T247" s="31">
        <v>119.51641304347827</v>
      </c>
      <c r="U247" s="31">
        <v>0</v>
      </c>
      <c r="V247" s="31">
        <v>0</v>
      </c>
      <c r="W247" s="31">
        <v>0</v>
      </c>
      <c r="X247" s="31">
        <v>0</v>
      </c>
      <c r="Y247" s="31">
        <v>0</v>
      </c>
      <c r="Z247" s="31">
        <v>0</v>
      </c>
      <c r="AA247" s="31">
        <v>0</v>
      </c>
      <c r="AB247" s="31">
        <v>0</v>
      </c>
      <c r="AC247" s="31">
        <v>0</v>
      </c>
      <c r="AD247" s="31">
        <v>0</v>
      </c>
      <c r="AE247" s="31">
        <v>0</v>
      </c>
      <c r="AF247" t="s">
        <v>224</v>
      </c>
      <c r="AG247" s="32">
        <v>5</v>
      </c>
      <c r="AH247"/>
    </row>
    <row r="248" spans="1:34" x14ac:dyDescent="0.25">
      <c r="A248" t="s">
        <v>1155</v>
      </c>
      <c r="B248" t="s">
        <v>590</v>
      </c>
      <c r="C248" t="s">
        <v>927</v>
      </c>
      <c r="D248" t="s">
        <v>1104</v>
      </c>
      <c r="E248" s="31">
        <v>110.48913043478261</v>
      </c>
      <c r="F248" s="31">
        <v>3.028795868175111</v>
      </c>
      <c r="G248" s="31">
        <v>2.8883531726512546</v>
      </c>
      <c r="H248" s="31">
        <v>0.39441219872110189</v>
      </c>
      <c r="I248" s="31">
        <v>0.30075750122970984</v>
      </c>
      <c r="J248" s="31">
        <v>334.64902173913049</v>
      </c>
      <c r="K248" s="31">
        <v>319.13163043478266</v>
      </c>
      <c r="L248" s="31">
        <v>43.578260869565227</v>
      </c>
      <c r="M248" s="31">
        <v>33.230434782608704</v>
      </c>
      <c r="N248" s="31">
        <v>4.8695652173913047</v>
      </c>
      <c r="O248" s="31">
        <v>5.4782608695652177</v>
      </c>
      <c r="P248" s="31">
        <v>75.230000000000047</v>
      </c>
      <c r="Q248" s="31">
        <v>70.060434782608738</v>
      </c>
      <c r="R248" s="31">
        <v>5.1695652173913054</v>
      </c>
      <c r="S248" s="31">
        <v>215.8407608695652</v>
      </c>
      <c r="T248" s="31">
        <v>52.319891304347827</v>
      </c>
      <c r="U248" s="31">
        <v>163.52086956521737</v>
      </c>
      <c r="V248" s="31">
        <v>0</v>
      </c>
      <c r="W248" s="31">
        <v>64.038043478260875</v>
      </c>
      <c r="X248" s="31">
        <v>5.9565217391304346</v>
      </c>
      <c r="Y248" s="31">
        <v>0</v>
      </c>
      <c r="Z248" s="31">
        <v>0</v>
      </c>
      <c r="AA248" s="31">
        <v>26.608695652173914</v>
      </c>
      <c r="AB248" s="31">
        <v>0</v>
      </c>
      <c r="AC248" s="31">
        <v>31.472826086956523</v>
      </c>
      <c r="AD248" s="31">
        <v>0</v>
      </c>
      <c r="AE248" s="31">
        <v>0</v>
      </c>
      <c r="AF248" t="s">
        <v>167</v>
      </c>
      <c r="AG248" s="32">
        <v>5</v>
      </c>
      <c r="AH248"/>
    </row>
    <row r="249" spans="1:34" x14ac:dyDescent="0.25">
      <c r="A249" t="s">
        <v>1155</v>
      </c>
      <c r="B249" t="s">
        <v>592</v>
      </c>
      <c r="C249" t="s">
        <v>898</v>
      </c>
      <c r="D249" t="s">
        <v>1059</v>
      </c>
      <c r="E249" s="31">
        <v>50.358695652173914</v>
      </c>
      <c r="F249" s="31">
        <v>3.5272760630261155</v>
      </c>
      <c r="G249" s="31">
        <v>3.3324800345348575</v>
      </c>
      <c r="H249" s="31">
        <v>0.82340168357435783</v>
      </c>
      <c r="I249" s="31">
        <v>0.62860565508309951</v>
      </c>
      <c r="J249" s="31">
        <v>177.62902173913037</v>
      </c>
      <c r="K249" s="31">
        <v>167.8193478260869</v>
      </c>
      <c r="L249" s="31">
        <v>41.465434782608696</v>
      </c>
      <c r="M249" s="31">
        <v>31.655760869565217</v>
      </c>
      <c r="N249" s="31">
        <v>4.2444565217391315</v>
      </c>
      <c r="O249" s="31">
        <v>5.5652173913043477</v>
      </c>
      <c r="P249" s="31">
        <v>29.828152173913029</v>
      </c>
      <c r="Q249" s="31">
        <v>29.828152173913029</v>
      </c>
      <c r="R249" s="31">
        <v>0</v>
      </c>
      <c r="S249" s="31">
        <v>106.33543478260866</v>
      </c>
      <c r="T249" s="31">
        <v>95.677065217391274</v>
      </c>
      <c r="U249" s="31">
        <v>10.658369565217386</v>
      </c>
      <c r="V249" s="31">
        <v>0</v>
      </c>
      <c r="W249" s="31">
        <v>0</v>
      </c>
      <c r="X249" s="31">
        <v>0</v>
      </c>
      <c r="Y249" s="31">
        <v>0</v>
      </c>
      <c r="Z249" s="31">
        <v>0</v>
      </c>
      <c r="AA249" s="31">
        <v>0</v>
      </c>
      <c r="AB249" s="31">
        <v>0</v>
      </c>
      <c r="AC249" s="31">
        <v>0</v>
      </c>
      <c r="AD249" s="31">
        <v>0</v>
      </c>
      <c r="AE249" s="31">
        <v>0</v>
      </c>
      <c r="AF249" t="s">
        <v>169</v>
      </c>
      <c r="AG249" s="32">
        <v>5</v>
      </c>
      <c r="AH249"/>
    </row>
    <row r="250" spans="1:34" x14ac:dyDescent="0.25">
      <c r="A250" t="s">
        <v>1155</v>
      </c>
      <c r="B250" t="s">
        <v>545</v>
      </c>
      <c r="C250" t="s">
        <v>840</v>
      </c>
      <c r="D250" t="s">
        <v>1093</v>
      </c>
      <c r="E250" s="31">
        <v>89.391304347826093</v>
      </c>
      <c r="F250" s="31">
        <v>3.8562098735408554</v>
      </c>
      <c r="G250" s="31">
        <v>3.7193178501945523</v>
      </c>
      <c r="H250" s="31">
        <v>0.91183487354085591</v>
      </c>
      <c r="I250" s="31">
        <v>0.77494285019455234</v>
      </c>
      <c r="J250" s="31">
        <v>344.71163043478259</v>
      </c>
      <c r="K250" s="31">
        <v>332.47467391304349</v>
      </c>
      <c r="L250" s="31">
        <v>81.510108695652164</v>
      </c>
      <c r="M250" s="31">
        <v>69.273152173913033</v>
      </c>
      <c r="N250" s="31">
        <v>7.9163043478260873</v>
      </c>
      <c r="O250" s="31">
        <v>4.3206521739130439</v>
      </c>
      <c r="P250" s="31">
        <v>49.17750000000003</v>
      </c>
      <c r="Q250" s="31">
        <v>49.17750000000003</v>
      </c>
      <c r="R250" s="31">
        <v>0</v>
      </c>
      <c r="S250" s="31">
        <v>214.02402173913038</v>
      </c>
      <c r="T250" s="31">
        <v>180.00597826086951</v>
      </c>
      <c r="U250" s="31">
        <v>34.018043478260871</v>
      </c>
      <c r="V250" s="31">
        <v>0</v>
      </c>
      <c r="W250" s="31">
        <v>0</v>
      </c>
      <c r="X250" s="31">
        <v>0</v>
      </c>
      <c r="Y250" s="31">
        <v>0</v>
      </c>
      <c r="Z250" s="31">
        <v>0</v>
      </c>
      <c r="AA250" s="31">
        <v>0</v>
      </c>
      <c r="AB250" s="31">
        <v>0</v>
      </c>
      <c r="AC250" s="31">
        <v>0</v>
      </c>
      <c r="AD250" s="31">
        <v>0</v>
      </c>
      <c r="AE250" s="31">
        <v>0</v>
      </c>
      <c r="AF250" t="s">
        <v>122</v>
      </c>
      <c r="AG250" s="32">
        <v>5</v>
      </c>
      <c r="AH250"/>
    </row>
    <row r="251" spans="1:34" x14ac:dyDescent="0.25">
      <c r="A251" t="s">
        <v>1155</v>
      </c>
      <c r="B251" t="s">
        <v>722</v>
      </c>
      <c r="C251" t="s">
        <v>895</v>
      </c>
      <c r="D251" t="s">
        <v>1088</v>
      </c>
      <c r="E251" s="31">
        <v>51.967391304347828</v>
      </c>
      <c r="F251" s="31">
        <v>3.3286467266262285</v>
      </c>
      <c r="G251" s="31">
        <v>3.0278205396360591</v>
      </c>
      <c r="H251" s="31">
        <v>0.81824304538799419</v>
      </c>
      <c r="I251" s="31">
        <v>0.5174168583978247</v>
      </c>
      <c r="J251" s="31">
        <v>172.98108695652172</v>
      </c>
      <c r="K251" s="31">
        <v>157.34793478260869</v>
      </c>
      <c r="L251" s="31">
        <v>42.521956521739135</v>
      </c>
      <c r="M251" s="31">
        <v>26.888804347826088</v>
      </c>
      <c r="N251" s="31">
        <v>11.614130434782609</v>
      </c>
      <c r="O251" s="31">
        <v>4.0190217391304346</v>
      </c>
      <c r="P251" s="31">
        <v>30.647717391304344</v>
      </c>
      <c r="Q251" s="31">
        <v>30.647717391304344</v>
      </c>
      <c r="R251" s="31">
        <v>0</v>
      </c>
      <c r="S251" s="31">
        <v>99.811413043478254</v>
      </c>
      <c r="T251" s="31">
        <v>99.811413043478254</v>
      </c>
      <c r="U251" s="31">
        <v>0</v>
      </c>
      <c r="V251" s="31">
        <v>0</v>
      </c>
      <c r="W251" s="31">
        <v>0</v>
      </c>
      <c r="X251" s="31">
        <v>0</v>
      </c>
      <c r="Y251" s="31">
        <v>0</v>
      </c>
      <c r="Z251" s="31">
        <v>0</v>
      </c>
      <c r="AA251" s="31">
        <v>0</v>
      </c>
      <c r="AB251" s="31">
        <v>0</v>
      </c>
      <c r="AC251" s="31">
        <v>0</v>
      </c>
      <c r="AD251" s="31">
        <v>0</v>
      </c>
      <c r="AE251" s="31">
        <v>0</v>
      </c>
      <c r="AF251" t="s">
        <v>301</v>
      </c>
      <c r="AG251" s="32">
        <v>5</v>
      </c>
      <c r="AH251"/>
    </row>
    <row r="252" spans="1:34" x14ac:dyDescent="0.25">
      <c r="A252" t="s">
        <v>1155</v>
      </c>
      <c r="B252" t="s">
        <v>578</v>
      </c>
      <c r="C252" t="s">
        <v>962</v>
      </c>
      <c r="D252" t="s">
        <v>1121</v>
      </c>
      <c r="E252" s="31">
        <v>56.010869565217391</v>
      </c>
      <c r="F252" s="31">
        <v>2.9585484183970507</v>
      </c>
      <c r="G252" s="31">
        <v>2.5354453716281782</v>
      </c>
      <c r="H252" s="31">
        <v>0.31447700368717252</v>
      </c>
      <c r="I252" s="31">
        <v>4.3663885115466719E-3</v>
      </c>
      <c r="J252" s="31">
        <v>165.71086956521742</v>
      </c>
      <c r="K252" s="31">
        <v>142.01250000000002</v>
      </c>
      <c r="L252" s="31">
        <v>17.614130434782609</v>
      </c>
      <c r="M252" s="31">
        <v>0.24456521739130435</v>
      </c>
      <c r="N252" s="31">
        <v>11.717391304347826</v>
      </c>
      <c r="O252" s="31">
        <v>5.6521739130434785</v>
      </c>
      <c r="P252" s="31">
        <v>64.45</v>
      </c>
      <c r="Q252" s="31">
        <v>58.121195652173917</v>
      </c>
      <c r="R252" s="31">
        <v>6.3288043478260869</v>
      </c>
      <c r="S252" s="31">
        <v>83.646739130434796</v>
      </c>
      <c r="T252" s="31">
        <v>77.983695652173921</v>
      </c>
      <c r="U252" s="31">
        <v>5.6630434782608692</v>
      </c>
      <c r="V252" s="31">
        <v>0</v>
      </c>
      <c r="W252" s="31">
        <v>0</v>
      </c>
      <c r="X252" s="31">
        <v>0</v>
      </c>
      <c r="Y252" s="31">
        <v>0</v>
      </c>
      <c r="Z252" s="31">
        <v>0</v>
      </c>
      <c r="AA252" s="31">
        <v>0</v>
      </c>
      <c r="AB252" s="31">
        <v>0</v>
      </c>
      <c r="AC252" s="31">
        <v>0</v>
      </c>
      <c r="AD252" s="31">
        <v>0</v>
      </c>
      <c r="AE252" s="31">
        <v>0</v>
      </c>
      <c r="AF252" t="s">
        <v>155</v>
      </c>
      <c r="AG252" s="32">
        <v>5</v>
      </c>
      <c r="AH252"/>
    </row>
    <row r="253" spans="1:34" x14ac:dyDescent="0.25">
      <c r="A253" t="s">
        <v>1155</v>
      </c>
      <c r="B253" t="s">
        <v>689</v>
      </c>
      <c r="C253" t="s">
        <v>1012</v>
      </c>
      <c r="D253" t="s">
        <v>1128</v>
      </c>
      <c r="E253" s="31">
        <v>28.478260869565219</v>
      </c>
      <c r="F253" s="31">
        <v>5.2967328244274805</v>
      </c>
      <c r="G253" s="31">
        <v>4.6429160305343506</v>
      </c>
      <c r="H253" s="31">
        <v>1.4048015267175573</v>
      </c>
      <c r="I253" s="31">
        <v>0.75098473282442746</v>
      </c>
      <c r="J253" s="31">
        <v>150.84173913043477</v>
      </c>
      <c r="K253" s="31">
        <v>132.22217391304346</v>
      </c>
      <c r="L253" s="31">
        <v>40.006304347826088</v>
      </c>
      <c r="M253" s="31">
        <v>21.386739130434783</v>
      </c>
      <c r="N253" s="31">
        <v>11.619565217391305</v>
      </c>
      <c r="O253" s="31">
        <v>7</v>
      </c>
      <c r="P253" s="31">
        <v>27.229782608695654</v>
      </c>
      <c r="Q253" s="31">
        <v>27.229782608695654</v>
      </c>
      <c r="R253" s="31">
        <v>0</v>
      </c>
      <c r="S253" s="31">
        <v>83.605652173913029</v>
      </c>
      <c r="T253" s="31">
        <v>75.86652173913042</v>
      </c>
      <c r="U253" s="31">
        <v>7.7391304347826084</v>
      </c>
      <c r="V253" s="31">
        <v>0</v>
      </c>
      <c r="W253" s="31">
        <v>0</v>
      </c>
      <c r="X253" s="31">
        <v>0</v>
      </c>
      <c r="Y253" s="31">
        <v>0</v>
      </c>
      <c r="Z253" s="31">
        <v>0</v>
      </c>
      <c r="AA253" s="31">
        <v>0</v>
      </c>
      <c r="AB253" s="31">
        <v>0</v>
      </c>
      <c r="AC253" s="31">
        <v>0</v>
      </c>
      <c r="AD253" s="31">
        <v>0</v>
      </c>
      <c r="AE253" s="31">
        <v>0</v>
      </c>
      <c r="AF253" t="s">
        <v>267</v>
      </c>
      <c r="AG253" s="32">
        <v>5</v>
      </c>
      <c r="AH253"/>
    </row>
    <row r="254" spans="1:34" x14ac:dyDescent="0.25">
      <c r="A254" t="s">
        <v>1155</v>
      </c>
      <c r="B254" t="s">
        <v>656</v>
      </c>
      <c r="C254" t="s">
        <v>915</v>
      </c>
      <c r="D254" t="s">
        <v>1064</v>
      </c>
      <c r="E254" s="31">
        <v>69.695652173913047</v>
      </c>
      <c r="F254" s="31">
        <v>3.1725888958203377</v>
      </c>
      <c r="G254" s="31">
        <v>2.9231347473487217</v>
      </c>
      <c r="H254" s="31">
        <v>0.25818777292576417</v>
      </c>
      <c r="I254" s="31">
        <v>8.7336244541484712E-3</v>
      </c>
      <c r="J254" s="31">
        <v>221.11565217391311</v>
      </c>
      <c r="K254" s="31">
        <v>203.7297826086957</v>
      </c>
      <c r="L254" s="31">
        <v>17.994565217391305</v>
      </c>
      <c r="M254" s="31">
        <v>0.60869565217391308</v>
      </c>
      <c r="N254" s="31">
        <v>8.3858695652173907</v>
      </c>
      <c r="O254" s="31">
        <v>9</v>
      </c>
      <c r="P254" s="31">
        <v>80.947826086956525</v>
      </c>
      <c r="Q254" s="31">
        <v>80.947826086956525</v>
      </c>
      <c r="R254" s="31">
        <v>0</v>
      </c>
      <c r="S254" s="31">
        <v>122.17326086956527</v>
      </c>
      <c r="T254" s="31">
        <v>122.17326086956527</v>
      </c>
      <c r="U254" s="31">
        <v>0</v>
      </c>
      <c r="V254" s="31">
        <v>0</v>
      </c>
      <c r="W254" s="31">
        <v>0.86956521739130443</v>
      </c>
      <c r="X254" s="31">
        <v>0.60869565217391308</v>
      </c>
      <c r="Y254" s="31">
        <v>0</v>
      </c>
      <c r="Z254" s="31">
        <v>0</v>
      </c>
      <c r="AA254" s="31">
        <v>0</v>
      </c>
      <c r="AB254" s="31">
        <v>0</v>
      </c>
      <c r="AC254" s="31">
        <v>0.2608695652173913</v>
      </c>
      <c r="AD254" s="31">
        <v>0</v>
      </c>
      <c r="AE254" s="31">
        <v>0</v>
      </c>
      <c r="AF254" t="s">
        <v>234</v>
      </c>
      <c r="AG254" s="32">
        <v>5</v>
      </c>
      <c r="AH254"/>
    </row>
    <row r="255" spans="1:34" x14ac:dyDescent="0.25">
      <c r="A255" t="s">
        <v>1155</v>
      </c>
      <c r="B255" t="s">
        <v>752</v>
      </c>
      <c r="C255" t="s">
        <v>1010</v>
      </c>
      <c r="D255" t="s">
        <v>1083</v>
      </c>
      <c r="E255" s="31">
        <v>77.108695652173907</v>
      </c>
      <c r="F255" s="31">
        <v>3.2164730758387381</v>
      </c>
      <c r="G255" s="31">
        <v>3.0056188328164657</v>
      </c>
      <c r="H255" s="31">
        <v>0.67197208908937134</v>
      </c>
      <c r="I255" s="31">
        <v>0.55680434169720894</v>
      </c>
      <c r="J255" s="31">
        <v>248.01804347826095</v>
      </c>
      <c r="K255" s="31">
        <v>231.75934782608701</v>
      </c>
      <c r="L255" s="31">
        <v>51.814891304347825</v>
      </c>
      <c r="M255" s="31">
        <v>42.934456521739129</v>
      </c>
      <c r="N255" s="31">
        <v>3.2282608695652173</v>
      </c>
      <c r="O255" s="31">
        <v>5.6521739130434785</v>
      </c>
      <c r="P255" s="31">
        <v>66.208695652173958</v>
      </c>
      <c r="Q255" s="31">
        <v>58.830434782608734</v>
      </c>
      <c r="R255" s="31">
        <v>7.3782608695652181</v>
      </c>
      <c r="S255" s="31">
        <v>129.99445652173915</v>
      </c>
      <c r="T255" s="31">
        <v>25.483043478260878</v>
      </c>
      <c r="U255" s="31">
        <v>104.51141304347827</v>
      </c>
      <c r="V255" s="31">
        <v>0</v>
      </c>
      <c r="W255" s="31">
        <v>0</v>
      </c>
      <c r="X255" s="31">
        <v>0</v>
      </c>
      <c r="Y255" s="31">
        <v>0</v>
      </c>
      <c r="Z255" s="31">
        <v>0</v>
      </c>
      <c r="AA255" s="31">
        <v>0</v>
      </c>
      <c r="AB255" s="31">
        <v>0</v>
      </c>
      <c r="AC255" s="31">
        <v>0</v>
      </c>
      <c r="AD255" s="31">
        <v>0</v>
      </c>
      <c r="AE255" s="31">
        <v>0</v>
      </c>
      <c r="AF255" t="s">
        <v>332</v>
      </c>
      <c r="AG255" s="32">
        <v>5</v>
      </c>
      <c r="AH255"/>
    </row>
    <row r="256" spans="1:34" x14ac:dyDescent="0.25">
      <c r="A256" t="s">
        <v>1155</v>
      </c>
      <c r="B256" t="s">
        <v>585</v>
      </c>
      <c r="C256" t="s">
        <v>974</v>
      </c>
      <c r="D256" t="s">
        <v>1089</v>
      </c>
      <c r="E256" s="31">
        <v>83.923913043478265</v>
      </c>
      <c r="F256" s="31">
        <v>3.6335746664939763</v>
      </c>
      <c r="G256" s="31">
        <v>3.4978305918922405</v>
      </c>
      <c r="H256" s="31">
        <v>1.1338337002978889</v>
      </c>
      <c r="I256" s="31">
        <v>0.99808962569615323</v>
      </c>
      <c r="J256" s="31">
        <v>304.94380434782602</v>
      </c>
      <c r="K256" s="31">
        <v>293.55163043478251</v>
      </c>
      <c r="L256" s="31">
        <v>95.155760869565214</v>
      </c>
      <c r="M256" s="31">
        <v>83.763586956521735</v>
      </c>
      <c r="N256" s="31">
        <v>6.6095652173913058</v>
      </c>
      <c r="O256" s="31">
        <v>4.7826086956521738</v>
      </c>
      <c r="P256" s="31">
        <v>31.961304347826086</v>
      </c>
      <c r="Q256" s="31">
        <v>31.961304347826086</v>
      </c>
      <c r="R256" s="31">
        <v>0</v>
      </c>
      <c r="S256" s="31">
        <v>177.82673913043473</v>
      </c>
      <c r="T256" s="31">
        <v>130.86576086956518</v>
      </c>
      <c r="U256" s="31">
        <v>46.960978260869545</v>
      </c>
      <c r="V256" s="31">
        <v>0</v>
      </c>
      <c r="W256" s="31">
        <v>0</v>
      </c>
      <c r="X256" s="31">
        <v>0</v>
      </c>
      <c r="Y256" s="31">
        <v>0</v>
      </c>
      <c r="Z256" s="31">
        <v>0</v>
      </c>
      <c r="AA256" s="31">
        <v>0</v>
      </c>
      <c r="AB256" s="31">
        <v>0</v>
      </c>
      <c r="AC256" s="31">
        <v>0</v>
      </c>
      <c r="AD256" s="31">
        <v>0</v>
      </c>
      <c r="AE256" s="31">
        <v>0</v>
      </c>
      <c r="AF256" t="s">
        <v>162</v>
      </c>
      <c r="AG256" s="32">
        <v>5</v>
      </c>
      <c r="AH256"/>
    </row>
    <row r="257" spans="1:34" x14ac:dyDescent="0.25">
      <c r="A257" t="s">
        <v>1155</v>
      </c>
      <c r="B257" t="s">
        <v>751</v>
      </c>
      <c r="C257" t="s">
        <v>915</v>
      </c>
      <c r="D257" t="s">
        <v>1064</v>
      </c>
      <c r="E257" s="31">
        <v>56.239130434782609</v>
      </c>
      <c r="F257" s="31">
        <v>4.2505546965597221</v>
      </c>
      <c r="G257" s="31">
        <v>3.7417046772323164</v>
      </c>
      <c r="H257" s="31">
        <v>0.27775028991109396</v>
      </c>
      <c r="I257" s="31">
        <v>0.18285272516428297</v>
      </c>
      <c r="J257" s="31">
        <v>239.04750000000004</v>
      </c>
      <c r="K257" s="31">
        <v>210.43021739130441</v>
      </c>
      <c r="L257" s="31">
        <v>15.620434782608697</v>
      </c>
      <c r="M257" s="31">
        <v>10.283478260869567</v>
      </c>
      <c r="N257" s="31">
        <v>0</v>
      </c>
      <c r="O257" s="31">
        <v>5.3369565217391308</v>
      </c>
      <c r="P257" s="31">
        <v>72.998913043478268</v>
      </c>
      <c r="Q257" s="31">
        <v>49.718586956521754</v>
      </c>
      <c r="R257" s="31">
        <v>23.280326086956521</v>
      </c>
      <c r="S257" s="31">
        <v>150.42815217391308</v>
      </c>
      <c r="T257" s="31">
        <v>145.30043478260873</v>
      </c>
      <c r="U257" s="31">
        <v>5.1277173913043477</v>
      </c>
      <c r="V257" s="31">
        <v>0</v>
      </c>
      <c r="W257" s="31">
        <v>0</v>
      </c>
      <c r="X257" s="31">
        <v>0</v>
      </c>
      <c r="Y257" s="31">
        <v>0</v>
      </c>
      <c r="Z257" s="31">
        <v>0</v>
      </c>
      <c r="AA257" s="31">
        <v>0</v>
      </c>
      <c r="AB257" s="31">
        <v>0</v>
      </c>
      <c r="AC257" s="31">
        <v>0</v>
      </c>
      <c r="AD257" s="31">
        <v>0</v>
      </c>
      <c r="AE257" s="31">
        <v>0</v>
      </c>
      <c r="AF257" t="s">
        <v>331</v>
      </c>
      <c r="AG257" s="32">
        <v>5</v>
      </c>
      <c r="AH257"/>
    </row>
    <row r="258" spans="1:34" x14ac:dyDescent="0.25">
      <c r="A258" t="s">
        <v>1155</v>
      </c>
      <c r="B258" t="s">
        <v>583</v>
      </c>
      <c r="C258" t="s">
        <v>972</v>
      </c>
      <c r="D258" t="s">
        <v>1072</v>
      </c>
      <c r="E258" s="31">
        <v>35.478260869565219</v>
      </c>
      <c r="F258" s="31">
        <v>2.3691544117647059</v>
      </c>
      <c r="G258" s="31">
        <v>2.3446446078431369</v>
      </c>
      <c r="H258" s="31">
        <v>8.2904411764705879E-2</v>
      </c>
      <c r="I258" s="31">
        <v>5.8394607843137249E-2</v>
      </c>
      <c r="J258" s="31">
        <v>84.053478260869568</v>
      </c>
      <c r="K258" s="31">
        <v>83.183913043478256</v>
      </c>
      <c r="L258" s="31">
        <v>2.9413043478260867</v>
      </c>
      <c r="M258" s="31">
        <v>2.0717391304347825</v>
      </c>
      <c r="N258" s="31">
        <v>0.86956521739130432</v>
      </c>
      <c r="O258" s="31">
        <v>0</v>
      </c>
      <c r="P258" s="31">
        <v>26.088913043478254</v>
      </c>
      <c r="Q258" s="31">
        <v>26.088913043478254</v>
      </c>
      <c r="R258" s="31">
        <v>0</v>
      </c>
      <c r="S258" s="31">
        <v>55.02326086956522</v>
      </c>
      <c r="T258" s="31">
        <v>32.454130434782613</v>
      </c>
      <c r="U258" s="31">
        <v>22.569130434782611</v>
      </c>
      <c r="V258" s="31">
        <v>0</v>
      </c>
      <c r="W258" s="31">
        <v>0</v>
      </c>
      <c r="X258" s="31">
        <v>0</v>
      </c>
      <c r="Y258" s="31">
        <v>0</v>
      </c>
      <c r="Z258" s="31">
        <v>0</v>
      </c>
      <c r="AA258" s="31">
        <v>0</v>
      </c>
      <c r="AB258" s="31">
        <v>0</v>
      </c>
      <c r="AC258" s="31">
        <v>0</v>
      </c>
      <c r="AD258" s="31">
        <v>0</v>
      </c>
      <c r="AE258" s="31">
        <v>0</v>
      </c>
      <c r="AF258" t="s">
        <v>160</v>
      </c>
      <c r="AG258" s="32">
        <v>5</v>
      </c>
      <c r="AH258"/>
    </row>
    <row r="259" spans="1:34" x14ac:dyDescent="0.25">
      <c r="A259" t="s">
        <v>1155</v>
      </c>
      <c r="B259" t="s">
        <v>491</v>
      </c>
      <c r="C259" t="s">
        <v>928</v>
      </c>
      <c r="D259" t="s">
        <v>1090</v>
      </c>
      <c r="E259" s="31">
        <v>81.315217391304344</v>
      </c>
      <c r="F259" s="31">
        <v>2.9242347279775434</v>
      </c>
      <c r="G259" s="31">
        <v>2.6968520251303305</v>
      </c>
      <c r="H259" s="31">
        <v>0.37572249699238069</v>
      </c>
      <c r="I259" s="31">
        <v>0.19820612217617964</v>
      </c>
      <c r="J259" s="31">
        <v>237.78478260869565</v>
      </c>
      <c r="K259" s="31">
        <v>219.29510869565217</v>
      </c>
      <c r="L259" s="31">
        <v>30.551956521739129</v>
      </c>
      <c r="M259" s="31">
        <v>16.117173913043477</v>
      </c>
      <c r="N259" s="31">
        <v>5.3913043478260869</v>
      </c>
      <c r="O259" s="31">
        <v>9.0434782608695645</v>
      </c>
      <c r="P259" s="31">
        <v>77.744130434782605</v>
      </c>
      <c r="Q259" s="31">
        <v>73.689239130434771</v>
      </c>
      <c r="R259" s="31">
        <v>4.0548913043478274</v>
      </c>
      <c r="S259" s="31">
        <v>129.4886956521739</v>
      </c>
      <c r="T259" s="31">
        <v>12.497608695652174</v>
      </c>
      <c r="U259" s="31">
        <v>116.99108695652174</v>
      </c>
      <c r="V259" s="31">
        <v>0</v>
      </c>
      <c r="W259" s="31">
        <v>0</v>
      </c>
      <c r="X259" s="31">
        <v>0</v>
      </c>
      <c r="Y259" s="31">
        <v>0</v>
      </c>
      <c r="Z259" s="31">
        <v>0</v>
      </c>
      <c r="AA259" s="31">
        <v>0</v>
      </c>
      <c r="AB259" s="31">
        <v>0</v>
      </c>
      <c r="AC259" s="31">
        <v>0</v>
      </c>
      <c r="AD259" s="31">
        <v>0</v>
      </c>
      <c r="AE259" s="31">
        <v>0</v>
      </c>
      <c r="AF259" t="s">
        <v>68</v>
      </c>
      <c r="AG259" s="32">
        <v>5</v>
      </c>
      <c r="AH259"/>
    </row>
    <row r="260" spans="1:34" x14ac:dyDescent="0.25">
      <c r="A260" t="s">
        <v>1155</v>
      </c>
      <c r="B260" t="s">
        <v>831</v>
      </c>
      <c r="C260" t="s">
        <v>855</v>
      </c>
      <c r="D260" t="s">
        <v>1090</v>
      </c>
      <c r="E260" s="31">
        <v>58.565217391304351</v>
      </c>
      <c r="F260" s="31">
        <v>0.29700259836674087</v>
      </c>
      <c r="G260" s="31">
        <v>0</v>
      </c>
      <c r="H260" s="31">
        <v>0.29700259836674087</v>
      </c>
      <c r="I260" s="31">
        <v>0</v>
      </c>
      <c r="J260" s="31">
        <v>17.394021739130434</v>
      </c>
      <c r="K260" s="31">
        <v>0</v>
      </c>
      <c r="L260" s="31">
        <v>17.394021739130434</v>
      </c>
      <c r="M260" s="31">
        <v>0</v>
      </c>
      <c r="N260" s="31">
        <v>11.163043478260869</v>
      </c>
      <c r="O260" s="31">
        <v>6.2309782608695654</v>
      </c>
      <c r="P260" s="31">
        <v>0</v>
      </c>
      <c r="Q260" s="31">
        <v>0</v>
      </c>
      <c r="R260" s="31">
        <v>0</v>
      </c>
      <c r="S260" s="31">
        <v>0</v>
      </c>
      <c r="T260" s="31">
        <v>0</v>
      </c>
      <c r="U260" s="31">
        <v>0</v>
      </c>
      <c r="V260" s="31">
        <v>0</v>
      </c>
      <c r="W260" s="31">
        <v>0</v>
      </c>
      <c r="X260" s="31">
        <v>0</v>
      </c>
      <c r="Y260" s="31">
        <v>0</v>
      </c>
      <c r="Z260" s="31">
        <v>0</v>
      </c>
      <c r="AA260" s="31">
        <v>0</v>
      </c>
      <c r="AB260" s="31">
        <v>0</v>
      </c>
      <c r="AC260" s="31">
        <v>0</v>
      </c>
      <c r="AD260" s="31">
        <v>0</v>
      </c>
      <c r="AE260" s="31">
        <v>0</v>
      </c>
      <c r="AF260" t="s">
        <v>411</v>
      </c>
      <c r="AG260" s="32">
        <v>5</v>
      </c>
      <c r="AH260"/>
    </row>
    <row r="261" spans="1:34" x14ac:dyDescent="0.25">
      <c r="A261" t="s">
        <v>1155</v>
      </c>
      <c r="B261" t="s">
        <v>710</v>
      </c>
      <c r="C261" t="s">
        <v>879</v>
      </c>
      <c r="D261" t="s">
        <v>1052</v>
      </c>
      <c r="E261" s="31">
        <v>59.717391304347828</v>
      </c>
      <c r="F261" s="31">
        <v>2.6108955223880597</v>
      </c>
      <c r="G261" s="31">
        <v>2.6108955223880597</v>
      </c>
      <c r="H261" s="31">
        <v>0.65256279577721155</v>
      </c>
      <c r="I261" s="31">
        <v>0.65256279577721155</v>
      </c>
      <c r="J261" s="31">
        <v>155.91586956521741</v>
      </c>
      <c r="K261" s="31">
        <v>155.91586956521741</v>
      </c>
      <c r="L261" s="31">
        <v>38.96934782608696</v>
      </c>
      <c r="M261" s="31">
        <v>38.96934782608696</v>
      </c>
      <c r="N261" s="31">
        <v>0</v>
      </c>
      <c r="O261" s="31">
        <v>0</v>
      </c>
      <c r="P261" s="31">
        <v>32.853260869565219</v>
      </c>
      <c r="Q261" s="31">
        <v>32.853260869565219</v>
      </c>
      <c r="R261" s="31">
        <v>0</v>
      </c>
      <c r="S261" s="31">
        <v>84.093260869565214</v>
      </c>
      <c r="T261" s="31">
        <v>84.093260869565214</v>
      </c>
      <c r="U261" s="31">
        <v>0</v>
      </c>
      <c r="V261" s="31">
        <v>0</v>
      </c>
      <c r="W261" s="31">
        <v>0.91847826086956519</v>
      </c>
      <c r="X261" s="31">
        <v>0</v>
      </c>
      <c r="Y261" s="31">
        <v>0</v>
      </c>
      <c r="Z261" s="31">
        <v>0</v>
      </c>
      <c r="AA261" s="31">
        <v>0</v>
      </c>
      <c r="AB261" s="31">
        <v>0</v>
      </c>
      <c r="AC261" s="31">
        <v>0.91847826086956519</v>
      </c>
      <c r="AD261" s="31">
        <v>0</v>
      </c>
      <c r="AE261" s="31">
        <v>0</v>
      </c>
      <c r="AF261" t="s">
        <v>288</v>
      </c>
      <c r="AG261" s="32">
        <v>5</v>
      </c>
      <c r="AH261"/>
    </row>
    <row r="262" spans="1:34" x14ac:dyDescent="0.25">
      <c r="A262" t="s">
        <v>1155</v>
      </c>
      <c r="B262" t="s">
        <v>494</v>
      </c>
      <c r="C262" t="s">
        <v>931</v>
      </c>
      <c r="D262" t="s">
        <v>1056</v>
      </c>
      <c r="E262" s="31">
        <v>26.891304347826086</v>
      </c>
      <c r="F262" s="31">
        <v>5.1253435731608743</v>
      </c>
      <c r="G262" s="31">
        <v>4.5943815683104292</v>
      </c>
      <c r="H262" s="31">
        <v>1.681770412287793</v>
      </c>
      <c r="I262" s="31">
        <v>1.1508084074373484</v>
      </c>
      <c r="J262" s="31">
        <v>137.82717391304351</v>
      </c>
      <c r="K262" s="31">
        <v>123.54891304347828</v>
      </c>
      <c r="L262" s="31">
        <v>45.224999999999994</v>
      </c>
      <c r="M262" s="31">
        <v>30.946739130434782</v>
      </c>
      <c r="N262" s="31">
        <v>4.7076086956521745</v>
      </c>
      <c r="O262" s="31">
        <v>9.570652173913043</v>
      </c>
      <c r="P262" s="31">
        <v>15.628260869565214</v>
      </c>
      <c r="Q262" s="31">
        <v>15.628260869565214</v>
      </c>
      <c r="R262" s="31">
        <v>0</v>
      </c>
      <c r="S262" s="31">
        <v>76.973913043478291</v>
      </c>
      <c r="T262" s="31">
        <v>76.973913043478291</v>
      </c>
      <c r="U262" s="31">
        <v>0</v>
      </c>
      <c r="V262" s="31">
        <v>0</v>
      </c>
      <c r="W262" s="31">
        <v>0</v>
      </c>
      <c r="X262" s="31">
        <v>0</v>
      </c>
      <c r="Y262" s="31">
        <v>0</v>
      </c>
      <c r="Z262" s="31">
        <v>0</v>
      </c>
      <c r="AA262" s="31">
        <v>0</v>
      </c>
      <c r="AB262" s="31">
        <v>0</v>
      </c>
      <c r="AC262" s="31">
        <v>0</v>
      </c>
      <c r="AD262" s="31">
        <v>0</v>
      </c>
      <c r="AE262" s="31">
        <v>0</v>
      </c>
      <c r="AF262" t="s">
        <v>71</v>
      </c>
      <c r="AG262" s="32">
        <v>5</v>
      </c>
      <c r="AH262"/>
    </row>
    <row r="263" spans="1:34" x14ac:dyDescent="0.25">
      <c r="A263" t="s">
        <v>1155</v>
      </c>
      <c r="B263" t="s">
        <v>428</v>
      </c>
      <c r="C263" t="s">
        <v>887</v>
      </c>
      <c r="D263" t="s">
        <v>1077</v>
      </c>
      <c r="E263" s="31">
        <v>22.239130434782609</v>
      </c>
      <c r="F263" s="31">
        <v>5.2704789833822092</v>
      </c>
      <c r="G263" s="31">
        <v>4.4758553274682304</v>
      </c>
      <c r="H263" s="31">
        <v>2.4742424242424241</v>
      </c>
      <c r="I263" s="31">
        <v>1.6796187683284454</v>
      </c>
      <c r="J263" s="31">
        <v>117.21086956521739</v>
      </c>
      <c r="K263" s="31">
        <v>99.539130434782606</v>
      </c>
      <c r="L263" s="31">
        <v>55.024999999999999</v>
      </c>
      <c r="M263" s="31">
        <v>37.353260869565212</v>
      </c>
      <c r="N263" s="31">
        <v>12.97608695652174</v>
      </c>
      <c r="O263" s="31">
        <v>4.6956521739130439</v>
      </c>
      <c r="P263" s="31">
        <v>0</v>
      </c>
      <c r="Q263" s="31">
        <v>0</v>
      </c>
      <c r="R263" s="31">
        <v>0</v>
      </c>
      <c r="S263" s="31">
        <v>62.185869565217388</v>
      </c>
      <c r="T263" s="31">
        <v>62.185869565217388</v>
      </c>
      <c r="U263" s="31">
        <v>0</v>
      </c>
      <c r="V263" s="31">
        <v>0</v>
      </c>
      <c r="W263" s="31">
        <v>0</v>
      </c>
      <c r="X263" s="31">
        <v>0</v>
      </c>
      <c r="Y263" s="31">
        <v>0</v>
      </c>
      <c r="Z263" s="31">
        <v>0</v>
      </c>
      <c r="AA263" s="31">
        <v>0</v>
      </c>
      <c r="AB263" s="31">
        <v>0</v>
      </c>
      <c r="AC263" s="31">
        <v>0</v>
      </c>
      <c r="AD263" s="31">
        <v>0</v>
      </c>
      <c r="AE263" s="31">
        <v>0</v>
      </c>
      <c r="AF263" t="s">
        <v>4</v>
      </c>
      <c r="AG263" s="32">
        <v>5</v>
      </c>
      <c r="AH263"/>
    </row>
    <row r="264" spans="1:34" x14ac:dyDescent="0.25">
      <c r="A264" t="s">
        <v>1155</v>
      </c>
      <c r="B264" t="s">
        <v>464</v>
      </c>
      <c r="C264" t="s">
        <v>850</v>
      </c>
      <c r="D264" t="s">
        <v>1100</v>
      </c>
      <c r="E264" s="31">
        <v>59.684782608695649</v>
      </c>
      <c r="F264" s="31">
        <v>3.8708668730650149</v>
      </c>
      <c r="G264" s="31">
        <v>3.3541668184301581</v>
      </c>
      <c r="H264" s="31">
        <v>0.83052813695137495</v>
      </c>
      <c r="I264" s="31">
        <v>0.31382808231651793</v>
      </c>
      <c r="J264" s="31">
        <v>231.0318478260869</v>
      </c>
      <c r="K264" s="31">
        <v>200.19271739130431</v>
      </c>
      <c r="L264" s="31">
        <v>49.56989130434782</v>
      </c>
      <c r="M264" s="31">
        <v>18.730760869565216</v>
      </c>
      <c r="N264" s="31">
        <v>25.05869565217391</v>
      </c>
      <c r="O264" s="31">
        <v>5.7804347826086948</v>
      </c>
      <c r="P264" s="31">
        <v>48.270652173913049</v>
      </c>
      <c r="Q264" s="31">
        <v>48.270652173913049</v>
      </c>
      <c r="R264" s="31">
        <v>0</v>
      </c>
      <c r="S264" s="31">
        <v>133.19130434782605</v>
      </c>
      <c r="T264" s="31">
        <v>133.19130434782605</v>
      </c>
      <c r="U264" s="31">
        <v>0</v>
      </c>
      <c r="V264" s="31">
        <v>0</v>
      </c>
      <c r="W264" s="31">
        <v>29.130434782608688</v>
      </c>
      <c r="X264" s="31">
        <v>2.43804347826087</v>
      </c>
      <c r="Y264" s="31">
        <v>0</v>
      </c>
      <c r="Z264" s="31">
        <v>0</v>
      </c>
      <c r="AA264" s="31">
        <v>8.4010869565217394</v>
      </c>
      <c r="AB264" s="31">
        <v>0</v>
      </c>
      <c r="AC264" s="31">
        <v>18.291304347826078</v>
      </c>
      <c r="AD264" s="31">
        <v>0</v>
      </c>
      <c r="AE264" s="31">
        <v>0</v>
      </c>
      <c r="AF264" t="s">
        <v>41</v>
      </c>
      <c r="AG264" s="32">
        <v>5</v>
      </c>
      <c r="AH264"/>
    </row>
    <row r="265" spans="1:34" x14ac:dyDescent="0.25">
      <c r="A265" t="s">
        <v>1155</v>
      </c>
      <c r="B265" t="s">
        <v>593</v>
      </c>
      <c r="C265" t="s">
        <v>423</v>
      </c>
      <c r="D265" t="s">
        <v>1121</v>
      </c>
      <c r="E265" s="31">
        <v>62.467391304347828</v>
      </c>
      <c r="F265" s="31">
        <v>4.1526935792587416</v>
      </c>
      <c r="G265" s="31">
        <v>4.0351522533495716</v>
      </c>
      <c r="H265" s="31">
        <v>0.74573516617365587</v>
      </c>
      <c r="I265" s="31">
        <v>0.62819384026448588</v>
      </c>
      <c r="J265" s="31">
        <v>259.40793478260855</v>
      </c>
      <c r="K265" s="31">
        <v>252.06543478260858</v>
      </c>
      <c r="L265" s="31">
        <v>46.584130434782615</v>
      </c>
      <c r="M265" s="31">
        <v>39.241630434782614</v>
      </c>
      <c r="N265" s="31">
        <v>4.0783695652173906</v>
      </c>
      <c r="O265" s="31">
        <v>3.2641304347826083</v>
      </c>
      <c r="P265" s="31">
        <v>68.526521739130445</v>
      </c>
      <c r="Q265" s="31">
        <v>68.526521739130445</v>
      </c>
      <c r="R265" s="31">
        <v>0</v>
      </c>
      <c r="S265" s="31">
        <v>144.29728260869553</v>
      </c>
      <c r="T265" s="31">
        <v>144.29728260869553</v>
      </c>
      <c r="U265" s="31">
        <v>0</v>
      </c>
      <c r="V265" s="31">
        <v>0</v>
      </c>
      <c r="W265" s="31">
        <v>0</v>
      </c>
      <c r="X265" s="31">
        <v>0</v>
      </c>
      <c r="Y265" s="31">
        <v>0</v>
      </c>
      <c r="Z265" s="31">
        <v>0</v>
      </c>
      <c r="AA265" s="31">
        <v>0</v>
      </c>
      <c r="AB265" s="31">
        <v>0</v>
      </c>
      <c r="AC265" s="31">
        <v>0</v>
      </c>
      <c r="AD265" s="31">
        <v>0</v>
      </c>
      <c r="AE265" s="31">
        <v>0</v>
      </c>
      <c r="AF265" t="s">
        <v>170</v>
      </c>
      <c r="AG265" s="32">
        <v>5</v>
      </c>
      <c r="AH265"/>
    </row>
    <row r="266" spans="1:34" x14ac:dyDescent="0.25">
      <c r="A266" t="s">
        <v>1155</v>
      </c>
      <c r="B266" t="s">
        <v>654</v>
      </c>
      <c r="C266" t="s">
        <v>1003</v>
      </c>
      <c r="D266" t="s">
        <v>1084</v>
      </c>
      <c r="E266" s="31">
        <v>52.108695652173914</v>
      </c>
      <c r="F266" s="31">
        <v>3.9911347517730498</v>
      </c>
      <c r="G266" s="31">
        <v>3.8993533583646229</v>
      </c>
      <c r="H266" s="31">
        <v>0.88636837713808925</v>
      </c>
      <c r="I266" s="31">
        <v>0.79458698372966208</v>
      </c>
      <c r="J266" s="31">
        <v>207.97282608695653</v>
      </c>
      <c r="K266" s="31">
        <v>203.19021739130437</v>
      </c>
      <c r="L266" s="31">
        <v>46.1875</v>
      </c>
      <c r="M266" s="31">
        <v>41.404891304347828</v>
      </c>
      <c r="N266" s="31">
        <v>0</v>
      </c>
      <c r="O266" s="31">
        <v>4.7826086956521738</v>
      </c>
      <c r="P266" s="31">
        <v>12.4375</v>
      </c>
      <c r="Q266" s="31">
        <v>12.4375</v>
      </c>
      <c r="R266" s="31">
        <v>0</v>
      </c>
      <c r="S266" s="31">
        <v>149.34782608695653</v>
      </c>
      <c r="T266" s="31">
        <v>149.34782608695653</v>
      </c>
      <c r="U266" s="31">
        <v>0</v>
      </c>
      <c r="V266" s="31">
        <v>0</v>
      </c>
      <c r="W266" s="31">
        <v>1.5326086956521738</v>
      </c>
      <c r="X266" s="31">
        <v>1.5326086956521738</v>
      </c>
      <c r="Y266" s="31">
        <v>0</v>
      </c>
      <c r="Z266" s="31">
        <v>0</v>
      </c>
      <c r="AA266" s="31">
        <v>0</v>
      </c>
      <c r="AB266" s="31">
        <v>0</v>
      </c>
      <c r="AC266" s="31">
        <v>0</v>
      </c>
      <c r="AD266" s="31">
        <v>0</v>
      </c>
      <c r="AE266" s="31">
        <v>0</v>
      </c>
      <c r="AF266" t="s">
        <v>232</v>
      </c>
      <c r="AG266" s="32">
        <v>5</v>
      </c>
      <c r="AH266"/>
    </row>
    <row r="267" spans="1:34" x14ac:dyDescent="0.25">
      <c r="A267" t="s">
        <v>1155</v>
      </c>
      <c r="B267" t="s">
        <v>806</v>
      </c>
      <c r="C267" t="s">
        <v>953</v>
      </c>
      <c r="D267" t="s">
        <v>1090</v>
      </c>
      <c r="E267" s="31">
        <v>93.054347826086953</v>
      </c>
      <c r="F267" s="31">
        <v>3.9724611610793139</v>
      </c>
      <c r="G267" s="31">
        <v>3.8740030370283849</v>
      </c>
      <c r="H267" s="31">
        <v>0.27226842658567935</v>
      </c>
      <c r="I267" s="31">
        <v>0.17381030253475066</v>
      </c>
      <c r="J267" s="31">
        <v>369.65478260869571</v>
      </c>
      <c r="K267" s="31">
        <v>360.49282608695654</v>
      </c>
      <c r="L267" s="31">
        <v>25.335760869565224</v>
      </c>
      <c r="M267" s="31">
        <v>16.173804347826092</v>
      </c>
      <c r="N267" s="31">
        <v>4.2923913043478272</v>
      </c>
      <c r="O267" s="31">
        <v>4.8695652173913047</v>
      </c>
      <c r="P267" s="31">
        <v>155.10304347826093</v>
      </c>
      <c r="Q267" s="31">
        <v>155.10304347826093</v>
      </c>
      <c r="R267" s="31">
        <v>0</v>
      </c>
      <c r="S267" s="31">
        <v>189.21597826086955</v>
      </c>
      <c r="T267" s="31">
        <v>175.20728260869564</v>
      </c>
      <c r="U267" s="31">
        <v>14.008695652173914</v>
      </c>
      <c r="V267" s="31">
        <v>0</v>
      </c>
      <c r="W267" s="31">
        <v>128.12228260869566</v>
      </c>
      <c r="X267" s="31">
        <v>2.3641304347826089</v>
      </c>
      <c r="Y267" s="31">
        <v>0</v>
      </c>
      <c r="Z267" s="31">
        <v>0</v>
      </c>
      <c r="AA267" s="31">
        <v>61.315217391304351</v>
      </c>
      <c r="AB267" s="31">
        <v>0</v>
      </c>
      <c r="AC267" s="31">
        <v>64.442934782608702</v>
      </c>
      <c r="AD267" s="31">
        <v>0</v>
      </c>
      <c r="AE267" s="31">
        <v>0</v>
      </c>
      <c r="AF267" t="s">
        <v>386</v>
      </c>
      <c r="AG267" s="32">
        <v>5</v>
      </c>
      <c r="AH267"/>
    </row>
    <row r="268" spans="1:34" x14ac:dyDescent="0.25">
      <c r="A268" t="s">
        <v>1155</v>
      </c>
      <c r="B268" t="s">
        <v>827</v>
      </c>
      <c r="C268" t="s">
        <v>1020</v>
      </c>
      <c r="D268" t="s">
        <v>1090</v>
      </c>
      <c r="E268" s="31">
        <v>51.228260869565219</v>
      </c>
      <c r="F268" s="31">
        <v>3.4617653299384701</v>
      </c>
      <c r="G268" s="31">
        <v>2.7962847443242116</v>
      </c>
      <c r="H268" s="31">
        <v>0.61263738595374517</v>
      </c>
      <c r="I268" s="31">
        <v>0.23272437937619356</v>
      </c>
      <c r="J268" s="31">
        <v>177.34021739130446</v>
      </c>
      <c r="K268" s="31">
        <v>143.24880434782619</v>
      </c>
      <c r="L268" s="31">
        <v>31.384347826086966</v>
      </c>
      <c r="M268" s="31">
        <v>11.922065217391307</v>
      </c>
      <c r="N268" s="31">
        <v>14.489456521739134</v>
      </c>
      <c r="O268" s="31">
        <v>4.9728260869565215</v>
      </c>
      <c r="P268" s="31">
        <v>72.766195652173934</v>
      </c>
      <c r="Q268" s="31">
        <v>58.137065217391331</v>
      </c>
      <c r="R268" s="31">
        <v>14.629130434782608</v>
      </c>
      <c r="S268" s="31">
        <v>73.189673913043535</v>
      </c>
      <c r="T268" s="31">
        <v>73.189673913043535</v>
      </c>
      <c r="U268" s="31">
        <v>0</v>
      </c>
      <c r="V268" s="31">
        <v>0</v>
      </c>
      <c r="W268" s="31">
        <v>0</v>
      </c>
      <c r="X268" s="31">
        <v>0</v>
      </c>
      <c r="Y268" s="31">
        <v>0</v>
      </c>
      <c r="Z268" s="31">
        <v>0</v>
      </c>
      <c r="AA268" s="31">
        <v>0</v>
      </c>
      <c r="AB268" s="31">
        <v>0</v>
      </c>
      <c r="AC268" s="31">
        <v>0</v>
      </c>
      <c r="AD268" s="31">
        <v>0</v>
      </c>
      <c r="AE268" s="31">
        <v>0</v>
      </c>
      <c r="AF268" t="s">
        <v>407</v>
      </c>
      <c r="AG268" s="32">
        <v>5</v>
      </c>
      <c r="AH268"/>
    </row>
    <row r="269" spans="1:34" x14ac:dyDescent="0.25">
      <c r="A269" t="s">
        <v>1155</v>
      </c>
      <c r="B269" t="s">
        <v>815</v>
      </c>
      <c r="C269" t="s">
        <v>873</v>
      </c>
      <c r="D269" t="s">
        <v>1090</v>
      </c>
      <c r="E269" s="31">
        <v>17.771739130434781</v>
      </c>
      <c r="F269" s="31">
        <v>8.1176146788990824</v>
      </c>
      <c r="G269" s="31">
        <v>7.8337003058103969</v>
      </c>
      <c r="H269" s="31">
        <v>0.57382262996941902</v>
      </c>
      <c r="I269" s="31">
        <v>0.28990825688073396</v>
      </c>
      <c r="J269" s="31">
        <v>144.2641304347826</v>
      </c>
      <c r="K269" s="31">
        <v>139.21847826086955</v>
      </c>
      <c r="L269" s="31">
        <v>10.197826086956521</v>
      </c>
      <c r="M269" s="31">
        <v>5.1521739130434785</v>
      </c>
      <c r="N269" s="31">
        <v>0</v>
      </c>
      <c r="O269" s="31">
        <v>5.0456521739130435</v>
      </c>
      <c r="P269" s="31">
        <v>67.421739130434759</v>
      </c>
      <c r="Q269" s="31">
        <v>67.421739130434759</v>
      </c>
      <c r="R269" s="31">
        <v>0</v>
      </c>
      <c r="S269" s="31">
        <v>66.644565217391303</v>
      </c>
      <c r="T269" s="31">
        <v>66.644565217391303</v>
      </c>
      <c r="U269" s="31">
        <v>0</v>
      </c>
      <c r="V269" s="31">
        <v>0</v>
      </c>
      <c r="W269" s="31">
        <v>0</v>
      </c>
      <c r="X269" s="31">
        <v>0</v>
      </c>
      <c r="Y269" s="31">
        <v>0</v>
      </c>
      <c r="Z269" s="31">
        <v>0</v>
      </c>
      <c r="AA269" s="31">
        <v>0</v>
      </c>
      <c r="AB269" s="31">
        <v>0</v>
      </c>
      <c r="AC269" s="31">
        <v>0</v>
      </c>
      <c r="AD269" s="31">
        <v>0</v>
      </c>
      <c r="AE269" s="31">
        <v>0</v>
      </c>
      <c r="AF269" t="s">
        <v>395</v>
      </c>
      <c r="AG269" s="32">
        <v>5</v>
      </c>
      <c r="AH269"/>
    </row>
    <row r="270" spans="1:34" x14ac:dyDescent="0.25">
      <c r="A270" t="s">
        <v>1155</v>
      </c>
      <c r="B270" t="s">
        <v>700</v>
      </c>
      <c r="C270" t="s">
        <v>957</v>
      </c>
      <c r="D270" t="s">
        <v>1090</v>
      </c>
      <c r="E270" s="31">
        <v>18.891304347826086</v>
      </c>
      <c r="F270" s="31">
        <v>4.039395857307249</v>
      </c>
      <c r="G270" s="31">
        <v>3.2319735327963177</v>
      </c>
      <c r="H270" s="31">
        <v>1.4593958573072496</v>
      </c>
      <c r="I270" s="31">
        <v>0.65197353279631742</v>
      </c>
      <c r="J270" s="31">
        <v>76.309456521739122</v>
      </c>
      <c r="K270" s="31">
        <v>61.056195652173912</v>
      </c>
      <c r="L270" s="31">
        <v>27.569891304347824</v>
      </c>
      <c r="M270" s="31">
        <v>12.316630434782605</v>
      </c>
      <c r="N270" s="31">
        <v>9.6880434782608695</v>
      </c>
      <c r="O270" s="31">
        <v>5.5652173913043477</v>
      </c>
      <c r="P270" s="31">
        <v>19.140543478260859</v>
      </c>
      <c r="Q270" s="31">
        <v>19.140543478260859</v>
      </c>
      <c r="R270" s="31">
        <v>0</v>
      </c>
      <c r="S270" s="31">
        <v>29.59902173913045</v>
      </c>
      <c r="T270" s="31">
        <v>27.908586956521752</v>
      </c>
      <c r="U270" s="31">
        <v>1.6904347826086958</v>
      </c>
      <c r="V270" s="31">
        <v>0</v>
      </c>
      <c r="W270" s="31">
        <v>0</v>
      </c>
      <c r="X270" s="31">
        <v>0</v>
      </c>
      <c r="Y270" s="31">
        <v>0</v>
      </c>
      <c r="Z270" s="31">
        <v>0</v>
      </c>
      <c r="AA270" s="31">
        <v>0</v>
      </c>
      <c r="AB270" s="31">
        <v>0</v>
      </c>
      <c r="AC270" s="31">
        <v>0</v>
      </c>
      <c r="AD270" s="31">
        <v>0</v>
      </c>
      <c r="AE270" s="31">
        <v>0</v>
      </c>
      <c r="AF270" t="s">
        <v>278</v>
      </c>
      <c r="AG270" s="32">
        <v>5</v>
      </c>
      <c r="AH270"/>
    </row>
    <row r="271" spans="1:34" x14ac:dyDescent="0.25">
      <c r="A271" t="s">
        <v>1155</v>
      </c>
      <c r="B271" t="s">
        <v>497</v>
      </c>
      <c r="C271" t="s">
        <v>915</v>
      </c>
      <c r="D271" t="s">
        <v>1064</v>
      </c>
      <c r="E271" s="31">
        <v>114.96739130434783</v>
      </c>
      <c r="F271" s="31">
        <v>3.4738347357473764</v>
      </c>
      <c r="G271" s="31">
        <v>3.2772998014559898</v>
      </c>
      <c r="H271" s="31">
        <v>0.32757870851848353</v>
      </c>
      <c r="I271" s="31">
        <v>0.19864328259430841</v>
      </c>
      <c r="J271" s="31">
        <v>399.37771739130437</v>
      </c>
      <c r="K271" s="31">
        <v>376.78260869565224</v>
      </c>
      <c r="L271" s="31">
        <v>37.660869565217396</v>
      </c>
      <c r="M271" s="31">
        <v>22.837500000000002</v>
      </c>
      <c r="N271" s="31">
        <v>6.2146739130434785</v>
      </c>
      <c r="O271" s="31">
        <v>8.6086956521739122</v>
      </c>
      <c r="P271" s="31">
        <v>135.65097826086952</v>
      </c>
      <c r="Q271" s="31">
        <v>127.87923913043474</v>
      </c>
      <c r="R271" s="31">
        <v>7.7717391304347823</v>
      </c>
      <c r="S271" s="31">
        <v>226.06586956521747</v>
      </c>
      <c r="T271" s="31">
        <v>188.601195652174</v>
      </c>
      <c r="U271" s="31">
        <v>37.464673913043477</v>
      </c>
      <c r="V271" s="31">
        <v>0</v>
      </c>
      <c r="W271" s="31">
        <v>114.30163043478262</v>
      </c>
      <c r="X271" s="31">
        <v>10.576630434782606</v>
      </c>
      <c r="Y271" s="31">
        <v>0</v>
      </c>
      <c r="Z271" s="31">
        <v>0</v>
      </c>
      <c r="AA271" s="31">
        <v>44.164565217391328</v>
      </c>
      <c r="AB271" s="31">
        <v>0</v>
      </c>
      <c r="AC271" s="31">
        <v>59.560434782608681</v>
      </c>
      <c r="AD271" s="31">
        <v>0</v>
      </c>
      <c r="AE271" s="31">
        <v>0</v>
      </c>
      <c r="AF271" t="s">
        <v>74</v>
      </c>
      <c r="AG271" s="32">
        <v>5</v>
      </c>
      <c r="AH271"/>
    </row>
    <row r="272" spans="1:34" x14ac:dyDescent="0.25">
      <c r="A272" t="s">
        <v>1155</v>
      </c>
      <c r="B272" t="s">
        <v>564</v>
      </c>
      <c r="C272" t="s">
        <v>963</v>
      </c>
      <c r="D272" t="s">
        <v>1090</v>
      </c>
      <c r="E272" s="31">
        <v>36.445652173913047</v>
      </c>
      <c r="F272" s="31">
        <v>4.108971070682971</v>
      </c>
      <c r="G272" s="31">
        <v>3.7387712496272001</v>
      </c>
      <c r="H272" s="31">
        <v>0.38854160453325376</v>
      </c>
      <c r="I272" s="31">
        <v>6.0244557113033101E-2</v>
      </c>
      <c r="J272" s="31">
        <v>149.75413043478264</v>
      </c>
      <c r="K272" s="31">
        <v>136.26195652173917</v>
      </c>
      <c r="L272" s="31">
        <v>14.160652173913043</v>
      </c>
      <c r="M272" s="31">
        <v>2.1956521739130435</v>
      </c>
      <c r="N272" s="31">
        <v>4.7826086956521738</v>
      </c>
      <c r="O272" s="31">
        <v>7.182391304347826</v>
      </c>
      <c r="P272" s="31">
        <v>68.948913043478271</v>
      </c>
      <c r="Q272" s="31">
        <v>67.421739130434787</v>
      </c>
      <c r="R272" s="31">
        <v>1.5271739130434783</v>
      </c>
      <c r="S272" s="31">
        <v>66.644565217391332</v>
      </c>
      <c r="T272" s="31">
        <v>66.644565217391332</v>
      </c>
      <c r="U272" s="31">
        <v>0</v>
      </c>
      <c r="V272" s="31">
        <v>0</v>
      </c>
      <c r="W272" s="31">
        <v>0</v>
      </c>
      <c r="X272" s="31">
        <v>0</v>
      </c>
      <c r="Y272" s="31">
        <v>0</v>
      </c>
      <c r="Z272" s="31">
        <v>0</v>
      </c>
      <c r="AA272" s="31">
        <v>0</v>
      </c>
      <c r="AB272" s="31">
        <v>0</v>
      </c>
      <c r="AC272" s="31">
        <v>0</v>
      </c>
      <c r="AD272" s="31">
        <v>0</v>
      </c>
      <c r="AE272" s="31">
        <v>0</v>
      </c>
      <c r="AF272" t="s">
        <v>141</v>
      </c>
      <c r="AG272" s="32">
        <v>5</v>
      </c>
      <c r="AH272"/>
    </row>
    <row r="273" spans="1:34" x14ac:dyDescent="0.25">
      <c r="A273" t="s">
        <v>1155</v>
      </c>
      <c r="B273" t="s">
        <v>461</v>
      </c>
      <c r="C273" t="s">
        <v>910</v>
      </c>
      <c r="D273" t="s">
        <v>1067</v>
      </c>
      <c r="E273" s="31">
        <v>68.847826086956516</v>
      </c>
      <c r="F273" s="31">
        <v>3.6349510577833919</v>
      </c>
      <c r="G273" s="31">
        <v>3.206149352699716</v>
      </c>
      <c r="H273" s="31">
        <v>1.2859283233343866</v>
      </c>
      <c r="I273" s="31">
        <v>0.918225449952637</v>
      </c>
      <c r="J273" s="31">
        <v>250.25847826086959</v>
      </c>
      <c r="K273" s="31">
        <v>220.73641304347825</v>
      </c>
      <c r="L273" s="31">
        <v>88.533369565217427</v>
      </c>
      <c r="M273" s="31">
        <v>63.217826086956549</v>
      </c>
      <c r="N273" s="31">
        <v>20.402500000000003</v>
      </c>
      <c r="O273" s="31">
        <v>4.9130434782608692</v>
      </c>
      <c r="P273" s="31">
        <v>32.221739130434791</v>
      </c>
      <c r="Q273" s="31">
        <v>28.015217391304358</v>
      </c>
      <c r="R273" s="31">
        <v>4.2065217391304346</v>
      </c>
      <c r="S273" s="31">
        <v>129.50336956521735</v>
      </c>
      <c r="T273" s="31">
        <v>126.67391304347822</v>
      </c>
      <c r="U273" s="31">
        <v>2.8294565217391305</v>
      </c>
      <c r="V273" s="31">
        <v>0</v>
      </c>
      <c r="W273" s="31">
        <v>0</v>
      </c>
      <c r="X273" s="31">
        <v>0</v>
      </c>
      <c r="Y273" s="31">
        <v>0</v>
      </c>
      <c r="Z273" s="31">
        <v>0</v>
      </c>
      <c r="AA273" s="31">
        <v>0</v>
      </c>
      <c r="AB273" s="31">
        <v>0</v>
      </c>
      <c r="AC273" s="31">
        <v>0</v>
      </c>
      <c r="AD273" s="31">
        <v>0</v>
      </c>
      <c r="AE273" s="31">
        <v>0</v>
      </c>
      <c r="AF273" t="s">
        <v>38</v>
      </c>
      <c r="AG273" s="32">
        <v>5</v>
      </c>
      <c r="AH273"/>
    </row>
    <row r="274" spans="1:34" x14ac:dyDescent="0.25">
      <c r="A274" t="s">
        <v>1155</v>
      </c>
      <c r="B274" t="s">
        <v>424</v>
      </c>
      <c r="C274" t="s">
        <v>884</v>
      </c>
      <c r="D274" t="s">
        <v>1073</v>
      </c>
      <c r="E274" s="31">
        <v>74.326086956521735</v>
      </c>
      <c r="F274" s="31">
        <v>6.8751462415911089</v>
      </c>
      <c r="G274" s="31">
        <v>6.3180389002632342</v>
      </c>
      <c r="H274" s="31">
        <v>1.9523983620941796</v>
      </c>
      <c r="I274" s="31">
        <v>1.4578093009651947</v>
      </c>
      <c r="J274" s="31">
        <v>511.00271739130432</v>
      </c>
      <c r="K274" s="31">
        <v>469.59510869565213</v>
      </c>
      <c r="L274" s="31">
        <v>145.1141304347826</v>
      </c>
      <c r="M274" s="31">
        <v>108.35326086956522</v>
      </c>
      <c r="N274" s="31">
        <v>32.358695652173914</v>
      </c>
      <c r="O274" s="31">
        <v>4.4021739130434785</v>
      </c>
      <c r="P274" s="31">
        <v>60.027173913043477</v>
      </c>
      <c r="Q274" s="31">
        <v>55.380434782608695</v>
      </c>
      <c r="R274" s="31">
        <v>4.6467391304347823</v>
      </c>
      <c r="S274" s="31">
        <v>305.86141304347825</v>
      </c>
      <c r="T274" s="31">
        <v>305.86141304347825</v>
      </c>
      <c r="U274" s="31">
        <v>0</v>
      </c>
      <c r="V274" s="31">
        <v>0</v>
      </c>
      <c r="W274" s="31">
        <v>0</v>
      </c>
      <c r="X274" s="31">
        <v>0</v>
      </c>
      <c r="Y274" s="31">
        <v>0</v>
      </c>
      <c r="Z274" s="31">
        <v>0</v>
      </c>
      <c r="AA274" s="31">
        <v>0</v>
      </c>
      <c r="AB274" s="31">
        <v>0</v>
      </c>
      <c r="AC274" s="31">
        <v>0</v>
      </c>
      <c r="AD274" s="31">
        <v>0</v>
      </c>
      <c r="AE274" s="31">
        <v>0</v>
      </c>
      <c r="AF274" t="s">
        <v>0</v>
      </c>
      <c r="AG274" s="32">
        <v>5</v>
      </c>
      <c r="AH274"/>
    </row>
    <row r="275" spans="1:34" x14ac:dyDescent="0.25">
      <c r="A275" t="s">
        <v>1155</v>
      </c>
      <c r="B275" t="s">
        <v>681</v>
      </c>
      <c r="C275" t="s">
        <v>915</v>
      </c>
      <c r="D275" t="s">
        <v>1064</v>
      </c>
      <c r="E275" s="31">
        <v>86.706521739130437</v>
      </c>
      <c r="F275" s="31">
        <v>4.8655835527140532</v>
      </c>
      <c r="G275" s="31">
        <v>4.7374514228406674</v>
      </c>
      <c r="H275" s="31">
        <v>0.30543688103296984</v>
      </c>
      <c r="I275" s="31">
        <v>0.1773047511595838</v>
      </c>
      <c r="J275" s="31">
        <v>421.87782608695659</v>
      </c>
      <c r="K275" s="31">
        <v>410.76793478260873</v>
      </c>
      <c r="L275" s="31">
        <v>26.483369565217394</v>
      </c>
      <c r="M275" s="31">
        <v>15.373478260869566</v>
      </c>
      <c r="N275" s="31">
        <v>5.3707608695652169</v>
      </c>
      <c r="O275" s="31">
        <v>5.7391304347826084</v>
      </c>
      <c r="P275" s="31">
        <v>164.33293478260867</v>
      </c>
      <c r="Q275" s="31">
        <v>164.33293478260867</v>
      </c>
      <c r="R275" s="31">
        <v>0</v>
      </c>
      <c r="S275" s="31">
        <v>231.06152173913048</v>
      </c>
      <c r="T275" s="31">
        <v>216.74782608695656</v>
      </c>
      <c r="U275" s="31">
        <v>14.313695652173918</v>
      </c>
      <c r="V275" s="31">
        <v>0</v>
      </c>
      <c r="W275" s="31">
        <v>69.283043478260879</v>
      </c>
      <c r="X275" s="31">
        <v>0</v>
      </c>
      <c r="Y275" s="31">
        <v>0</v>
      </c>
      <c r="Z275" s="31">
        <v>0</v>
      </c>
      <c r="AA275" s="31">
        <v>8.1505434782608699</v>
      </c>
      <c r="AB275" s="31">
        <v>0</v>
      </c>
      <c r="AC275" s="31">
        <v>61.132500000000007</v>
      </c>
      <c r="AD275" s="31">
        <v>0</v>
      </c>
      <c r="AE275" s="31">
        <v>0</v>
      </c>
      <c r="AF275" t="s">
        <v>259</v>
      </c>
      <c r="AG275" s="32">
        <v>5</v>
      </c>
      <c r="AH275"/>
    </row>
    <row r="276" spans="1:34" x14ac:dyDescent="0.25">
      <c r="A276" t="s">
        <v>1155</v>
      </c>
      <c r="B276" t="s">
        <v>762</v>
      </c>
      <c r="C276" t="s">
        <v>912</v>
      </c>
      <c r="D276" t="s">
        <v>1112</v>
      </c>
      <c r="E276" s="31">
        <v>20.260869565217391</v>
      </c>
      <c r="F276" s="31">
        <v>5.1071620171673819</v>
      </c>
      <c r="G276" s="31">
        <v>4.4518508583690988</v>
      </c>
      <c r="H276" s="31">
        <v>1.4002145922746783</v>
      </c>
      <c r="I276" s="31">
        <v>0.95788626609442074</v>
      </c>
      <c r="J276" s="31">
        <v>103.47554347826086</v>
      </c>
      <c r="K276" s="31">
        <v>90.198369565217391</v>
      </c>
      <c r="L276" s="31">
        <v>28.369565217391305</v>
      </c>
      <c r="M276" s="31">
        <v>19.407608695652176</v>
      </c>
      <c r="N276" s="31">
        <v>3.527173913043478</v>
      </c>
      <c r="O276" s="31">
        <v>5.4347826086956523</v>
      </c>
      <c r="P276" s="31">
        <v>9.9239130434782616</v>
      </c>
      <c r="Q276" s="31">
        <v>5.6086956521739131</v>
      </c>
      <c r="R276" s="31">
        <v>4.3152173913043477</v>
      </c>
      <c r="S276" s="31">
        <v>65.182065217391298</v>
      </c>
      <c r="T276" s="31">
        <v>64.785326086956516</v>
      </c>
      <c r="U276" s="31">
        <v>0.39673913043478259</v>
      </c>
      <c r="V276" s="31">
        <v>0</v>
      </c>
      <c r="W276" s="31">
        <v>0</v>
      </c>
      <c r="X276" s="31">
        <v>0</v>
      </c>
      <c r="Y276" s="31">
        <v>0</v>
      </c>
      <c r="Z276" s="31">
        <v>0</v>
      </c>
      <c r="AA276" s="31">
        <v>0</v>
      </c>
      <c r="AB276" s="31">
        <v>0</v>
      </c>
      <c r="AC276" s="31">
        <v>0</v>
      </c>
      <c r="AD276" s="31">
        <v>0</v>
      </c>
      <c r="AE276" s="31">
        <v>0</v>
      </c>
      <c r="AF276" t="s">
        <v>342</v>
      </c>
      <c r="AG276" s="32">
        <v>5</v>
      </c>
      <c r="AH276"/>
    </row>
    <row r="277" spans="1:34" x14ac:dyDescent="0.25">
      <c r="A277" t="s">
        <v>1155</v>
      </c>
      <c r="B277" t="s">
        <v>830</v>
      </c>
      <c r="C277" t="s">
        <v>1047</v>
      </c>
      <c r="D277" t="s">
        <v>1107</v>
      </c>
      <c r="E277" s="31">
        <v>48.913043478260867</v>
      </c>
      <c r="F277" s="31">
        <v>3.3526555555555571</v>
      </c>
      <c r="G277" s="31">
        <v>2.9242444444444451</v>
      </c>
      <c r="H277" s="31">
        <v>0.85990444444444447</v>
      </c>
      <c r="I277" s="31">
        <v>0.52641555555555553</v>
      </c>
      <c r="J277" s="31">
        <v>163.9885869565218</v>
      </c>
      <c r="K277" s="31">
        <v>143.03369565217395</v>
      </c>
      <c r="L277" s="31">
        <v>42.060543478260868</v>
      </c>
      <c r="M277" s="31">
        <v>25.748586956521734</v>
      </c>
      <c r="N277" s="31">
        <v>11.502173913043476</v>
      </c>
      <c r="O277" s="31">
        <v>4.8097826086956523</v>
      </c>
      <c r="P277" s="31">
        <v>43.6804347826087</v>
      </c>
      <c r="Q277" s="31">
        <v>39.037500000000001</v>
      </c>
      <c r="R277" s="31">
        <v>4.6429347826086946</v>
      </c>
      <c r="S277" s="31">
        <v>78.247608695652218</v>
      </c>
      <c r="T277" s="31">
        <v>78.003043478260921</v>
      </c>
      <c r="U277" s="31">
        <v>0.24456521739130435</v>
      </c>
      <c r="V277" s="31">
        <v>0</v>
      </c>
      <c r="W277" s="31">
        <v>0</v>
      </c>
      <c r="X277" s="31">
        <v>0</v>
      </c>
      <c r="Y277" s="31">
        <v>0</v>
      </c>
      <c r="Z277" s="31">
        <v>0</v>
      </c>
      <c r="AA277" s="31">
        <v>0</v>
      </c>
      <c r="AB277" s="31">
        <v>0</v>
      </c>
      <c r="AC277" s="31">
        <v>0</v>
      </c>
      <c r="AD277" s="31">
        <v>0</v>
      </c>
      <c r="AE277" s="31">
        <v>0</v>
      </c>
      <c r="AF277" t="s">
        <v>410</v>
      </c>
      <c r="AG277" s="32">
        <v>5</v>
      </c>
      <c r="AH277"/>
    </row>
    <row r="278" spans="1:34" x14ac:dyDescent="0.25">
      <c r="A278" t="s">
        <v>1155</v>
      </c>
      <c r="B278" t="s">
        <v>735</v>
      </c>
      <c r="C278" t="s">
        <v>1029</v>
      </c>
      <c r="D278" t="s">
        <v>1065</v>
      </c>
      <c r="E278" s="31">
        <v>46.184782608695649</v>
      </c>
      <c r="F278" s="31">
        <v>3.5061638032478237</v>
      </c>
      <c r="G278" s="31">
        <v>3.1679807013414925</v>
      </c>
      <c r="H278" s="31">
        <v>1.2024782301718053</v>
      </c>
      <c r="I278" s="31">
        <v>0.86429512826547439</v>
      </c>
      <c r="J278" s="31">
        <v>161.93141304347827</v>
      </c>
      <c r="K278" s="31">
        <v>146.3125</v>
      </c>
      <c r="L278" s="31">
        <v>55.536195652173916</v>
      </c>
      <c r="M278" s="31">
        <v>39.917282608695658</v>
      </c>
      <c r="N278" s="31">
        <v>10.053695652173914</v>
      </c>
      <c r="O278" s="31">
        <v>5.5652173913043477</v>
      </c>
      <c r="P278" s="31">
        <v>16.943152173913035</v>
      </c>
      <c r="Q278" s="31">
        <v>16.943152173913035</v>
      </c>
      <c r="R278" s="31">
        <v>0</v>
      </c>
      <c r="S278" s="31">
        <v>89.452065217391308</v>
      </c>
      <c r="T278" s="31">
        <v>75.077173913043495</v>
      </c>
      <c r="U278" s="31">
        <v>14.374891304347818</v>
      </c>
      <c r="V278" s="31">
        <v>0</v>
      </c>
      <c r="W278" s="31">
        <v>0</v>
      </c>
      <c r="X278" s="31">
        <v>0</v>
      </c>
      <c r="Y278" s="31">
        <v>0</v>
      </c>
      <c r="Z278" s="31">
        <v>0</v>
      </c>
      <c r="AA278" s="31">
        <v>0</v>
      </c>
      <c r="AB278" s="31">
        <v>0</v>
      </c>
      <c r="AC278" s="31">
        <v>0</v>
      </c>
      <c r="AD278" s="31">
        <v>0</v>
      </c>
      <c r="AE278" s="31">
        <v>0</v>
      </c>
      <c r="AF278" t="s">
        <v>314</v>
      </c>
      <c r="AG278" s="32">
        <v>5</v>
      </c>
      <c r="AH278"/>
    </row>
    <row r="279" spans="1:34" x14ac:dyDescent="0.25">
      <c r="A279" t="s">
        <v>1155</v>
      </c>
      <c r="B279" t="s">
        <v>650</v>
      </c>
      <c r="C279" t="s">
        <v>874</v>
      </c>
      <c r="D279" t="s">
        <v>1076</v>
      </c>
      <c r="E279" s="31">
        <v>22.532608695652176</v>
      </c>
      <c r="F279" s="31">
        <v>5.9947419199228156</v>
      </c>
      <c r="G279" s="31">
        <v>5.4042932947419189</v>
      </c>
      <c r="H279" s="31">
        <v>2.2025084418716836</v>
      </c>
      <c r="I279" s="31">
        <v>1.6120598166907862</v>
      </c>
      <c r="J279" s="31">
        <v>135.07717391304345</v>
      </c>
      <c r="K279" s="31">
        <v>121.77282608695651</v>
      </c>
      <c r="L279" s="31">
        <v>49.628260869565224</v>
      </c>
      <c r="M279" s="31">
        <v>36.323913043478264</v>
      </c>
      <c r="N279" s="31">
        <v>8.2391304347826093</v>
      </c>
      <c r="O279" s="31">
        <v>5.0652173913043477</v>
      </c>
      <c r="P279" s="31">
        <v>4.232608695652174</v>
      </c>
      <c r="Q279" s="31">
        <v>4.232608695652174</v>
      </c>
      <c r="R279" s="31">
        <v>0</v>
      </c>
      <c r="S279" s="31">
        <v>81.216304347826068</v>
      </c>
      <c r="T279" s="31">
        <v>81.216304347826068</v>
      </c>
      <c r="U279" s="31">
        <v>0</v>
      </c>
      <c r="V279" s="31">
        <v>0</v>
      </c>
      <c r="W279" s="31">
        <v>0</v>
      </c>
      <c r="X279" s="31">
        <v>0</v>
      </c>
      <c r="Y279" s="31">
        <v>0</v>
      </c>
      <c r="Z279" s="31">
        <v>0</v>
      </c>
      <c r="AA279" s="31">
        <v>0</v>
      </c>
      <c r="AB279" s="31">
        <v>0</v>
      </c>
      <c r="AC279" s="31">
        <v>0</v>
      </c>
      <c r="AD279" s="31">
        <v>0</v>
      </c>
      <c r="AE279" s="31">
        <v>0</v>
      </c>
      <c r="AF279" t="s">
        <v>228</v>
      </c>
      <c r="AG279" s="32">
        <v>5</v>
      </c>
      <c r="AH279"/>
    </row>
    <row r="280" spans="1:34" x14ac:dyDescent="0.25">
      <c r="A280" t="s">
        <v>1155</v>
      </c>
      <c r="B280" t="s">
        <v>420</v>
      </c>
      <c r="C280" t="s">
        <v>898</v>
      </c>
      <c r="D280" t="s">
        <v>1059</v>
      </c>
      <c r="E280" s="31">
        <v>48.163043478260867</v>
      </c>
      <c r="F280" s="31">
        <v>4.8478785827127062</v>
      </c>
      <c r="G280" s="31">
        <v>4.8478785827127062</v>
      </c>
      <c r="H280" s="31">
        <v>0.69237192507334677</v>
      </c>
      <c r="I280" s="31">
        <v>0.69237192507334677</v>
      </c>
      <c r="J280" s="31">
        <v>233.48858695652174</v>
      </c>
      <c r="K280" s="31">
        <v>233.48858695652174</v>
      </c>
      <c r="L280" s="31">
        <v>33.346739130434777</v>
      </c>
      <c r="M280" s="31">
        <v>33.346739130434777</v>
      </c>
      <c r="N280" s="31">
        <v>0</v>
      </c>
      <c r="O280" s="31">
        <v>0</v>
      </c>
      <c r="P280" s="31">
        <v>45.893804347826091</v>
      </c>
      <c r="Q280" s="31">
        <v>45.893804347826091</v>
      </c>
      <c r="R280" s="31">
        <v>0</v>
      </c>
      <c r="S280" s="31">
        <v>154.24804347826088</v>
      </c>
      <c r="T280" s="31">
        <v>108.81728260869569</v>
      </c>
      <c r="U280" s="31">
        <v>0</v>
      </c>
      <c r="V280" s="31">
        <v>45.430760869565198</v>
      </c>
      <c r="W280" s="31">
        <v>44.61010869565218</v>
      </c>
      <c r="X280" s="31">
        <v>12.097391304347829</v>
      </c>
      <c r="Y280" s="31">
        <v>0</v>
      </c>
      <c r="Z280" s="31">
        <v>0</v>
      </c>
      <c r="AA280" s="31">
        <v>11.989021739130438</v>
      </c>
      <c r="AB280" s="31">
        <v>0</v>
      </c>
      <c r="AC280" s="31">
        <v>20.523695652173913</v>
      </c>
      <c r="AD280" s="31">
        <v>0</v>
      </c>
      <c r="AE280" s="31">
        <v>0</v>
      </c>
      <c r="AF280" t="s">
        <v>25</v>
      </c>
      <c r="AG280" s="32">
        <v>5</v>
      </c>
      <c r="AH280"/>
    </row>
    <row r="281" spans="1:34" x14ac:dyDescent="0.25">
      <c r="A281" t="s">
        <v>1155</v>
      </c>
      <c r="B281" t="s">
        <v>728</v>
      </c>
      <c r="C281" t="s">
        <v>1016</v>
      </c>
      <c r="D281" t="s">
        <v>1064</v>
      </c>
      <c r="E281" s="31">
        <v>42.760869565217391</v>
      </c>
      <c r="F281" s="31">
        <v>2.5757524148449411</v>
      </c>
      <c r="G281" s="31">
        <v>2.2884367056431105</v>
      </c>
      <c r="H281" s="31">
        <v>0.19133451957295372</v>
      </c>
      <c r="I281" s="31">
        <v>5.5086426029486525E-2</v>
      </c>
      <c r="J281" s="31">
        <v>110.14141304347824</v>
      </c>
      <c r="K281" s="31">
        <v>97.855543478260842</v>
      </c>
      <c r="L281" s="31">
        <v>8.1816304347826083</v>
      </c>
      <c r="M281" s="31">
        <v>2.3555434782608695</v>
      </c>
      <c r="N281" s="31">
        <v>0</v>
      </c>
      <c r="O281" s="31">
        <v>5.8260869565217392</v>
      </c>
      <c r="P281" s="31">
        <v>61.578260869565199</v>
      </c>
      <c r="Q281" s="31">
        <v>55.118478260869544</v>
      </c>
      <c r="R281" s="31">
        <v>6.4597826086956527</v>
      </c>
      <c r="S281" s="31">
        <v>40.381521739130434</v>
      </c>
      <c r="T281" s="31">
        <v>40.381521739130434</v>
      </c>
      <c r="U281" s="31">
        <v>0</v>
      </c>
      <c r="V281" s="31">
        <v>0</v>
      </c>
      <c r="W281" s="31">
        <v>0</v>
      </c>
      <c r="X281" s="31">
        <v>0</v>
      </c>
      <c r="Y281" s="31">
        <v>0</v>
      </c>
      <c r="Z281" s="31">
        <v>0</v>
      </c>
      <c r="AA281" s="31">
        <v>0</v>
      </c>
      <c r="AB281" s="31">
        <v>0</v>
      </c>
      <c r="AC281" s="31">
        <v>0</v>
      </c>
      <c r="AD281" s="31">
        <v>0</v>
      </c>
      <c r="AE281" s="31">
        <v>0</v>
      </c>
      <c r="AF281" t="s">
        <v>307</v>
      </c>
      <c r="AG281" s="32">
        <v>5</v>
      </c>
      <c r="AH281"/>
    </row>
    <row r="282" spans="1:34" x14ac:dyDescent="0.25">
      <c r="A282" t="s">
        <v>1155</v>
      </c>
      <c r="B282" t="s">
        <v>482</v>
      </c>
      <c r="C282" t="s">
        <v>923</v>
      </c>
      <c r="D282" t="s">
        <v>1063</v>
      </c>
      <c r="E282" s="31">
        <v>80.989130434782609</v>
      </c>
      <c r="F282" s="31">
        <v>4.0502979465843501</v>
      </c>
      <c r="G282" s="31">
        <v>3.7810723392833165</v>
      </c>
      <c r="H282" s="31">
        <v>1.1819326264930883</v>
      </c>
      <c r="I282" s="31">
        <v>0.91270701919205488</v>
      </c>
      <c r="J282" s="31">
        <v>328.03010869565207</v>
      </c>
      <c r="K282" s="31">
        <v>306.22576086956514</v>
      </c>
      <c r="L282" s="31">
        <v>95.723695652173916</v>
      </c>
      <c r="M282" s="31">
        <v>73.919347826086963</v>
      </c>
      <c r="N282" s="31">
        <v>16.065217391304348</v>
      </c>
      <c r="O282" s="31">
        <v>5.7391304347826084</v>
      </c>
      <c r="P282" s="31">
        <v>42.497717391304334</v>
      </c>
      <c r="Q282" s="31">
        <v>42.497717391304334</v>
      </c>
      <c r="R282" s="31">
        <v>0</v>
      </c>
      <c r="S282" s="31">
        <v>189.80869565217384</v>
      </c>
      <c r="T282" s="31">
        <v>189.80869565217384</v>
      </c>
      <c r="U282" s="31">
        <v>0</v>
      </c>
      <c r="V282" s="31">
        <v>0</v>
      </c>
      <c r="W282" s="31">
        <v>0</v>
      </c>
      <c r="X282" s="31">
        <v>0</v>
      </c>
      <c r="Y282" s="31">
        <v>0</v>
      </c>
      <c r="Z282" s="31">
        <v>0</v>
      </c>
      <c r="AA282" s="31">
        <v>0</v>
      </c>
      <c r="AB282" s="31">
        <v>0</v>
      </c>
      <c r="AC282" s="31">
        <v>0</v>
      </c>
      <c r="AD282" s="31">
        <v>0</v>
      </c>
      <c r="AE282" s="31">
        <v>0</v>
      </c>
      <c r="AF282" t="s">
        <v>59</v>
      </c>
      <c r="AG282" s="32">
        <v>5</v>
      </c>
      <c r="AH282"/>
    </row>
    <row r="283" spans="1:34" x14ac:dyDescent="0.25">
      <c r="A283" t="s">
        <v>1155</v>
      </c>
      <c r="B283" t="s">
        <v>460</v>
      </c>
      <c r="C283" t="s">
        <v>909</v>
      </c>
      <c r="D283" t="s">
        <v>1098</v>
      </c>
      <c r="E283" s="31">
        <v>89.391304347826093</v>
      </c>
      <c r="F283" s="31">
        <v>4.3863691634241224</v>
      </c>
      <c r="G283" s="31">
        <v>4.2345768482490254</v>
      </c>
      <c r="H283" s="31">
        <v>0.50135457198443589</v>
      </c>
      <c r="I283" s="31">
        <v>0.34956225680933856</v>
      </c>
      <c r="J283" s="31">
        <v>392.10326086956502</v>
      </c>
      <c r="K283" s="31">
        <v>378.53434782608679</v>
      </c>
      <c r="L283" s="31">
        <v>44.81673913043479</v>
      </c>
      <c r="M283" s="31">
        <v>31.247826086956529</v>
      </c>
      <c r="N283" s="31">
        <v>13.568913043478263</v>
      </c>
      <c r="O283" s="31">
        <v>0</v>
      </c>
      <c r="P283" s="31">
        <v>75.623260869565186</v>
      </c>
      <c r="Q283" s="31">
        <v>75.623260869565186</v>
      </c>
      <c r="R283" s="31">
        <v>0</v>
      </c>
      <c r="S283" s="31">
        <v>271.66326086956508</v>
      </c>
      <c r="T283" s="31">
        <v>271.66326086956508</v>
      </c>
      <c r="U283" s="31">
        <v>0</v>
      </c>
      <c r="V283" s="31">
        <v>0</v>
      </c>
      <c r="W283" s="31">
        <v>30.072391304347828</v>
      </c>
      <c r="X283" s="31">
        <v>0</v>
      </c>
      <c r="Y283" s="31">
        <v>0</v>
      </c>
      <c r="Z283" s="31">
        <v>0</v>
      </c>
      <c r="AA283" s="31">
        <v>0</v>
      </c>
      <c r="AB283" s="31">
        <v>0</v>
      </c>
      <c r="AC283" s="31">
        <v>30.072391304347828</v>
      </c>
      <c r="AD283" s="31">
        <v>0</v>
      </c>
      <c r="AE283" s="31">
        <v>0</v>
      </c>
      <c r="AF283" t="s">
        <v>37</v>
      </c>
      <c r="AG283" s="32">
        <v>5</v>
      </c>
      <c r="AH283"/>
    </row>
    <row r="284" spans="1:34" x14ac:dyDescent="0.25">
      <c r="A284" t="s">
        <v>1155</v>
      </c>
      <c r="B284" t="s">
        <v>783</v>
      </c>
      <c r="C284" t="s">
        <v>1004</v>
      </c>
      <c r="D284" t="s">
        <v>1115</v>
      </c>
      <c r="E284" s="31">
        <v>31.282608695652176</v>
      </c>
      <c r="F284" s="31">
        <v>3.5227275886031966</v>
      </c>
      <c r="G284" s="31">
        <v>3.1147463516330784</v>
      </c>
      <c r="H284" s="31">
        <v>0.81981931897150795</v>
      </c>
      <c r="I284" s="31">
        <v>0.41183808200138983</v>
      </c>
      <c r="J284" s="31">
        <v>110.20010869565218</v>
      </c>
      <c r="K284" s="31">
        <v>97.437391304347827</v>
      </c>
      <c r="L284" s="31">
        <v>25.646086956521739</v>
      </c>
      <c r="M284" s="31">
        <v>12.883369565217391</v>
      </c>
      <c r="N284" s="31">
        <v>7.3768478260869577</v>
      </c>
      <c r="O284" s="31">
        <v>5.3858695652173916</v>
      </c>
      <c r="P284" s="31">
        <v>19.880217391304349</v>
      </c>
      <c r="Q284" s="31">
        <v>19.880217391304349</v>
      </c>
      <c r="R284" s="31">
        <v>0</v>
      </c>
      <c r="S284" s="31">
        <v>64.673804347826078</v>
      </c>
      <c r="T284" s="31">
        <v>39.413043478260867</v>
      </c>
      <c r="U284" s="31">
        <v>25.260760869565214</v>
      </c>
      <c r="V284" s="31">
        <v>0</v>
      </c>
      <c r="W284" s="31">
        <v>3.9766304347826087</v>
      </c>
      <c r="X284" s="31">
        <v>2.5543478260869565</v>
      </c>
      <c r="Y284" s="31">
        <v>0</v>
      </c>
      <c r="Z284" s="31">
        <v>0</v>
      </c>
      <c r="AA284" s="31">
        <v>1.4222826086956522</v>
      </c>
      <c r="AB284" s="31">
        <v>0</v>
      </c>
      <c r="AC284" s="31">
        <v>0</v>
      </c>
      <c r="AD284" s="31">
        <v>0</v>
      </c>
      <c r="AE284" s="31">
        <v>0</v>
      </c>
      <c r="AF284" t="s">
        <v>363</v>
      </c>
      <c r="AG284" s="32">
        <v>5</v>
      </c>
      <c r="AH284"/>
    </row>
    <row r="285" spans="1:34" x14ac:dyDescent="0.25">
      <c r="A285" t="s">
        <v>1155</v>
      </c>
      <c r="B285" t="s">
        <v>459</v>
      </c>
      <c r="C285" t="s">
        <v>908</v>
      </c>
      <c r="D285" t="s">
        <v>1097</v>
      </c>
      <c r="E285" s="31">
        <v>125.57608695652173</v>
      </c>
      <c r="F285" s="31">
        <v>4.450160131567559</v>
      </c>
      <c r="G285" s="31">
        <v>4.0042153553189657</v>
      </c>
      <c r="H285" s="31">
        <v>1.1175279148273169</v>
      </c>
      <c r="I285" s="31">
        <v>0.75331948411667926</v>
      </c>
      <c r="J285" s="31">
        <v>558.83369565217401</v>
      </c>
      <c r="K285" s="31">
        <v>502.83369565217401</v>
      </c>
      <c r="L285" s="31">
        <v>140.33478260869558</v>
      </c>
      <c r="M285" s="31">
        <v>94.598913043478206</v>
      </c>
      <c r="N285" s="31">
        <v>40.257608695652166</v>
      </c>
      <c r="O285" s="31">
        <v>5.4782608695652177</v>
      </c>
      <c r="P285" s="31">
        <v>60.860869565217406</v>
      </c>
      <c r="Q285" s="31">
        <v>50.596739130434798</v>
      </c>
      <c r="R285" s="31">
        <v>10.264130434782606</v>
      </c>
      <c r="S285" s="31">
        <v>357.63804347826101</v>
      </c>
      <c r="T285" s="31">
        <v>357.63804347826101</v>
      </c>
      <c r="U285" s="31">
        <v>0</v>
      </c>
      <c r="V285" s="31">
        <v>0</v>
      </c>
      <c r="W285" s="31">
        <v>0</v>
      </c>
      <c r="X285" s="31">
        <v>0</v>
      </c>
      <c r="Y285" s="31">
        <v>0</v>
      </c>
      <c r="Z285" s="31">
        <v>0</v>
      </c>
      <c r="AA285" s="31">
        <v>0</v>
      </c>
      <c r="AB285" s="31">
        <v>0</v>
      </c>
      <c r="AC285" s="31">
        <v>0</v>
      </c>
      <c r="AD285" s="31">
        <v>0</v>
      </c>
      <c r="AE285" s="31">
        <v>0</v>
      </c>
      <c r="AF285" t="s">
        <v>36</v>
      </c>
      <c r="AG285" s="32">
        <v>5</v>
      </c>
      <c r="AH285"/>
    </row>
    <row r="286" spans="1:34" x14ac:dyDescent="0.25">
      <c r="A286" t="s">
        <v>1155</v>
      </c>
      <c r="B286" t="s">
        <v>663</v>
      </c>
      <c r="C286" t="s">
        <v>899</v>
      </c>
      <c r="D286" t="s">
        <v>1090</v>
      </c>
      <c r="E286" s="31">
        <v>91.315217391304344</v>
      </c>
      <c r="F286" s="31">
        <v>4.5331210570170217</v>
      </c>
      <c r="G286" s="31">
        <v>4.2968099035829068</v>
      </c>
      <c r="H286" s="31">
        <v>0.77285442209260802</v>
      </c>
      <c r="I286" s="31">
        <v>0.63676943221045113</v>
      </c>
      <c r="J286" s="31">
        <v>413.94293478260869</v>
      </c>
      <c r="K286" s="31">
        <v>392.36413043478262</v>
      </c>
      <c r="L286" s="31">
        <v>70.573369565217391</v>
      </c>
      <c r="M286" s="31">
        <v>58.146739130434781</v>
      </c>
      <c r="N286" s="31">
        <v>7.4701086956521738</v>
      </c>
      <c r="O286" s="31">
        <v>4.9565217391304346</v>
      </c>
      <c r="P286" s="31">
        <v>181.12228260869566</v>
      </c>
      <c r="Q286" s="31">
        <v>171.97010869565219</v>
      </c>
      <c r="R286" s="31">
        <v>9.1521739130434785</v>
      </c>
      <c r="S286" s="31">
        <v>162.24728260869566</v>
      </c>
      <c r="T286" s="31">
        <v>162.24728260869566</v>
      </c>
      <c r="U286" s="31">
        <v>0</v>
      </c>
      <c r="V286" s="31">
        <v>0</v>
      </c>
      <c r="W286" s="31">
        <v>70.271739130434781</v>
      </c>
      <c r="X286" s="31">
        <v>2.4293478260869565</v>
      </c>
      <c r="Y286" s="31">
        <v>0</v>
      </c>
      <c r="Z286" s="31">
        <v>0</v>
      </c>
      <c r="AA286" s="31">
        <v>13.067934782608695</v>
      </c>
      <c r="AB286" s="31">
        <v>0</v>
      </c>
      <c r="AC286" s="31">
        <v>54.774456521739133</v>
      </c>
      <c r="AD286" s="31">
        <v>0</v>
      </c>
      <c r="AE286" s="31">
        <v>0</v>
      </c>
      <c r="AF286" t="s">
        <v>241</v>
      </c>
      <c r="AG286" s="32">
        <v>5</v>
      </c>
      <c r="AH286"/>
    </row>
    <row r="287" spans="1:34" x14ac:dyDescent="0.25">
      <c r="A287" t="s">
        <v>1155</v>
      </c>
      <c r="B287" t="s">
        <v>669</v>
      </c>
      <c r="C287" t="s">
        <v>946</v>
      </c>
      <c r="D287" t="s">
        <v>1107</v>
      </c>
      <c r="E287" s="31">
        <v>93.673913043478265</v>
      </c>
      <c r="F287" s="31">
        <v>4.4993838477605008</v>
      </c>
      <c r="G287" s="31">
        <v>4.2378672545834295</v>
      </c>
      <c r="H287" s="31">
        <v>0.97009166860060325</v>
      </c>
      <c r="I287" s="31">
        <v>0.74358899976792758</v>
      </c>
      <c r="J287" s="31">
        <v>421.47489130434781</v>
      </c>
      <c r="K287" s="31">
        <v>396.97760869565218</v>
      </c>
      <c r="L287" s="31">
        <v>90.872282608695642</v>
      </c>
      <c r="M287" s="31">
        <v>69.654891304347828</v>
      </c>
      <c r="N287" s="31">
        <v>15.869565217391305</v>
      </c>
      <c r="O287" s="31">
        <v>5.3478260869565215</v>
      </c>
      <c r="P287" s="31">
        <v>128.18478260869566</v>
      </c>
      <c r="Q287" s="31">
        <v>124.90489130434783</v>
      </c>
      <c r="R287" s="31">
        <v>3.2798913043478262</v>
      </c>
      <c r="S287" s="31">
        <v>202.41782608695655</v>
      </c>
      <c r="T287" s="31">
        <v>202.41782608695655</v>
      </c>
      <c r="U287" s="31">
        <v>0</v>
      </c>
      <c r="V287" s="31">
        <v>0</v>
      </c>
      <c r="W287" s="31">
        <v>19.057065217391305</v>
      </c>
      <c r="X287" s="31">
        <v>0</v>
      </c>
      <c r="Y287" s="31">
        <v>0</v>
      </c>
      <c r="Z287" s="31">
        <v>0</v>
      </c>
      <c r="AA287" s="31">
        <v>0</v>
      </c>
      <c r="AB287" s="31">
        <v>0</v>
      </c>
      <c r="AC287" s="31">
        <v>19.057065217391305</v>
      </c>
      <c r="AD287" s="31">
        <v>0</v>
      </c>
      <c r="AE287" s="31">
        <v>0</v>
      </c>
      <c r="AF287" t="s">
        <v>247</v>
      </c>
      <c r="AG287" s="32">
        <v>5</v>
      </c>
      <c r="AH287"/>
    </row>
    <row r="288" spans="1:34" x14ac:dyDescent="0.25">
      <c r="A288" t="s">
        <v>1155</v>
      </c>
      <c r="B288" t="s">
        <v>773</v>
      </c>
      <c r="C288" t="s">
        <v>895</v>
      </c>
      <c r="D288" t="s">
        <v>1088</v>
      </c>
      <c r="E288" s="31">
        <v>59.380434782608695</v>
      </c>
      <c r="F288" s="31">
        <v>4.8929672341204462</v>
      </c>
      <c r="G288" s="31">
        <v>4.3971279516749044</v>
      </c>
      <c r="H288" s="31">
        <v>1.2046531209957898</v>
      </c>
      <c r="I288" s="31">
        <v>0.81214534138751604</v>
      </c>
      <c r="J288" s="31">
        <v>290.54652173913041</v>
      </c>
      <c r="K288" s="31">
        <v>261.10336956521741</v>
      </c>
      <c r="L288" s="31">
        <v>71.532826086956518</v>
      </c>
      <c r="M288" s="31">
        <v>48.225543478260867</v>
      </c>
      <c r="N288" s="31">
        <v>18.280108695652174</v>
      </c>
      <c r="O288" s="31">
        <v>5.0271739130434785</v>
      </c>
      <c r="P288" s="31">
        <v>6.1358695652173916</v>
      </c>
      <c r="Q288" s="31">
        <v>0</v>
      </c>
      <c r="R288" s="31">
        <v>6.1358695652173916</v>
      </c>
      <c r="S288" s="31">
        <v>212.87782608695653</v>
      </c>
      <c r="T288" s="31">
        <v>212.87782608695653</v>
      </c>
      <c r="U288" s="31">
        <v>0</v>
      </c>
      <c r="V288" s="31">
        <v>0</v>
      </c>
      <c r="W288" s="31">
        <v>0</v>
      </c>
      <c r="X288" s="31">
        <v>0</v>
      </c>
      <c r="Y288" s="31">
        <v>0</v>
      </c>
      <c r="Z288" s="31">
        <v>0</v>
      </c>
      <c r="AA288" s="31">
        <v>0</v>
      </c>
      <c r="AB288" s="31">
        <v>0</v>
      </c>
      <c r="AC288" s="31">
        <v>0</v>
      </c>
      <c r="AD288" s="31">
        <v>0</v>
      </c>
      <c r="AE288" s="31">
        <v>0</v>
      </c>
      <c r="AF288" t="s">
        <v>353</v>
      </c>
      <c r="AG288" s="32">
        <v>5</v>
      </c>
      <c r="AH288"/>
    </row>
    <row r="289" spans="1:34" x14ac:dyDescent="0.25">
      <c r="A289" t="s">
        <v>1155</v>
      </c>
      <c r="B289" t="s">
        <v>557</v>
      </c>
      <c r="C289" t="s">
        <v>898</v>
      </c>
      <c r="D289" t="s">
        <v>1059</v>
      </c>
      <c r="E289" s="31">
        <v>61.326086956521742</v>
      </c>
      <c r="F289" s="31">
        <v>4.7912087912087911</v>
      </c>
      <c r="G289" s="31">
        <v>4.4765242821694429</v>
      </c>
      <c r="H289" s="31">
        <v>0.7955246366536689</v>
      </c>
      <c r="I289" s="31">
        <v>0.48084012761432116</v>
      </c>
      <c r="J289" s="31">
        <v>293.82608695652175</v>
      </c>
      <c r="K289" s="31">
        <v>274.52771739130435</v>
      </c>
      <c r="L289" s="31">
        <v>48.786413043478262</v>
      </c>
      <c r="M289" s="31">
        <v>29.48804347826087</v>
      </c>
      <c r="N289" s="31">
        <v>14.863586956521738</v>
      </c>
      <c r="O289" s="31">
        <v>4.4347826086956523</v>
      </c>
      <c r="P289" s="31">
        <v>59.237500000000004</v>
      </c>
      <c r="Q289" s="31">
        <v>59.237500000000004</v>
      </c>
      <c r="R289" s="31">
        <v>0</v>
      </c>
      <c r="S289" s="31">
        <v>185.80217391304348</v>
      </c>
      <c r="T289" s="31">
        <v>185.80217391304348</v>
      </c>
      <c r="U289" s="31">
        <v>0</v>
      </c>
      <c r="V289" s="31">
        <v>0</v>
      </c>
      <c r="W289" s="31">
        <v>5.0271739130434785</v>
      </c>
      <c r="X289" s="31">
        <v>0</v>
      </c>
      <c r="Y289" s="31">
        <v>0</v>
      </c>
      <c r="Z289" s="31">
        <v>0</v>
      </c>
      <c r="AA289" s="31">
        <v>5.0271739130434785</v>
      </c>
      <c r="AB289" s="31">
        <v>0</v>
      </c>
      <c r="AC289" s="31">
        <v>0</v>
      </c>
      <c r="AD289" s="31">
        <v>0</v>
      </c>
      <c r="AE289" s="31">
        <v>0</v>
      </c>
      <c r="AF289" t="s">
        <v>134</v>
      </c>
      <c r="AG289" s="32">
        <v>5</v>
      </c>
      <c r="AH289"/>
    </row>
    <row r="290" spans="1:34" x14ac:dyDescent="0.25">
      <c r="A290" t="s">
        <v>1155</v>
      </c>
      <c r="B290" t="s">
        <v>697</v>
      </c>
      <c r="C290" t="s">
        <v>861</v>
      </c>
      <c r="D290" t="s">
        <v>1055</v>
      </c>
      <c r="E290" s="31">
        <v>62.706521739130437</v>
      </c>
      <c r="F290" s="31">
        <v>3.4628895822499559</v>
      </c>
      <c r="G290" s="31">
        <v>3.2856283584676711</v>
      </c>
      <c r="H290" s="31">
        <v>0.43471138845553825</v>
      </c>
      <c r="I290" s="31">
        <v>0.2574501646732536</v>
      </c>
      <c r="J290" s="31">
        <v>217.14576086956518</v>
      </c>
      <c r="K290" s="31">
        <v>206.03032608695648</v>
      </c>
      <c r="L290" s="31">
        <v>27.259239130434786</v>
      </c>
      <c r="M290" s="31">
        <v>16.143804347826087</v>
      </c>
      <c r="N290" s="31">
        <v>6.3763043478260872</v>
      </c>
      <c r="O290" s="31">
        <v>4.7391304347826084</v>
      </c>
      <c r="P290" s="31">
        <v>90.817282608695621</v>
      </c>
      <c r="Q290" s="31">
        <v>90.817282608695621</v>
      </c>
      <c r="R290" s="31">
        <v>0</v>
      </c>
      <c r="S290" s="31">
        <v>99.069239130434767</v>
      </c>
      <c r="T290" s="31">
        <v>90.313260869565212</v>
      </c>
      <c r="U290" s="31">
        <v>8.7559782608695613</v>
      </c>
      <c r="V290" s="31">
        <v>0</v>
      </c>
      <c r="W290" s="31">
        <v>14.756304347826088</v>
      </c>
      <c r="X290" s="31">
        <v>3.3253260869565211</v>
      </c>
      <c r="Y290" s="31">
        <v>1.4632608695652174</v>
      </c>
      <c r="Z290" s="31">
        <v>0</v>
      </c>
      <c r="AA290" s="31">
        <v>0</v>
      </c>
      <c r="AB290" s="31">
        <v>0</v>
      </c>
      <c r="AC290" s="31">
        <v>9.9677173913043493</v>
      </c>
      <c r="AD290" s="31">
        <v>0</v>
      </c>
      <c r="AE290" s="31">
        <v>0</v>
      </c>
      <c r="AF290" t="s">
        <v>275</v>
      </c>
      <c r="AG290" s="32">
        <v>5</v>
      </c>
      <c r="AH290"/>
    </row>
    <row r="291" spans="1:34" x14ac:dyDescent="0.25">
      <c r="A291" t="s">
        <v>1155</v>
      </c>
      <c r="B291" t="s">
        <v>739</v>
      </c>
      <c r="C291" t="s">
        <v>938</v>
      </c>
      <c r="D291" t="s">
        <v>1083</v>
      </c>
      <c r="E291" s="31">
        <v>126.41304347826087</v>
      </c>
      <c r="F291" s="31">
        <v>3.1492871883061051</v>
      </c>
      <c r="G291" s="31">
        <v>2.8345657781599312</v>
      </c>
      <c r="H291" s="31">
        <v>0.5734127257093723</v>
      </c>
      <c r="I291" s="31">
        <v>0.30365692175408426</v>
      </c>
      <c r="J291" s="31">
        <v>398.11097826086962</v>
      </c>
      <c r="K291" s="31">
        <v>358.32608695652175</v>
      </c>
      <c r="L291" s="31">
        <v>72.486847826086958</v>
      </c>
      <c r="M291" s="31">
        <v>38.386195652173917</v>
      </c>
      <c r="N291" s="31">
        <v>28.883260869565209</v>
      </c>
      <c r="O291" s="31">
        <v>5.2173913043478262</v>
      </c>
      <c r="P291" s="31">
        <v>123.65815217391309</v>
      </c>
      <c r="Q291" s="31">
        <v>117.9739130434783</v>
      </c>
      <c r="R291" s="31">
        <v>5.6842391304347828</v>
      </c>
      <c r="S291" s="31">
        <v>201.96597826086955</v>
      </c>
      <c r="T291" s="31">
        <v>152.96684782608693</v>
      </c>
      <c r="U291" s="31">
        <v>48.999130434782607</v>
      </c>
      <c r="V291" s="31">
        <v>0</v>
      </c>
      <c r="W291" s="31">
        <v>0</v>
      </c>
      <c r="X291" s="31">
        <v>0</v>
      </c>
      <c r="Y291" s="31">
        <v>0</v>
      </c>
      <c r="Z291" s="31">
        <v>0</v>
      </c>
      <c r="AA291" s="31">
        <v>0</v>
      </c>
      <c r="AB291" s="31">
        <v>0</v>
      </c>
      <c r="AC291" s="31">
        <v>0</v>
      </c>
      <c r="AD291" s="31">
        <v>0</v>
      </c>
      <c r="AE291" s="31">
        <v>0</v>
      </c>
      <c r="AF291" t="s">
        <v>318</v>
      </c>
      <c r="AG291" s="32">
        <v>5</v>
      </c>
      <c r="AH291"/>
    </row>
    <row r="292" spans="1:34" x14ac:dyDescent="0.25">
      <c r="A292" t="s">
        <v>1155</v>
      </c>
      <c r="B292" t="s">
        <v>768</v>
      </c>
      <c r="C292" t="s">
        <v>863</v>
      </c>
      <c r="D292" t="s">
        <v>1064</v>
      </c>
      <c r="E292" s="31">
        <v>89.652173913043484</v>
      </c>
      <c r="F292" s="31">
        <v>3.2837087778855465</v>
      </c>
      <c r="G292" s="31">
        <v>2.9495247332686705</v>
      </c>
      <c r="H292" s="31">
        <v>0.73382516973811796</v>
      </c>
      <c r="I292" s="31">
        <v>0.39964112512124134</v>
      </c>
      <c r="J292" s="31">
        <v>294.39163043478248</v>
      </c>
      <c r="K292" s="31">
        <v>264.43130434782603</v>
      </c>
      <c r="L292" s="31">
        <v>65.789021739130405</v>
      </c>
      <c r="M292" s="31">
        <v>35.828695652173899</v>
      </c>
      <c r="N292" s="31">
        <v>24.829891304347811</v>
      </c>
      <c r="O292" s="31">
        <v>5.1304347826086953</v>
      </c>
      <c r="P292" s="31">
        <v>107.6811956521739</v>
      </c>
      <c r="Q292" s="31">
        <v>107.6811956521739</v>
      </c>
      <c r="R292" s="31">
        <v>0</v>
      </c>
      <c r="S292" s="31">
        <v>120.9214130434782</v>
      </c>
      <c r="T292" s="31">
        <v>103.90119565217385</v>
      </c>
      <c r="U292" s="31">
        <v>17.02021739130435</v>
      </c>
      <c r="V292" s="31">
        <v>0</v>
      </c>
      <c r="W292" s="31">
        <v>0</v>
      </c>
      <c r="X292" s="31">
        <v>0</v>
      </c>
      <c r="Y292" s="31">
        <v>0</v>
      </c>
      <c r="Z292" s="31">
        <v>0</v>
      </c>
      <c r="AA292" s="31">
        <v>0</v>
      </c>
      <c r="AB292" s="31">
        <v>0</v>
      </c>
      <c r="AC292" s="31">
        <v>0</v>
      </c>
      <c r="AD292" s="31">
        <v>0</v>
      </c>
      <c r="AE292" s="31">
        <v>0</v>
      </c>
      <c r="AF292" t="s">
        <v>348</v>
      </c>
      <c r="AG292" s="32">
        <v>5</v>
      </c>
      <c r="AH292"/>
    </row>
    <row r="293" spans="1:34" x14ac:dyDescent="0.25">
      <c r="A293" t="s">
        <v>1155</v>
      </c>
      <c r="B293" t="s">
        <v>627</v>
      </c>
      <c r="C293" t="s">
        <v>990</v>
      </c>
      <c r="D293" t="s">
        <v>1064</v>
      </c>
      <c r="E293" s="31">
        <v>87.032608695652172</v>
      </c>
      <c r="F293" s="31">
        <v>3.8679967528412642</v>
      </c>
      <c r="G293" s="31">
        <v>3.5393305857374799</v>
      </c>
      <c r="H293" s="31">
        <v>0.71141501186461842</v>
      </c>
      <c r="I293" s="31">
        <v>0.38274884476083426</v>
      </c>
      <c r="J293" s="31">
        <v>336.64184782608697</v>
      </c>
      <c r="K293" s="31">
        <v>308.03717391304349</v>
      </c>
      <c r="L293" s="31">
        <v>61.916304347826085</v>
      </c>
      <c r="M293" s="31">
        <v>33.311630434782607</v>
      </c>
      <c r="N293" s="31">
        <v>23.822065217391302</v>
      </c>
      <c r="O293" s="31">
        <v>4.7826086956521738</v>
      </c>
      <c r="P293" s="31">
        <v>118.918152173913</v>
      </c>
      <c r="Q293" s="31">
        <v>118.918152173913</v>
      </c>
      <c r="R293" s="31">
        <v>0</v>
      </c>
      <c r="S293" s="31">
        <v>155.8073913043479</v>
      </c>
      <c r="T293" s="31">
        <v>155.64315217391311</v>
      </c>
      <c r="U293" s="31">
        <v>0.16423913043478261</v>
      </c>
      <c r="V293" s="31">
        <v>0</v>
      </c>
      <c r="W293" s="31">
        <v>0.31923913043478258</v>
      </c>
      <c r="X293" s="31">
        <v>0</v>
      </c>
      <c r="Y293" s="31">
        <v>0</v>
      </c>
      <c r="Z293" s="31">
        <v>0</v>
      </c>
      <c r="AA293" s="31">
        <v>0</v>
      </c>
      <c r="AB293" s="31">
        <v>0</v>
      </c>
      <c r="AC293" s="31">
        <v>0.31923913043478258</v>
      </c>
      <c r="AD293" s="31">
        <v>0</v>
      </c>
      <c r="AE293" s="31">
        <v>0</v>
      </c>
      <c r="AF293" t="s">
        <v>205</v>
      </c>
      <c r="AG293" s="32">
        <v>5</v>
      </c>
      <c r="AH293"/>
    </row>
    <row r="294" spans="1:34" x14ac:dyDescent="0.25">
      <c r="A294" t="s">
        <v>1155</v>
      </c>
      <c r="B294" t="s">
        <v>470</v>
      </c>
      <c r="C294" t="s">
        <v>916</v>
      </c>
      <c r="D294" t="s">
        <v>1064</v>
      </c>
      <c r="E294" s="31">
        <v>43.75</v>
      </c>
      <c r="F294" s="31">
        <v>4.1821838509316756</v>
      </c>
      <c r="G294" s="31">
        <v>3.7533440993788809</v>
      </c>
      <c r="H294" s="31">
        <v>0.77168198757763951</v>
      </c>
      <c r="I294" s="31">
        <v>0.34284223602484459</v>
      </c>
      <c r="J294" s="31">
        <v>182.97054347826082</v>
      </c>
      <c r="K294" s="31">
        <v>164.20880434782603</v>
      </c>
      <c r="L294" s="31">
        <v>33.76108695652173</v>
      </c>
      <c r="M294" s="31">
        <v>14.99934782608695</v>
      </c>
      <c r="N294" s="31">
        <v>13.848695652173912</v>
      </c>
      <c r="O294" s="31">
        <v>4.9130434782608692</v>
      </c>
      <c r="P294" s="31">
        <v>66.84</v>
      </c>
      <c r="Q294" s="31">
        <v>66.84</v>
      </c>
      <c r="R294" s="31">
        <v>0</v>
      </c>
      <c r="S294" s="31">
        <v>82.369456521739096</v>
      </c>
      <c r="T294" s="31">
        <v>62.205760869565182</v>
      </c>
      <c r="U294" s="31">
        <v>20.163695652173917</v>
      </c>
      <c r="V294" s="31">
        <v>0</v>
      </c>
      <c r="W294" s="31">
        <v>13.82858695652174</v>
      </c>
      <c r="X294" s="31">
        <v>0.54130434782608694</v>
      </c>
      <c r="Y294" s="31">
        <v>0</v>
      </c>
      <c r="Z294" s="31">
        <v>0</v>
      </c>
      <c r="AA294" s="31">
        <v>13.105217391304349</v>
      </c>
      <c r="AB294" s="31">
        <v>0</v>
      </c>
      <c r="AC294" s="31">
        <v>0.18206521739130435</v>
      </c>
      <c r="AD294" s="31">
        <v>0</v>
      </c>
      <c r="AE294" s="31">
        <v>0</v>
      </c>
      <c r="AF294" t="s">
        <v>47</v>
      </c>
      <c r="AG294" s="32">
        <v>5</v>
      </c>
      <c r="AH294"/>
    </row>
    <row r="295" spans="1:34" x14ac:dyDescent="0.25">
      <c r="A295" t="s">
        <v>1155</v>
      </c>
      <c r="B295" t="s">
        <v>530</v>
      </c>
      <c r="C295" t="s">
        <v>948</v>
      </c>
      <c r="D295" t="s">
        <v>1071</v>
      </c>
      <c r="E295" s="31">
        <v>64.228260869565219</v>
      </c>
      <c r="F295" s="31">
        <v>3.27312235572855</v>
      </c>
      <c r="G295" s="31">
        <v>2.961732949737689</v>
      </c>
      <c r="H295" s="31">
        <v>1.1331257403960064</v>
      </c>
      <c r="I295" s="31">
        <v>0.82173633440514493</v>
      </c>
      <c r="J295" s="31">
        <v>210.22695652173917</v>
      </c>
      <c r="K295" s="31">
        <v>190.22695652173917</v>
      </c>
      <c r="L295" s="31">
        <v>72.778695652173937</v>
      </c>
      <c r="M295" s="31">
        <v>52.77869565217393</v>
      </c>
      <c r="N295" s="31">
        <v>14.739130434782609</v>
      </c>
      <c r="O295" s="31">
        <v>5.2608695652173916</v>
      </c>
      <c r="P295" s="31">
        <v>19.557391304347835</v>
      </c>
      <c r="Q295" s="31">
        <v>19.557391304347835</v>
      </c>
      <c r="R295" s="31">
        <v>0</v>
      </c>
      <c r="S295" s="31">
        <v>117.8908695652174</v>
      </c>
      <c r="T295" s="31">
        <v>109.62826086956522</v>
      </c>
      <c r="U295" s="31">
        <v>8.2626086956521743</v>
      </c>
      <c r="V295" s="31">
        <v>0</v>
      </c>
      <c r="W295" s="31">
        <v>10.552391304347825</v>
      </c>
      <c r="X295" s="31">
        <v>5.2032608695652165</v>
      </c>
      <c r="Y295" s="31">
        <v>0</v>
      </c>
      <c r="Z295" s="31">
        <v>0</v>
      </c>
      <c r="AA295" s="31">
        <v>5.3491304347826096</v>
      </c>
      <c r="AB295" s="31">
        <v>0</v>
      </c>
      <c r="AC295" s="31">
        <v>0</v>
      </c>
      <c r="AD295" s="31">
        <v>0</v>
      </c>
      <c r="AE295" s="31">
        <v>0</v>
      </c>
      <c r="AF295" t="s">
        <v>107</v>
      </c>
      <c r="AG295" s="32">
        <v>5</v>
      </c>
      <c r="AH295"/>
    </row>
    <row r="296" spans="1:34" x14ac:dyDescent="0.25">
      <c r="A296" t="s">
        <v>1155</v>
      </c>
      <c r="B296" t="s">
        <v>775</v>
      </c>
      <c r="C296" t="s">
        <v>841</v>
      </c>
      <c r="D296" t="s">
        <v>1090</v>
      </c>
      <c r="E296" s="31">
        <v>74.630434782608702</v>
      </c>
      <c r="F296" s="31">
        <v>3.9924075152927467</v>
      </c>
      <c r="G296" s="31">
        <v>3.6447320128167777</v>
      </c>
      <c r="H296" s="31">
        <v>0.59680017477424985</v>
      </c>
      <c r="I296" s="31">
        <v>0.24912467229828131</v>
      </c>
      <c r="J296" s="31">
        <v>297.9551086956522</v>
      </c>
      <c r="K296" s="31">
        <v>272.00793478260869</v>
      </c>
      <c r="L296" s="31">
        <v>44.539456521739126</v>
      </c>
      <c r="M296" s="31">
        <v>18.592282608695648</v>
      </c>
      <c r="N296" s="31">
        <v>21.197173913043475</v>
      </c>
      <c r="O296" s="31">
        <v>4.75</v>
      </c>
      <c r="P296" s="31">
        <v>113.82010869565212</v>
      </c>
      <c r="Q296" s="31">
        <v>113.82010869565212</v>
      </c>
      <c r="R296" s="31">
        <v>0</v>
      </c>
      <c r="S296" s="31">
        <v>139.59554347826094</v>
      </c>
      <c r="T296" s="31">
        <v>123.60586956521745</v>
      </c>
      <c r="U296" s="31">
        <v>15.989673913043477</v>
      </c>
      <c r="V296" s="31">
        <v>0</v>
      </c>
      <c r="W296" s="31">
        <v>71.902826086956537</v>
      </c>
      <c r="X296" s="31">
        <v>0</v>
      </c>
      <c r="Y296" s="31">
        <v>4.8529347826086964</v>
      </c>
      <c r="Z296" s="31">
        <v>0</v>
      </c>
      <c r="AA296" s="31">
        <v>35.892065217391298</v>
      </c>
      <c r="AB296" s="31">
        <v>0</v>
      </c>
      <c r="AC296" s="31">
        <v>31.157826086956536</v>
      </c>
      <c r="AD296" s="31">
        <v>0</v>
      </c>
      <c r="AE296" s="31">
        <v>0</v>
      </c>
      <c r="AF296" t="s">
        <v>355</v>
      </c>
      <c r="AG296" s="32">
        <v>5</v>
      </c>
      <c r="AH296"/>
    </row>
    <row r="297" spans="1:34" x14ac:dyDescent="0.25">
      <c r="A297" t="s">
        <v>1155</v>
      </c>
      <c r="B297" t="s">
        <v>808</v>
      </c>
      <c r="C297" t="s">
        <v>946</v>
      </c>
      <c r="D297" t="s">
        <v>1107</v>
      </c>
      <c r="E297" s="31">
        <v>94.75</v>
      </c>
      <c r="F297" s="31">
        <v>3.7347470460020649</v>
      </c>
      <c r="G297" s="31">
        <v>3.3898611907766436</v>
      </c>
      <c r="H297" s="31">
        <v>0.51817024205575302</v>
      </c>
      <c r="I297" s="31">
        <v>0.17328438683033145</v>
      </c>
      <c r="J297" s="31">
        <v>353.86728260869563</v>
      </c>
      <c r="K297" s="31">
        <v>321.18934782608699</v>
      </c>
      <c r="L297" s="31">
        <v>49.096630434782597</v>
      </c>
      <c r="M297" s="31">
        <v>16.418695652173906</v>
      </c>
      <c r="N297" s="31">
        <v>27.112717391304351</v>
      </c>
      <c r="O297" s="31">
        <v>5.5652173913043477</v>
      </c>
      <c r="P297" s="31">
        <v>126.21315217391304</v>
      </c>
      <c r="Q297" s="31">
        <v>126.21315217391304</v>
      </c>
      <c r="R297" s="31">
        <v>0</v>
      </c>
      <c r="S297" s="31">
        <v>178.5575</v>
      </c>
      <c r="T297" s="31">
        <v>150.7016304347826</v>
      </c>
      <c r="U297" s="31">
        <v>27.8558695652174</v>
      </c>
      <c r="V297" s="31">
        <v>0</v>
      </c>
      <c r="W297" s="31">
        <v>23.214347826086961</v>
      </c>
      <c r="X297" s="31">
        <v>3.2573913043478266</v>
      </c>
      <c r="Y297" s="31">
        <v>0</v>
      </c>
      <c r="Z297" s="31">
        <v>0</v>
      </c>
      <c r="AA297" s="31">
        <v>19.956956521739134</v>
      </c>
      <c r="AB297" s="31">
        <v>0</v>
      </c>
      <c r="AC297" s="31">
        <v>0</v>
      </c>
      <c r="AD297" s="31">
        <v>0</v>
      </c>
      <c r="AE297" s="31">
        <v>0</v>
      </c>
      <c r="AF297" t="s">
        <v>388</v>
      </c>
      <c r="AG297" s="32">
        <v>5</v>
      </c>
      <c r="AH297"/>
    </row>
    <row r="298" spans="1:34" x14ac:dyDescent="0.25">
      <c r="A298" t="s">
        <v>1155</v>
      </c>
      <c r="B298" t="s">
        <v>542</v>
      </c>
      <c r="C298" t="s">
        <v>864</v>
      </c>
      <c r="D298" t="s">
        <v>1109</v>
      </c>
      <c r="E298" s="31">
        <v>71.728260869565219</v>
      </c>
      <c r="F298" s="31">
        <v>3.6617563267161701</v>
      </c>
      <c r="G298" s="31">
        <v>3.4125594787088964</v>
      </c>
      <c r="H298" s="31">
        <v>0.4261676011516895</v>
      </c>
      <c r="I298" s="31">
        <v>0.22176541900287908</v>
      </c>
      <c r="J298" s="31">
        <v>262.65141304347833</v>
      </c>
      <c r="K298" s="31">
        <v>244.77695652173921</v>
      </c>
      <c r="L298" s="31">
        <v>30.568260869565208</v>
      </c>
      <c r="M298" s="31">
        <v>15.906847826086947</v>
      </c>
      <c r="N298" s="31">
        <v>10.835326086956522</v>
      </c>
      <c r="O298" s="31">
        <v>3.8260869565217392</v>
      </c>
      <c r="P298" s="31">
        <v>61.811304347826109</v>
      </c>
      <c r="Q298" s="31">
        <v>58.598260869565237</v>
      </c>
      <c r="R298" s="31">
        <v>3.2130434782608686</v>
      </c>
      <c r="S298" s="31">
        <v>170.27184782608703</v>
      </c>
      <c r="T298" s="31">
        <v>170.03163043478267</v>
      </c>
      <c r="U298" s="31">
        <v>0.24021739130434785</v>
      </c>
      <c r="V298" s="31">
        <v>0</v>
      </c>
      <c r="W298" s="31">
        <v>73.935108695652161</v>
      </c>
      <c r="X298" s="31">
        <v>4.5503260869565221</v>
      </c>
      <c r="Y298" s="31">
        <v>0</v>
      </c>
      <c r="Z298" s="31">
        <v>0</v>
      </c>
      <c r="AA298" s="31">
        <v>32.646630434782594</v>
      </c>
      <c r="AB298" s="31">
        <v>0</v>
      </c>
      <c r="AC298" s="31">
        <v>36.738152173913043</v>
      </c>
      <c r="AD298" s="31">
        <v>0</v>
      </c>
      <c r="AE298" s="31">
        <v>0</v>
      </c>
      <c r="AF298" t="s">
        <v>119</v>
      </c>
      <c r="AG298" s="32">
        <v>5</v>
      </c>
      <c r="AH298"/>
    </row>
    <row r="299" spans="1:34" x14ac:dyDescent="0.25">
      <c r="A299" t="s">
        <v>1155</v>
      </c>
      <c r="B299" t="s">
        <v>771</v>
      </c>
      <c r="C299" t="s">
        <v>915</v>
      </c>
      <c r="D299" t="s">
        <v>1064</v>
      </c>
      <c r="E299" s="31">
        <v>89.847826086956516</v>
      </c>
      <c r="F299" s="31">
        <v>3.0918086135978711</v>
      </c>
      <c r="G299" s="31">
        <v>2.9749951609000727</v>
      </c>
      <c r="H299" s="31">
        <v>0.39095935156060968</v>
      </c>
      <c r="I299" s="31">
        <v>0.27414589886281143</v>
      </c>
      <c r="J299" s="31">
        <v>277.79228260869564</v>
      </c>
      <c r="K299" s="31">
        <v>267.29684782608695</v>
      </c>
      <c r="L299" s="31">
        <v>35.126847826086951</v>
      </c>
      <c r="M299" s="31">
        <v>24.631413043478254</v>
      </c>
      <c r="N299" s="31">
        <v>4.9302173913043488</v>
      </c>
      <c r="O299" s="31">
        <v>5.5652173913043477</v>
      </c>
      <c r="P299" s="31">
        <v>50.131195652173908</v>
      </c>
      <c r="Q299" s="31">
        <v>50.131195652173908</v>
      </c>
      <c r="R299" s="31">
        <v>0</v>
      </c>
      <c r="S299" s="31">
        <v>192.53423913043474</v>
      </c>
      <c r="T299" s="31">
        <v>173.99956521739128</v>
      </c>
      <c r="U299" s="31">
        <v>18.534673913043473</v>
      </c>
      <c r="V299" s="31">
        <v>0</v>
      </c>
      <c r="W299" s="31">
        <v>24.090543478260876</v>
      </c>
      <c r="X299" s="31">
        <v>8.6956521739130432E-2</v>
      </c>
      <c r="Y299" s="31">
        <v>0</v>
      </c>
      <c r="Z299" s="31">
        <v>0</v>
      </c>
      <c r="AA299" s="31">
        <v>12.952173913043483</v>
      </c>
      <c r="AB299" s="31">
        <v>0</v>
      </c>
      <c r="AC299" s="31">
        <v>11.051413043478263</v>
      </c>
      <c r="AD299" s="31">
        <v>0</v>
      </c>
      <c r="AE299" s="31">
        <v>0</v>
      </c>
      <c r="AF299" t="s">
        <v>351</v>
      </c>
      <c r="AG299" s="32">
        <v>5</v>
      </c>
      <c r="AH299"/>
    </row>
    <row r="300" spans="1:34" x14ac:dyDescent="0.25">
      <c r="A300" t="s">
        <v>1155</v>
      </c>
      <c r="B300" t="s">
        <v>801</v>
      </c>
      <c r="C300" t="s">
        <v>938</v>
      </c>
      <c r="D300" t="s">
        <v>1083</v>
      </c>
      <c r="E300" s="31">
        <v>63.489130434782609</v>
      </c>
      <c r="F300" s="31">
        <v>4.4955915083033746</v>
      </c>
      <c r="G300" s="31">
        <v>4.1712206813901753</v>
      </c>
      <c r="H300" s="31">
        <v>1.2599691833590143</v>
      </c>
      <c r="I300" s="31">
        <v>1.0296165040232841</v>
      </c>
      <c r="J300" s="31">
        <v>285.42119565217405</v>
      </c>
      <c r="K300" s="31">
        <v>264.82717391304362</v>
      </c>
      <c r="L300" s="31">
        <v>79.99434782608698</v>
      </c>
      <c r="M300" s="31">
        <v>65.369456521739153</v>
      </c>
      <c r="N300" s="31">
        <v>9.8422826086956494</v>
      </c>
      <c r="O300" s="31">
        <v>4.7826086956521738</v>
      </c>
      <c r="P300" s="31">
        <v>72.064456521739174</v>
      </c>
      <c r="Q300" s="31">
        <v>66.095326086956561</v>
      </c>
      <c r="R300" s="31">
        <v>5.9691304347826106</v>
      </c>
      <c r="S300" s="31">
        <v>133.36239130434788</v>
      </c>
      <c r="T300" s="31">
        <v>113.22684782608701</v>
      </c>
      <c r="U300" s="31">
        <v>20.135543478260878</v>
      </c>
      <c r="V300" s="31">
        <v>0</v>
      </c>
      <c r="W300" s="31">
        <v>25.784239130434788</v>
      </c>
      <c r="X300" s="31">
        <v>0</v>
      </c>
      <c r="Y300" s="31">
        <v>0</v>
      </c>
      <c r="Z300" s="31">
        <v>0</v>
      </c>
      <c r="AA300" s="31">
        <v>25.784239130434788</v>
      </c>
      <c r="AB300" s="31">
        <v>0</v>
      </c>
      <c r="AC300" s="31">
        <v>0</v>
      </c>
      <c r="AD300" s="31">
        <v>0</v>
      </c>
      <c r="AE300" s="31">
        <v>0</v>
      </c>
      <c r="AF300" t="s">
        <v>381</v>
      </c>
      <c r="AG300" s="32">
        <v>5</v>
      </c>
      <c r="AH300"/>
    </row>
    <row r="301" spans="1:34" x14ac:dyDescent="0.25">
      <c r="A301" t="s">
        <v>1155</v>
      </c>
      <c r="B301" t="s">
        <v>800</v>
      </c>
      <c r="C301" t="s">
        <v>863</v>
      </c>
      <c r="D301" t="s">
        <v>1064</v>
      </c>
      <c r="E301" s="31">
        <v>127.60869565217391</v>
      </c>
      <c r="F301" s="31">
        <v>3.703991482112436</v>
      </c>
      <c r="G301" s="31">
        <v>3.6184207836456559</v>
      </c>
      <c r="H301" s="31">
        <v>0.4762410562180579</v>
      </c>
      <c r="I301" s="31">
        <v>0.39067035775127767</v>
      </c>
      <c r="J301" s="31">
        <v>472.66152173913042</v>
      </c>
      <c r="K301" s="31">
        <v>461.7419565217391</v>
      </c>
      <c r="L301" s="31">
        <v>60.772499999999994</v>
      </c>
      <c r="M301" s="31">
        <v>49.852934782608692</v>
      </c>
      <c r="N301" s="31">
        <v>5.5282608695652184</v>
      </c>
      <c r="O301" s="31">
        <v>5.3913043478260869</v>
      </c>
      <c r="P301" s="31">
        <v>181.99108695652177</v>
      </c>
      <c r="Q301" s="31">
        <v>181.99108695652177</v>
      </c>
      <c r="R301" s="31">
        <v>0</v>
      </c>
      <c r="S301" s="31">
        <v>229.89793478260867</v>
      </c>
      <c r="T301" s="31">
        <v>226.59695652173912</v>
      </c>
      <c r="U301" s="31">
        <v>3.3009782608695657</v>
      </c>
      <c r="V301" s="31">
        <v>0</v>
      </c>
      <c r="W301" s="31">
        <v>86.424891304347824</v>
      </c>
      <c r="X301" s="31">
        <v>11.866847826086957</v>
      </c>
      <c r="Y301" s="31">
        <v>0</v>
      </c>
      <c r="Z301" s="31">
        <v>0</v>
      </c>
      <c r="AA301" s="31">
        <v>39.916739130434784</v>
      </c>
      <c r="AB301" s="31">
        <v>0</v>
      </c>
      <c r="AC301" s="31">
        <v>34.641304347826086</v>
      </c>
      <c r="AD301" s="31">
        <v>0</v>
      </c>
      <c r="AE301" s="31">
        <v>0</v>
      </c>
      <c r="AF301" t="s">
        <v>380</v>
      </c>
      <c r="AG301" s="32">
        <v>5</v>
      </c>
      <c r="AH301"/>
    </row>
    <row r="302" spans="1:34" x14ac:dyDescent="0.25">
      <c r="A302" t="s">
        <v>1155</v>
      </c>
      <c r="B302" t="s">
        <v>624</v>
      </c>
      <c r="C302" t="s">
        <v>915</v>
      </c>
      <c r="D302" t="s">
        <v>1064</v>
      </c>
      <c r="E302" s="31">
        <v>135.66304347826087</v>
      </c>
      <c r="F302" s="31">
        <v>3.7863280185882546</v>
      </c>
      <c r="G302" s="31">
        <v>3.6899214806505896</v>
      </c>
      <c r="H302" s="31">
        <v>0.16929332585530008</v>
      </c>
      <c r="I302" s="31">
        <v>0.1356421761076837</v>
      </c>
      <c r="J302" s="31">
        <v>513.66478260869576</v>
      </c>
      <c r="K302" s="31">
        <v>500.58597826086969</v>
      </c>
      <c r="L302" s="31">
        <v>22.966847826086958</v>
      </c>
      <c r="M302" s="31">
        <v>18.401630434782611</v>
      </c>
      <c r="N302" s="31">
        <v>8.6956521739130432E-2</v>
      </c>
      <c r="O302" s="31">
        <v>4.4782608695652177</v>
      </c>
      <c r="P302" s="31">
        <v>218.84304347826094</v>
      </c>
      <c r="Q302" s="31">
        <v>210.32945652173919</v>
      </c>
      <c r="R302" s="31">
        <v>8.5135869565217401</v>
      </c>
      <c r="S302" s="31">
        <v>271.85489130434786</v>
      </c>
      <c r="T302" s="31">
        <v>269.50565217391306</v>
      </c>
      <c r="U302" s="31">
        <v>2.3492391304347828</v>
      </c>
      <c r="V302" s="31">
        <v>0</v>
      </c>
      <c r="W302" s="31">
        <v>32.791956521739124</v>
      </c>
      <c r="X302" s="31">
        <v>0.17391304347826086</v>
      </c>
      <c r="Y302" s="31">
        <v>0</v>
      </c>
      <c r="Z302" s="31">
        <v>0</v>
      </c>
      <c r="AA302" s="31">
        <v>3.3043478260869565</v>
      </c>
      <c r="AB302" s="31">
        <v>0</v>
      </c>
      <c r="AC302" s="31">
        <v>29.313695652173909</v>
      </c>
      <c r="AD302" s="31">
        <v>0</v>
      </c>
      <c r="AE302" s="31">
        <v>0</v>
      </c>
      <c r="AF302" t="s">
        <v>202</v>
      </c>
      <c r="AG302" s="32">
        <v>5</v>
      </c>
      <c r="AH302"/>
    </row>
    <row r="303" spans="1:34" x14ac:dyDescent="0.25">
      <c r="A303" t="s">
        <v>1155</v>
      </c>
      <c r="B303" t="s">
        <v>486</v>
      </c>
      <c r="C303" t="s">
        <v>850</v>
      </c>
      <c r="D303" t="s">
        <v>1100</v>
      </c>
      <c r="E303" s="31">
        <v>73.271739130434781</v>
      </c>
      <c r="F303" s="31">
        <v>3.1105533303664146</v>
      </c>
      <c r="G303" s="31">
        <v>2.9112401720812935</v>
      </c>
      <c r="H303" s="31">
        <v>0.52411808337041987</v>
      </c>
      <c r="I303" s="31">
        <v>0.32480492508529896</v>
      </c>
      <c r="J303" s="31">
        <v>227.91565217391303</v>
      </c>
      <c r="K303" s="31">
        <v>213.31163043478259</v>
      </c>
      <c r="L303" s="31">
        <v>38.403043478260876</v>
      </c>
      <c r="M303" s="31">
        <v>23.799021739130438</v>
      </c>
      <c r="N303" s="31">
        <v>9.6366304347826084</v>
      </c>
      <c r="O303" s="31">
        <v>4.9673913043478262</v>
      </c>
      <c r="P303" s="31">
        <v>30.57902173913044</v>
      </c>
      <c r="Q303" s="31">
        <v>30.57902173913044</v>
      </c>
      <c r="R303" s="31">
        <v>0</v>
      </c>
      <c r="S303" s="31">
        <v>158.93358695652171</v>
      </c>
      <c r="T303" s="31">
        <v>154.63478260869562</v>
      </c>
      <c r="U303" s="31">
        <v>4.2988043478260858</v>
      </c>
      <c r="V303" s="31">
        <v>0</v>
      </c>
      <c r="W303" s="31">
        <v>0</v>
      </c>
      <c r="X303" s="31">
        <v>0</v>
      </c>
      <c r="Y303" s="31">
        <v>0</v>
      </c>
      <c r="Z303" s="31">
        <v>0</v>
      </c>
      <c r="AA303" s="31">
        <v>0</v>
      </c>
      <c r="AB303" s="31">
        <v>0</v>
      </c>
      <c r="AC303" s="31">
        <v>0</v>
      </c>
      <c r="AD303" s="31">
        <v>0</v>
      </c>
      <c r="AE303" s="31">
        <v>0</v>
      </c>
      <c r="AF303" t="s">
        <v>63</v>
      </c>
      <c r="AG303" s="32">
        <v>5</v>
      </c>
      <c r="AH303"/>
    </row>
    <row r="304" spans="1:34" x14ac:dyDescent="0.25">
      <c r="A304" t="s">
        <v>1155</v>
      </c>
      <c r="B304" t="s">
        <v>809</v>
      </c>
      <c r="C304" t="s">
        <v>924</v>
      </c>
      <c r="D304" t="s">
        <v>1104</v>
      </c>
      <c r="E304" s="31">
        <v>121.78260869565217</v>
      </c>
      <c r="F304" s="31">
        <v>4.3738629061049616</v>
      </c>
      <c r="G304" s="31">
        <v>4.1478802213495172</v>
      </c>
      <c r="H304" s="31">
        <v>1.106095144591217</v>
      </c>
      <c r="I304" s="31">
        <v>0.8849625133880753</v>
      </c>
      <c r="J304" s="31">
        <v>532.6604347826086</v>
      </c>
      <c r="K304" s="31">
        <v>505.13967391304334</v>
      </c>
      <c r="L304" s="31">
        <v>134.703152173913</v>
      </c>
      <c r="M304" s="31">
        <v>107.77304347826082</v>
      </c>
      <c r="N304" s="31">
        <v>21.451847826086954</v>
      </c>
      <c r="O304" s="31">
        <v>5.4782608695652177</v>
      </c>
      <c r="P304" s="31">
        <v>132.18641304347824</v>
      </c>
      <c r="Q304" s="31">
        <v>131.5957608695652</v>
      </c>
      <c r="R304" s="31">
        <v>0.59065217391304348</v>
      </c>
      <c r="S304" s="31">
        <v>265.77086956521731</v>
      </c>
      <c r="T304" s="31">
        <v>230.27369565217384</v>
      </c>
      <c r="U304" s="31">
        <v>35.49717391304349</v>
      </c>
      <c r="V304" s="31">
        <v>0</v>
      </c>
      <c r="W304" s="31">
        <v>0</v>
      </c>
      <c r="X304" s="31">
        <v>0</v>
      </c>
      <c r="Y304" s="31">
        <v>0</v>
      </c>
      <c r="Z304" s="31">
        <v>0</v>
      </c>
      <c r="AA304" s="31">
        <v>0</v>
      </c>
      <c r="AB304" s="31">
        <v>0</v>
      </c>
      <c r="AC304" s="31">
        <v>0</v>
      </c>
      <c r="AD304" s="31">
        <v>0</v>
      </c>
      <c r="AE304" s="31">
        <v>0</v>
      </c>
      <c r="AF304" t="s">
        <v>389</v>
      </c>
      <c r="AG304" s="32">
        <v>5</v>
      </c>
      <c r="AH304"/>
    </row>
    <row r="305" spans="1:34" x14ac:dyDescent="0.25">
      <c r="A305" t="s">
        <v>1155</v>
      </c>
      <c r="B305" t="s">
        <v>818</v>
      </c>
      <c r="C305" t="s">
        <v>871</v>
      </c>
      <c r="D305" t="s">
        <v>1116</v>
      </c>
      <c r="E305" s="31">
        <v>89.032608695652172</v>
      </c>
      <c r="F305" s="31">
        <v>4.1058283481870346</v>
      </c>
      <c r="G305" s="31">
        <v>3.9162837260407763</v>
      </c>
      <c r="H305" s="31">
        <v>1.0674203393968993</v>
      </c>
      <c r="I305" s="31">
        <v>0.94264924917592496</v>
      </c>
      <c r="J305" s="31">
        <v>365.55260869565217</v>
      </c>
      <c r="K305" s="31">
        <v>348.6769565217391</v>
      </c>
      <c r="L305" s="31">
        <v>95.035217391304371</v>
      </c>
      <c r="M305" s="31">
        <v>83.92652173913045</v>
      </c>
      <c r="N305" s="31">
        <v>5.4565217391304346</v>
      </c>
      <c r="O305" s="31">
        <v>5.6521739130434785</v>
      </c>
      <c r="P305" s="31">
        <v>79.981086956521736</v>
      </c>
      <c r="Q305" s="31">
        <v>74.214130434782604</v>
      </c>
      <c r="R305" s="31">
        <v>5.7669565217391296</v>
      </c>
      <c r="S305" s="31">
        <v>190.53630434782607</v>
      </c>
      <c r="T305" s="31">
        <v>178.82804347826087</v>
      </c>
      <c r="U305" s="31">
        <v>11.708260869565214</v>
      </c>
      <c r="V305" s="31">
        <v>0</v>
      </c>
      <c r="W305" s="31">
        <v>21.113478260869567</v>
      </c>
      <c r="X305" s="31">
        <v>6.5494565217391303</v>
      </c>
      <c r="Y305" s="31">
        <v>0</v>
      </c>
      <c r="Z305" s="31">
        <v>0</v>
      </c>
      <c r="AA305" s="31">
        <v>10.444456521739131</v>
      </c>
      <c r="AB305" s="31">
        <v>0</v>
      </c>
      <c r="AC305" s="31">
        <v>4.1195652173913047</v>
      </c>
      <c r="AD305" s="31">
        <v>0</v>
      </c>
      <c r="AE305" s="31">
        <v>0</v>
      </c>
      <c r="AF305" t="s">
        <v>398</v>
      </c>
      <c r="AG305" s="32">
        <v>5</v>
      </c>
      <c r="AH305"/>
    </row>
    <row r="306" spans="1:34" x14ac:dyDescent="0.25">
      <c r="A306" t="s">
        <v>1155</v>
      </c>
      <c r="B306" t="s">
        <v>664</v>
      </c>
      <c r="C306" t="s">
        <v>976</v>
      </c>
      <c r="D306" t="s">
        <v>1064</v>
      </c>
      <c r="E306" s="31">
        <v>87.630434782608702</v>
      </c>
      <c r="F306" s="31">
        <v>3.5339047382783426</v>
      </c>
      <c r="G306" s="31">
        <v>3.4684123046390467</v>
      </c>
      <c r="H306" s="31">
        <v>0.33827586206896554</v>
      </c>
      <c r="I306" s="31">
        <v>0.27278342842967007</v>
      </c>
      <c r="J306" s="31">
        <v>309.67760869565217</v>
      </c>
      <c r="K306" s="31">
        <v>303.93847826086954</v>
      </c>
      <c r="L306" s="31">
        <v>29.643260869565221</v>
      </c>
      <c r="M306" s="31">
        <v>23.904130434782612</v>
      </c>
      <c r="N306" s="31">
        <v>0</v>
      </c>
      <c r="O306" s="31">
        <v>5.7391304347826084</v>
      </c>
      <c r="P306" s="31">
        <v>113.89532608695653</v>
      </c>
      <c r="Q306" s="31">
        <v>113.89532608695653</v>
      </c>
      <c r="R306" s="31">
        <v>0</v>
      </c>
      <c r="S306" s="31">
        <v>166.13902173913044</v>
      </c>
      <c r="T306" s="31">
        <v>162.42239130434783</v>
      </c>
      <c r="U306" s="31">
        <v>3.7166304347826089</v>
      </c>
      <c r="V306" s="31">
        <v>0</v>
      </c>
      <c r="W306" s="31">
        <v>39.389891304347827</v>
      </c>
      <c r="X306" s="31">
        <v>2.2255434782608696</v>
      </c>
      <c r="Y306" s="31">
        <v>0</v>
      </c>
      <c r="Z306" s="31">
        <v>0</v>
      </c>
      <c r="AA306" s="31">
        <v>9.7945652173913054</v>
      </c>
      <c r="AB306" s="31">
        <v>0</v>
      </c>
      <c r="AC306" s="31">
        <v>27.369782608695651</v>
      </c>
      <c r="AD306" s="31">
        <v>0</v>
      </c>
      <c r="AE306" s="31">
        <v>0</v>
      </c>
      <c r="AF306" t="s">
        <v>242</v>
      </c>
      <c r="AG306" s="32">
        <v>5</v>
      </c>
      <c r="AH306"/>
    </row>
    <row r="307" spans="1:34" x14ac:dyDescent="0.25">
      <c r="A307" t="s">
        <v>1155</v>
      </c>
      <c r="B307" t="s">
        <v>822</v>
      </c>
      <c r="C307" t="s">
        <v>1011</v>
      </c>
      <c r="D307" t="s">
        <v>1107</v>
      </c>
      <c r="E307" s="31">
        <v>98.619565217391298</v>
      </c>
      <c r="F307" s="31">
        <v>4.0604419706822439</v>
      </c>
      <c r="G307" s="31">
        <v>4.0078816268048056</v>
      </c>
      <c r="H307" s="31">
        <v>0.754046070759396</v>
      </c>
      <c r="I307" s="31">
        <v>0.70148572688195743</v>
      </c>
      <c r="J307" s="31">
        <v>400.4390217391304</v>
      </c>
      <c r="K307" s="31">
        <v>395.25554347826085</v>
      </c>
      <c r="L307" s="31">
        <v>74.363695652173902</v>
      </c>
      <c r="M307" s="31">
        <v>69.180217391304339</v>
      </c>
      <c r="N307" s="31">
        <v>0.22695652173913047</v>
      </c>
      <c r="O307" s="31">
        <v>4.9565217391304346</v>
      </c>
      <c r="P307" s="31">
        <v>128.07858695652169</v>
      </c>
      <c r="Q307" s="31">
        <v>128.07858695652169</v>
      </c>
      <c r="R307" s="31">
        <v>0</v>
      </c>
      <c r="S307" s="31">
        <v>197.9967391304348</v>
      </c>
      <c r="T307" s="31">
        <v>197.9967391304348</v>
      </c>
      <c r="U307" s="31">
        <v>0</v>
      </c>
      <c r="V307" s="31">
        <v>0</v>
      </c>
      <c r="W307" s="31">
        <v>91.869565217391312</v>
      </c>
      <c r="X307" s="31">
        <v>7.6304347826086953</v>
      </c>
      <c r="Y307" s="31">
        <v>0</v>
      </c>
      <c r="Z307" s="31">
        <v>0</v>
      </c>
      <c r="AA307" s="31">
        <v>34.086956521739133</v>
      </c>
      <c r="AB307" s="31">
        <v>0</v>
      </c>
      <c r="AC307" s="31">
        <v>50.152173913043477</v>
      </c>
      <c r="AD307" s="31">
        <v>0</v>
      </c>
      <c r="AE307" s="31">
        <v>0</v>
      </c>
      <c r="AF307" t="s">
        <v>402</v>
      </c>
      <c r="AG307" s="32">
        <v>5</v>
      </c>
      <c r="AH307"/>
    </row>
    <row r="308" spans="1:34" x14ac:dyDescent="0.25">
      <c r="A308" t="s">
        <v>1155</v>
      </c>
      <c r="B308" t="s">
        <v>561</v>
      </c>
      <c r="C308" t="s">
        <v>961</v>
      </c>
      <c r="D308" t="s">
        <v>1107</v>
      </c>
      <c r="E308" s="31">
        <v>114.75</v>
      </c>
      <c r="F308" s="31">
        <v>3.9163256606990635</v>
      </c>
      <c r="G308" s="31">
        <v>3.7680354267310801</v>
      </c>
      <c r="H308" s="31">
        <v>0.34957468977929346</v>
      </c>
      <c r="I308" s="31">
        <v>0.26144548640712328</v>
      </c>
      <c r="J308" s="31">
        <v>449.39836956521754</v>
      </c>
      <c r="K308" s="31">
        <v>432.38206521739141</v>
      </c>
      <c r="L308" s="31">
        <v>40.113695652173924</v>
      </c>
      <c r="M308" s="31">
        <v>30.0008695652174</v>
      </c>
      <c r="N308" s="31">
        <v>5.5910869565217407</v>
      </c>
      <c r="O308" s="31">
        <v>4.5217391304347823</v>
      </c>
      <c r="P308" s="31">
        <v>151.18195652173912</v>
      </c>
      <c r="Q308" s="31">
        <v>144.27847826086955</v>
      </c>
      <c r="R308" s="31">
        <v>6.9034782608695631</v>
      </c>
      <c r="S308" s="31">
        <v>258.10271739130445</v>
      </c>
      <c r="T308" s="31">
        <v>258.10271739130445</v>
      </c>
      <c r="U308" s="31">
        <v>0</v>
      </c>
      <c r="V308" s="31">
        <v>0</v>
      </c>
      <c r="W308" s="31">
        <v>80.89771739130434</v>
      </c>
      <c r="X308" s="31">
        <v>4.1521739130434785</v>
      </c>
      <c r="Y308" s="31">
        <v>0</v>
      </c>
      <c r="Z308" s="31">
        <v>0</v>
      </c>
      <c r="AA308" s="31">
        <v>50.877608695652171</v>
      </c>
      <c r="AB308" s="31">
        <v>0</v>
      </c>
      <c r="AC308" s="31">
        <v>25.867934782608696</v>
      </c>
      <c r="AD308" s="31">
        <v>0</v>
      </c>
      <c r="AE308" s="31">
        <v>0</v>
      </c>
      <c r="AF308" t="s">
        <v>138</v>
      </c>
      <c r="AG308" s="32">
        <v>5</v>
      </c>
      <c r="AH308"/>
    </row>
    <row r="309" spans="1:34" x14ac:dyDescent="0.25">
      <c r="A309" t="s">
        <v>1155</v>
      </c>
      <c r="B309" t="s">
        <v>524</v>
      </c>
      <c r="C309" t="s">
        <v>857</v>
      </c>
      <c r="D309" t="s">
        <v>1090</v>
      </c>
      <c r="E309" s="31">
        <v>108.51086956521739</v>
      </c>
      <c r="F309" s="31">
        <v>2.7295672643493938</v>
      </c>
      <c r="G309" s="31">
        <v>2.5822628468396269</v>
      </c>
      <c r="H309" s="31">
        <v>0.48217369528197934</v>
      </c>
      <c r="I309" s="31">
        <v>0.33486927777221276</v>
      </c>
      <c r="J309" s="31">
        <v>296.18771739130432</v>
      </c>
      <c r="K309" s="31">
        <v>280.20358695652169</v>
      </c>
      <c r="L309" s="31">
        <v>52.321086956521739</v>
      </c>
      <c r="M309" s="31">
        <v>36.336956521739133</v>
      </c>
      <c r="N309" s="31">
        <v>10.331956521739132</v>
      </c>
      <c r="O309" s="31">
        <v>5.6521739130434785</v>
      </c>
      <c r="P309" s="31">
        <v>77.817499999999967</v>
      </c>
      <c r="Q309" s="31">
        <v>77.817499999999967</v>
      </c>
      <c r="R309" s="31">
        <v>0</v>
      </c>
      <c r="S309" s="31">
        <v>166.0491304347826</v>
      </c>
      <c r="T309" s="31">
        <v>141.80945652173912</v>
      </c>
      <c r="U309" s="31">
        <v>24.239673913043479</v>
      </c>
      <c r="V309" s="31">
        <v>0</v>
      </c>
      <c r="W309" s="31">
        <v>0</v>
      </c>
      <c r="X309" s="31">
        <v>0</v>
      </c>
      <c r="Y309" s="31">
        <v>0</v>
      </c>
      <c r="Z309" s="31">
        <v>0</v>
      </c>
      <c r="AA309" s="31">
        <v>0</v>
      </c>
      <c r="AB309" s="31">
        <v>0</v>
      </c>
      <c r="AC309" s="31">
        <v>0</v>
      </c>
      <c r="AD309" s="31">
        <v>0</v>
      </c>
      <c r="AE309" s="31">
        <v>0</v>
      </c>
      <c r="AF309" t="s">
        <v>101</v>
      </c>
      <c r="AG309" s="32">
        <v>5</v>
      </c>
      <c r="AH309"/>
    </row>
    <row r="310" spans="1:34" x14ac:dyDescent="0.25">
      <c r="A310" t="s">
        <v>1155</v>
      </c>
      <c r="B310" t="s">
        <v>799</v>
      </c>
      <c r="C310" t="s">
        <v>939</v>
      </c>
      <c r="D310" t="s">
        <v>1064</v>
      </c>
      <c r="E310" s="31">
        <v>107.32608695652173</v>
      </c>
      <c r="F310" s="31">
        <v>3.520824387279724</v>
      </c>
      <c r="G310" s="31">
        <v>3.3926534332590634</v>
      </c>
      <c r="H310" s="31">
        <v>0.64163257038687438</v>
      </c>
      <c r="I310" s="31">
        <v>0.51346161636621401</v>
      </c>
      <c r="J310" s="31">
        <v>377.87630434782602</v>
      </c>
      <c r="K310" s="31">
        <v>364.12021739130427</v>
      </c>
      <c r="L310" s="31">
        <v>68.863913043478234</v>
      </c>
      <c r="M310" s="31">
        <v>55.107826086956493</v>
      </c>
      <c r="N310" s="31">
        <v>8.1039130434782631</v>
      </c>
      <c r="O310" s="31">
        <v>5.6521739130434785</v>
      </c>
      <c r="P310" s="31">
        <v>101.52500000000001</v>
      </c>
      <c r="Q310" s="31">
        <v>101.52500000000001</v>
      </c>
      <c r="R310" s="31">
        <v>0</v>
      </c>
      <c r="S310" s="31">
        <v>207.48739130434774</v>
      </c>
      <c r="T310" s="31">
        <v>195.41423913043471</v>
      </c>
      <c r="U310" s="31">
        <v>12.073152173913044</v>
      </c>
      <c r="V310" s="31">
        <v>0</v>
      </c>
      <c r="W310" s="31">
        <v>106.08423913043478</v>
      </c>
      <c r="X310" s="31">
        <v>0.47282608695652173</v>
      </c>
      <c r="Y310" s="31">
        <v>0</v>
      </c>
      <c r="Z310" s="31">
        <v>0</v>
      </c>
      <c r="AA310" s="31">
        <v>60.496195652173917</v>
      </c>
      <c r="AB310" s="31">
        <v>0</v>
      </c>
      <c r="AC310" s="31">
        <v>45.115217391304348</v>
      </c>
      <c r="AD310" s="31">
        <v>0</v>
      </c>
      <c r="AE310" s="31">
        <v>0</v>
      </c>
      <c r="AF310" t="s">
        <v>379</v>
      </c>
      <c r="AG310" s="32">
        <v>5</v>
      </c>
      <c r="AH310"/>
    </row>
    <row r="311" spans="1:34" x14ac:dyDescent="0.25">
      <c r="A311" t="s">
        <v>1155</v>
      </c>
      <c r="B311" t="s">
        <v>717</v>
      </c>
      <c r="C311" t="s">
        <v>1022</v>
      </c>
      <c r="D311" t="s">
        <v>1083</v>
      </c>
      <c r="E311" s="31">
        <v>102.66304347826087</v>
      </c>
      <c r="F311" s="31">
        <v>3.2544976177871892</v>
      </c>
      <c r="G311" s="31">
        <v>3.0540349391212285</v>
      </c>
      <c r="H311" s="31">
        <v>0.70562731604023288</v>
      </c>
      <c r="I311" s="31">
        <v>0.5051646373742722</v>
      </c>
      <c r="J311" s="31">
        <v>334.11663043478262</v>
      </c>
      <c r="K311" s="31">
        <v>313.53652173913048</v>
      </c>
      <c r="L311" s="31">
        <v>72.441847826086956</v>
      </c>
      <c r="M311" s="31">
        <v>51.861739130434792</v>
      </c>
      <c r="N311" s="31">
        <v>16.05836956521739</v>
      </c>
      <c r="O311" s="31">
        <v>4.5217391304347823</v>
      </c>
      <c r="P311" s="31">
        <v>68.818369565217395</v>
      </c>
      <c r="Q311" s="31">
        <v>68.818369565217395</v>
      </c>
      <c r="R311" s="31">
        <v>0</v>
      </c>
      <c r="S311" s="31">
        <v>192.85641304347828</v>
      </c>
      <c r="T311" s="31">
        <v>192.17619565217393</v>
      </c>
      <c r="U311" s="31">
        <v>0.68021739130434788</v>
      </c>
      <c r="V311" s="31">
        <v>0</v>
      </c>
      <c r="W311" s="31">
        <v>34.676630434782609</v>
      </c>
      <c r="X311" s="31">
        <v>9.1467391304347831</v>
      </c>
      <c r="Y311" s="31">
        <v>0.17391304347826086</v>
      </c>
      <c r="Z311" s="31">
        <v>0</v>
      </c>
      <c r="AA311" s="31">
        <v>10.554347826086957</v>
      </c>
      <c r="AB311" s="31">
        <v>0</v>
      </c>
      <c r="AC311" s="31">
        <v>14.801630434782609</v>
      </c>
      <c r="AD311" s="31">
        <v>0</v>
      </c>
      <c r="AE311" s="31">
        <v>0</v>
      </c>
      <c r="AF311" t="s">
        <v>295</v>
      </c>
      <c r="AG311" s="32">
        <v>5</v>
      </c>
      <c r="AH311"/>
    </row>
    <row r="312" spans="1:34" x14ac:dyDescent="0.25">
      <c r="A312" t="s">
        <v>1155</v>
      </c>
      <c r="B312" t="s">
        <v>644</v>
      </c>
      <c r="C312" t="s">
        <v>915</v>
      </c>
      <c r="D312" t="s">
        <v>1064</v>
      </c>
      <c r="E312" s="31">
        <v>137.93478260869566</v>
      </c>
      <c r="F312" s="31">
        <v>3.5618179669030736</v>
      </c>
      <c r="G312" s="31">
        <v>3.4104515366430257</v>
      </c>
      <c r="H312" s="31">
        <v>0.31907643814026793</v>
      </c>
      <c r="I312" s="31">
        <v>0.23708353033884952</v>
      </c>
      <c r="J312" s="31">
        <v>491.29858695652177</v>
      </c>
      <c r="K312" s="31">
        <v>470.4198913043478</v>
      </c>
      <c r="L312" s="31">
        <v>44.011739130434783</v>
      </c>
      <c r="M312" s="31">
        <v>32.702065217391308</v>
      </c>
      <c r="N312" s="31">
        <v>6.0053260869565204</v>
      </c>
      <c r="O312" s="31">
        <v>5.3043478260869561</v>
      </c>
      <c r="P312" s="31">
        <v>213.60543478260874</v>
      </c>
      <c r="Q312" s="31">
        <v>204.03641304347829</v>
      </c>
      <c r="R312" s="31">
        <v>9.569021739130438</v>
      </c>
      <c r="S312" s="31">
        <v>233.68141304347822</v>
      </c>
      <c r="T312" s="31">
        <v>232.2977173913043</v>
      </c>
      <c r="U312" s="31">
        <v>1.3836956521739128</v>
      </c>
      <c r="V312" s="31">
        <v>0</v>
      </c>
      <c r="W312" s="31">
        <v>34.338586956521738</v>
      </c>
      <c r="X312" s="31">
        <v>0</v>
      </c>
      <c r="Y312" s="31">
        <v>0</v>
      </c>
      <c r="Z312" s="31">
        <v>0</v>
      </c>
      <c r="AA312" s="31">
        <v>16.133152173913043</v>
      </c>
      <c r="AB312" s="31">
        <v>0</v>
      </c>
      <c r="AC312" s="31">
        <v>18.205434782608698</v>
      </c>
      <c r="AD312" s="31">
        <v>0</v>
      </c>
      <c r="AE312" s="31">
        <v>0</v>
      </c>
      <c r="AF312" t="s">
        <v>222</v>
      </c>
      <c r="AG312" s="32">
        <v>5</v>
      </c>
      <c r="AH312"/>
    </row>
    <row r="313" spans="1:34" x14ac:dyDescent="0.25">
      <c r="A313" t="s">
        <v>1155</v>
      </c>
      <c r="B313" t="s">
        <v>767</v>
      </c>
      <c r="C313" t="s">
        <v>1038</v>
      </c>
      <c r="D313" t="s">
        <v>1107</v>
      </c>
      <c r="E313" s="31">
        <v>27.163043478260871</v>
      </c>
      <c r="F313" s="31">
        <v>3.2989995998399362</v>
      </c>
      <c r="G313" s="31">
        <v>3.0220888355342135</v>
      </c>
      <c r="H313" s="31">
        <v>0.5266106442577031</v>
      </c>
      <c r="I313" s="31">
        <v>0.24969987995198081</v>
      </c>
      <c r="J313" s="31">
        <v>89.610869565217399</v>
      </c>
      <c r="K313" s="31">
        <v>82.089130434782604</v>
      </c>
      <c r="L313" s="31">
        <v>14.304347826086957</v>
      </c>
      <c r="M313" s="31">
        <v>6.7826086956521747</v>
      </c>
      <c r="N313" s="31">
        <v>2.0869565217391304</v>
      </c>
      <c r="O313" s="31">
        <v>5.4347826086956523</v>
      </c>
      <c r="P313" s="31">
        <v>37.569565217391307</v>
      </c>
      <c r="Q313" s="31">
        <v>37.569565217391307</v>
      </c>
      <c r="R313" s="31">
        <v>0</v>
      </c>
      <c r="S313" s="31">
        <v>37.736956521739124</v>
      </c>
      <c r="T313" s="31">
        <v>37.736956521739124</v>
      </c>
      <c r="U313" s="31">
        <v>0</v>
      </c>
      <c r="V313" s="31">
        <v>0</v>
      </c>
      <c r="W313" s="31">
        <v>0</v>
      </c>
      <c r="X313" s="31">
        <v>0</v>
      </c>
      <c r="Y313" s="31">
        <v>0</v>
      </c>
      <c r="Z313" s="31">
        <v>0</v>
      </c>
      <c r="AA313" s="31">
        <v>0</v>
      </c>
      <c r="AB313" s="31">
        <v>0</v>
      </c>
      <c r="AC313" s="31">
        <v>0</v>
      </c>
      <c r="AD313" s="31">
        <v>0</v>
      </c>
      <c r="AE313" s="31">
        <v>0</v>
      </c>
      <c r="AF313" t="s">
        <v>347</v>
      </c>
      <c r="AG313" s="32">
        <v>5</v>
      </c>
      <c r="AH313"/>
    </row>
    <row r="314" spans="1:34" x14ac:dyDescent="0.25">
      <c r="A314" t="s">
        <v>1155</v>
      </c>
      <c r="B314" t="s">
        <v>770</v>
      </c>
      <c r="C314" t="s">
        <v>988</v>
      </c>
      <c r="D314" t="s">
        <v>1054</v>
      </c>
      <c r="E314" s="31">
        <v>105.58695652173913</v>
      </c>
      <c r="F314" s="31">
        <v>3.7482520074119834</v>
      </c>
      <c r="G314" s="31">
        <v>3.6132149474984563</v>
      </c>
      <c r="H314" s="31">
        <v>0.46402408894379266</v>
      </c>
      <c r="I314" s="31">
        <v>0.32898702903026583</v>
      </c>
      <c r="J314" s="31">
        <v>395.7665217391305</v>
      </c>
      <c r="K314" s="31">
        <v>381.50836956521744</v>
      </c>
      <c r="L314" s="31">
        <v>48.994891304347846</v>
      </c>
      <c r="M314" s="31">
        <v>34.736739130434806</v>
      </c>
      <c r="N314" s="31">
        <v>8.5539130434782606</v>
      </c>
      <c r="O314" s="31">
        <v>5.7042391304347824</v>
      </c>
      <c r="P314" s="31">
        <v>164.35076086956522</v>
      </c>
      <c r="Q314" s="31">
        <v>164.35076086956522</v>
      </c>
      <c r="R314" s="31">
        <v>0</v>
      </c>
      <c r="S314" s="31">
        <v>182.42086956521743</v>
      </c>
      <c r="T314" s="31">
        <v>143.21478260869569</v>
      </c>
      <c r="U314" s="31">
        <v>39.206086956521737</v>
      </c>
      <c r="V314" s="31">
        <v>0</v>
      </c>
      <c r="W314" s="31">
        <v>0.17391304347826086</v>
      </c>
      <c r="X314" s="31">
        <v>0</v>
      </c>
      <c r="Y314" s="31">
        <v>0.17391304347826086</v>
      </c>
      <c r="Z314" s="31">
        <v>0</v>
      </c>
      <c r="AA314" s="31">
        <v>0</v>
      </c>
      <c r="AB314" s="31">
        <v>0</v>
      </c>
      <c r="AC314" s="31">
        <v>0</v>
      </c>
      <c r="AD314" s="31">
        <v>0</v>
      </c>
      <c r="AE314" s="31">
        <v>0</v>
      </c>
      <c r="AF314" t="s">
        <v>350</v>
      </c>
      <c r="AG314" s="32">
        <v>5</v>
      </c>
      <c r="AH314"/>
    </row>
    <row r="315" spans="1:34" x14ac:dyDescent="0.25">
      <c r="A315" t="s">
        <v>1155</v>
      </c>
      <c r="B315" t="s">
        <v>571</v>
      </c>
      <c r="C315" t="s">
        <v>848</v>
      </c>
      <c r="D315" t="s">
        <v>1064</v>
      </c>
      <c r="E315" s="31">
        <v>172</v>
      </c>
      <c r="F315" s="31">
        <v>3.0307975227502526</v>
      </c>
      <c r="G315" s="31">
        <v>2.6891967896865521</v>
      </c>
      <c r="H315" s="31">
        <v>0.36682381193124369</v>
      </c>
      <c r="I315" s="31">
        <v>0.22223331648129424</v>
      </c>
      <c r="J315" s="31">
        <v>521.29717391304348</v>
      </c>
      <c r="K315" s="31">
        <v>462.54184782608695</v>
      </c>
      <c r="L315" s="31">
        <v>63.093695652173913</v>
      </c>
      <c r="M315" s="31">
        <v>38.224130434782609</v>
      </c>
      <c r="N315" s="31">
        <v>19.652173913043477</v>
      </c>
      <c r="O315" s="31">
        <v>5.2173913043478262</v>
      </c>
      <c r="P315" s="31">
        <v>186.19369565217391</v>
      </c>
      <c r="Q315" s="31">
        <v>152.30793478260867</v>
      </c>
      <c r="R315" s="31">
        <v>33.885760869565232</v>
      </c>
      <c r="S315" s="31">
        <v>272.00978260869567</v>
      </c>
      <c r="T315" s="31">
        <v>263.23750000000001</v>
      </c>
      <c r="U315" s="31">
        <v>8.7722826086956509</v>
      </c>
      <c r="V315" s="31">
        <v>0</v>
      </c>
      <c r="W315" s="31">
        <v>147.69217391304346</v>
      </c>
      <c r="X315" s="31">
        <v>0</v>
      </c>
      <c r="Y315" s="31">
        <v>0</v>
      </c>
      <c r="Z315" s="31">
        <v>0</v>
      </c>
      <c r="AA315" s="31">
        <v>37.719130434782613</v>
      </c>
      <c r="AB315" s="31">
        <v>0</v>
      </c>
      <c r="AC315" s="31">
        <v>109.97304347826085</v>
      </c>
      <c r="AD315" s="31">
        <v>0</v>
      </c>
      <c r="AE315" s="31">
        <v>0</v>
      </c>
      <c r="AF315" t="s">
        <v>148</v>
      </c>
      <c r="AG315" s="32">
        <v>5</v>
      </c>
      <c r="AH315"/>
    </row>
    <row r="316" spans="1:34" x14ac:dyDescent="0.25">
      <c r="A316" t="s">
        <v>1155</v>
      </c>
      <c r="B316" t="s">
        <v>602</v>
      </c>
      <c r="C316" t="s">
        <v>981</v>
      </c>
      <c r="D316" t="s">
        <v>1113</v>
      </c>
      <c r="E316" s="31">
        <v>137.53260869565219</v>
      </c>
      <c r="F316" s="31">
        <v>4.6078234410811669</v>
      </c>
      <c r="G316" s="31">
        <v>4.4345838931478712</v>
      </c>
      <c r="H316" s="31">
        <v>0.67083932664190316</v>
      </c>
      <c r="I316" s="31">
        <v>0.49759977870860667</v>
      </c>
      <c r="J316" s="31">
        <v>633.72597826086974</v>
      </c>
      <c r="K316" s="31">
        <v>609.89989130434799</v>
      </c>
      <c r="L316" s="31">
        <v>92.262282608695671</v>
      </c>
      <c r="M316" s="31">
        <v>68.436195652173922</v>
      </c>
      <c r="N316" s="31">
        <v>18.695652173913043</v>
      </c>
      <c r="O316" s="31">
        <v>5.1304347826086953</v>
      </c>
      <c r="P316" s="31">
        <v>122.07597826086956</v>
      </c>
      <c r="Q316" s="31">
        <v>122.07597826086956</v>
      </c>
      <c r="R316" s="31">
        <v>0</v>
      </c>
      <c r="S316" s="31">
        <v>419.38771739130448</v>
      </c>
      <c r="T316" s="31">
        <v>419.38771739130448</v>
      </c>
      <c r="U316" s="31">
        <v>0</v>
      </c>
      <c r="V316" s="31">
        <v>0</v>
      </c>
      <c r="W316" s="31">
        <v>0</v>
      </c>
      <c r="X316" s="31">
        <v>0</v>
      </c>
      <c r="Y316" s="31">
        <v>0</v>
      </c>
      <c r="Z316" s="31">
        <v>0</v>
      </c>
      <c r="AA316" s="31">
        <v>0</v>
      </c>
      <c r="AB316" s="31">
        <v>0</v>
      </c>
      <c r="AC316" s="31">
        <v>0</v>
      </c>
      <c r="AD316" s="31">
        <v>0</v>
      </c>
      <c r="AE316" s="31">
        <v>0</v>
      </c>
      <c r="AF316" t="s">
        <v>179</v>
      </c>
      <c r="AG316" s="32">
        <v>5</v>
      </c>
      <c r="AH316"/>
    </row>
    <row r="317" spans="1:34" x14ac:dyDescent="0.25">
      <c r="A317" t="s">
        <v>1155</v>
      </c>
      <c r="B317" t="s">
        <v>551</v>
      </c>
      <c r="C317" t="s">
        <v>958</v>
      </c>
      <c r="D317" t="s">
        <v>1064</v>
      </c>
      <c r="E317" s="31">
        <v>159.15217391304347</v>
      </c>
      <c r="F317" s="31">
        <v>2.5414711105040295</v>
      </c>
      <c r="G317" s="31">
        <v>2.3566097527660159</v>
      </c>
      <c r="H317" s="31">
        <v>0.49850225379046564</v>
      </c>
      <c r="I317" s="31">
        <v>0.33361835814779384</v>
      </c>
      <c r="J317" s="31">
        <v>404.48065217391303</v>
      </c>
      <c r="K317" s="31">
        <v>375.05956521739131</v>
      </c>
      <c r="L317" s="31">
        <v>79.337717391304324</v>
      </c>
      <c r="M317" s="31">
        <v>53.09608695652171</v>
      </c>
      <c r="N317" s="31">
        <v>21.214456521739127</v>
      </c>
      <c r="O317" s="31">
        <v>5.0271739130434785</v>
      </c>
      <c r="P317" s="31">
        <v>121.52315217391306</v>
      </c>
      <c r="Q317" s="31">
        <v>118.34369565217393</v>
      </c>
      <c r="R317" s="31">
        <v>3.1794565217391311</v>
      </c>
      <c r="S317" s="31">
        <v>203.61978260869566</v>
      </c>
      <c r="T317" s="31">
        <v>179.59836956521738</v>
      </c>
      <c r="U317" s="31">
        <v>24.021413043478272</v>
      </c>
      <c r="V317" s="31">
        <v>0</v>
      </c>
      <c r="W317" s="31">
        <v>0</v>
      </c>
      <c r="X317" s="31">
        <v>0</v>
      </c>
      <c r="Y317" s="31">
        <v>0</v>
      </c>
      <c r="Z317" s="31">
        <v>0</v>
      </c>
      <c r="AA317" s="31">
        <v>0</v>
      </c>
      <c r="AB317" s="31">
        <v>0</v>
      </c>
      <c r="AC317" s="31">
        <v>0</v>
      </c>
      <c r="AD317" s="31">
        <v>0</v>
      </c>
      <c r="AE317" s="31">
        <v>0</v>
      </c>
      <c r="AF317" t="s">
        <v>128</v>
      </c>
      <c r="AG317" s="32">
        <v>5</v>
      </c>
      <c r="AH317"/>
    </row>
    <row r="318" spans="1:34" x14ac:dyDescent="0.25">
      <c r="A318" t="s">
        <v>1155</v>
      </c>
      <c r="B318" t="s">
        <v>693</v>
      </c>
      <c r="C318" t="s">
        <v>958</v>
      </c>
      <c r="D318" t="s">
        <v>1064</v>
      </c>
      <c r="E318" s="31">
        <v>202.41304347826087</v>
      </c>
      <c r="F318" s="31">
        <v>2.666532595854366</v>
      </c>
      <c r="G318" s="31">
        <v>2.5359918376114274</v>
      </c>
      <c r="H318" s="31">
        <v>0.43611695843625808</v>
      </c>
      <c r="I318" s="31">
        <v>0.33139136505208883</v>
      </c>
      <c r="J318" s="31">
        <v>539.74097826086961</v>
      </c>
      <c r="K318" s="31">
        <v>513.31782608695653</v>
      </c>
      <c r="L318" s="31">
        <v>88.275760869565204</v>
      </c>
      <c r="M318" s="31">
        <v>67.077934782608679</v>
      </c>
      <c r="N318" s="31">
        <v>16.154347826086958</v>
      </c>
      <c r="O318" s="31">
        <v>5.0434782608695654</v>
      </c>
      <c r="P318" s="31">
        <v>164.14282608695652</v>
      </c>
      <c r="Q318" s="31">
        <v>158.91749999999999</v>
      </c>
      <c r="R318" s="31">
        <v>5.2253260869565219</v>
      </c>
      <c r="S318" s="31">
        <v>287.32239130434789</v>
      </c>
      <c r="T318" s="31">
        <v>272.38228260869573</v>
      </c>
      <c r="U318" s="31">
        <v>14.940108695652176</v>
      </c>
      <c r="V318" s="31">
        <v>0</v>
      </c>
      <c r="W318" s="31">
        <v>6.9470652173913052</v>
      </c>
      <c r="X318" s="31">
        <v>2.4373913043478264</v>
      </c>
      <c r="Y318" s="31">
        <v>0</v>
      </c>
      <c r="Z318" s="31">
        <v>0</v>
      </c>
      <c r="AA318" s="31">
        <v>1.8436956521739132</v>
      </c>
      <c r="AB318" s="31">
        <v>0</v>
      </c>
      <c r="AC318" s="31">
        <v>2.6659782608695655</v>
      </c>
      <c r="AD318" s="31">
        <v>0</v>
      </c>
      <c r="AE318" s="31">
        <v>0</v>
      </c>
      <c r="AF318" t="s">
        <v>271</v>
      </c>
      <c r="AG318" s="32">
        <v>5</v>
      </c>
      <c r="AH318"/>
    </row>
    <row r="319" spans="1:34" x14ac:dyDescent="0.25">
      <c r="A319" t="s">
        <v>1155</v>
      </c>
      <c r="B319" t="s">
        <v>753</v>
      </c>
      <c r="C319" t="s">
        <v>867</v>
      </c>
      <c r="D319" t="s">
        <v>1063</v>
      </c>
      <c r="E319" s="31">
        <v>68.173913043478265</v>
      </c>
      <c r="F319" s="31">
        <v>3.2838520408163268</v>
      </c>
      <c r="G319" s="31">
        <v>3.1262005739795917</v>
      </c>
      <c r="H319" s="31">
        <v>0.44564253826530614</v>
      </c>
      <c r="I319" s="31">
        <v>0.36145886479591838</v>
      </c>
      <c r="J319" s="31">
        <v>223.87304347826091</v>
      </c>
      <c r="K319" s="31">
        <v>213.12532608695653</v>
      </c>
      <c r="L319" s="31">
        <v>30.381195652173915</v>
      </c>
      <c r="M319" s="31">
        <v>24.642065217391306</v>
      </c>
      <c r="N319" s="31">
        <v>0</v>
      </c>
      <c r="O319" s="31">
        <v>5.7391304347826084</v>
      </c>
      <c r="P319" s="31">
        <v>57.371413043478249</v>
      </c>
      <c r="Q319" s="31">
        <v>52.36282608695651</v>
      </c>
      <c r="R319" s="31">
        <v>5.0085869565217385</v>
      </c>
      <c r="S319" s="31">
        <v>136.12043478260873</v>
      </c>
      <c r="T319" s="31">
        <v>136.12043478260873</v>
      </c>
      <c r="U319" s="31">
        <v>0</v>
      </c>
      <c r="V319" s="31">
        <v>0</v>
      </c>
      <c r="W319" s="31">
        <v>0.75</v>
      </c>
      <c r="X319" s="31">
        <v>0.75</v>
      </c>
      <c r="Y319" s="31">
        <v>0</v>
      </c>
      <c r="Z319" s="31">
        <v>0</v>
      </c>
      <c r="AA319" s="31">
        <v>0</v>
      </c>
      <c r="AB319" s="31">
        <v>0</v>
      </c>
      <c r="AC319" s="31">
        <v>0</v>
      </c>
      <c r="AD319" s="31">
        <v>0</v>
      </c>
      <c r="AE319" s="31">
        <v>0</v>
      </c>
      <c r="AF319" t="s">
        <v>333</v>
      </c>
      <c r="AG319" s="32">
        <v>5</v>
      </c>
      <c r="AH319"/>
    </row>
    <row r="320" spans="1:34" x14ac:dyDescent="0.25">
      <c r="A320" t="s">
        <v>1155</v>
      </c>
      <c r="B320" t="s">
        <v>565</v>
      </c>
      <c r="C320" t="s">
        <v>964</v>
      </c>
      <c r="D320" t="s">
        <v>1082</v>
      </c>
      <c r="E320" s="31">
        <v>35.793478260869563</v>
      </c>
      <c r="F320" s="31">
        <v>2.1731551776495603</v>
      </c>
      <c r="G320" s="31">
        <v>2.0201032493167328</v>
      </c>
      <c r="H320" s="31">
        <v>0.89037351958700306</v>
      </c>
      <c r="I320" s="31">
        <v>0.73732159125417585</v>
      </c>
      <c r="J320" s="31">
        <v>77.784782608695664</v>
      </c>
      <c r="K320" s="31">
        <v>72.306521739130446</v>
      </c>
      <c r="L320" s="31">
        <v>31.869565217391315</v>
      </c>
      <c r="M320" s="31">
        <v>26.391304347826097</v>
      </c>
      <c r="N320" s="31">
        <v>0</v>
      </c>
      <c r="O320" s="31">
        <v>5.4782608695652177</v>
      </c>
      <c r="P320" s="31">
        <v>23.463043478260868</v>
      </c>
      <c r="Q320" s="31">
        <v>23.463043478260868</v>
      </c>
      <c r="R320" s="31">
        <v>0</v>
      </c>
      <c r="S320" s="31">
        <v>22.45217391304347</v>
      </c>
      <c r="T320" s="31">
        <v>22.372826086956515</v>
      </c>
      <c r="U320" s="31">
        <v>7.9347826086956535E-2</v>
      </c>
      <c r="V320" s="31">
        <v>0</v>
      </c>
      <c r="W320" s="31">
        <v>0</v>
      </c>
      <c r="X320" s="31">
        <v>0</v>
      </c>
      <c r="Y320" s="31">
        <v>0</v>
      </c>
      <c r="Z320" s="31">
        <v>0</v>
      </c>
      <c r="AA320" s="31">
        <v>0</v>
      </c>
      <c r="AB320" s="31">
        <v>0</v>
      </c>
      <c r="AC320" s="31">
        <v>0</v>
      </c>
      <c r="AD320" s="31">
        <v>0</v>
      </c>
      <c r="AE320" s="31">
        <v>0</v>
      </c>
      <c r="AF320" t="s">
        <v>142</v>
      </c>
      <c r="AG320" s="32">
        <v>5</v>
      </c>
      <c r="AH320"/>
    </row>
    <row r="321" spans="1:34" x14ac:dyDescent="0.25">
      <c r="A321" t="s">
        <v>1155</v>
      </c>
      <c r="B321" t="s">
        <v>709</v>
      </c>
      <c r="C321" t="s">
        <v>973</v>
      </c>
      <c r="D321" t="s">
        <v>1072</v>
      </c>
      <c r="E321" s="31">
        <v>28.847826086956523</v>
      </c>
      <c r="F321" s="31">
        <v>3.5328372268274304</v>
      </c>
      <c r="G321" s="31">
        <v>3.0054257724189903</v>
      </c>
      <c r="H321" s="31">
        <v>0.95010550113036918</v>
      </c>
      <c r="I321" s="31">
        <v>0.42269404672192912</v>
      </c>
      <c r="J321" s="31">
        <v>101.91467391304349</v>
      </c>
      <c r="K321" s="31">
        <v>86.7</v>
      </c>
      <c r="L321" s="31">
        <v>27.408478260869565</v>
      </c>
      <c r="M321" s="31">
        <v>12.193804347826086</v>
      </c>
      <c r="N321" s="31">
        <v>9.9972826086956523</v>
      </c>
      <c r="O321" s="31">
        <v>5.2173913043478262</v>
      </c>
      <c r="P321" s="31">
        <v>13.480108695652175</v>
      </c>
      <c r="Q321" s="31">
        <v>13.480108695652175</v>
      </c>
      <c r="R321" s="31">
        <v>0</v>
      </c>
      <c r="S321" s="31">
        <v>61.026086956521738</v>
      </c>
      <c r="T321" s="31">
        <v>56.570108695652173</v>
      </c>
      <c r="U321" s="31">
        <v>4.4559782608695659</v>
      </c>
      <c r="V321" s="31">
        <v>0</v>
      </c>
      <c r="W321" s="31">
        <v>0.54891304347826086</v>
      </c>
      <c r="X321" s="31">
        <v>0</v>
      </c>
      <c r="Y321" s="31">
        <v>0</v>
      </c>
      <c r="Z321" s="31">
        <v>0</v>
      </c>
      <c r="AA321" s="31">
        <v>0.39130434782608697</v>
      </c>
      <c r="AB321" s="31">
        <v>0</v>
      </c>
      <c r="AC321" s="31">
        <v>0.15760869565217392</v>
      </c>
      <c r="AD321" s="31">
        <v>0</v>
      </c>
      <c r="AE321" s="31">
        <v>0</v>
      </c>
      <c r="AF321" t="s">
        <v>287</v>
      </c>
      <c r="AG321" s="32">
        <v>5</v>
      </c>
      <c r="AH321"/>
    </row>
    <row r="322" spans="1:34" x14ac:dyDescent="0.25">
      <c r="A322" t="s">
        <v>1155</v>
      </c>
      <c r="B322" t="s">
        <v>802</v>
      </c>
      <c r="C322" t="s">
        <v>915</v>
      </c>
      <c r="D322" t="s">
        <v>1064</v>
      </c>
      <c r="E322" s="31">
        <v>134.42391304347825</v>
      </c>
      <c r="F322" s="31">
        <v>4.310097032425003</v>
      </c>
      <c r="G322" s="31">
        <v>3.9632910164146526</v>
      </c>
      <c r="H322" s="31">
        <v>0.43148944772378101</v>
      </c>
      <c r="I322" s="31">
        <v>0.27206679065254308</v>
      </c>
      <c r="J322" s="31">
        <v>579.38010869565221</v>
      </c>
      <c r="K322" s="31">
        <v>532.76108695652181</v>
      </c>
      <c r="L322" s="31">
        <v>58.002499999999991</v>
      </c>
      <c r="M322" s="31">
        <v>36.572282608695652</v>
      </c>
      <c r="N322" s="31">
        <v>16.038913043478257</v>
      </c>
      <c r="O322" s="31">
        <v>5.3913043478260869</v>
      </c>
      <c r="P322" s="31">
        <v>227.29663043478263</v>
      </c>
      <c r="Q322" s="31">
        <v>202.10782608695655</v>
      </c>
      <c r="R322" s="31">
        <v>25.188804347826082</v>
      </c>
      <c r="S322" s="31">
        <v>294.08097826086959</v>
      </c>
      <c r="T322" s="31">
        <v>268.35239130434786</v>
      </c>
      <c r="U322" s="31">
        <v>25.728586956521731</v>
      </c>
      <c r="V322" s="31">
        <v>0</v>
      </c>
      <c r="W322" s="31">
        <v>74.282826086956533</v>
      </c>
      <c r="X322" s="31">
        <v>5.2681521739130437</v>
      </c>
      <c r="Y322" s="31">
        <v>0</v>
      </c>
      <c r="Z322" s="31">
        <v>0</v>
      </c>
      <c r="AA322" s="31">
        <v>6.8741304347826091</v>
      </c>
      <c r="AB322" s="31">
        <v>0</v>
      </c>
      <c r="AC322" s="31">
        <v>62.140543478260874</v>
      </c>
      <c r="AD322" s="31">
        <v>0</v>
      </c>
      <c r="AE322" s="31">
        <v>0</v>
      </c>
      <c r="AF322" t="s">
        <v>382</v>
      </c>
      <c r="AG322" s="32">
        <v>5</v>
      </c>
      <c r="AH322"/>
    </row>
    <row r="323" spans="1:34" x14ac:dyDescent="0.25">
      <c r="A323" t="s">
        <v>1155</v>
      </c>
      <c r="B323" t="s">
        <v>662</v>
      </c>
      <c r="C323" t="s">
        <v>915</v>
      </c>
      <c r="D323" t="s">
        <v>1064</v>
      </c>
      <c r="E323" s="31">
        <v>118.82608695652173</v>
      </c>
      <c r="F323" s="31">
        <v>2.850837907061837</v>
      </c>
      <c r="G323" s="31">
        <v>2.5234815221368456</v>
      </c>
      <c r="H323" s="31">
        <v>0.23107757043541904</v>
      </c>
      <c r="I323" s="31">
        <v>5.3913282107574109E-2</v>
      </c>
      <c r="J323" s="31">
        <v>338.75391304347829</v>
      </c>
      <c r="K323" s="31">
        <v>299.85543478260865</v>
      </c>
      <c r="L323" s="31">
        <v>27.45804347826088</v>
      </c>
      <c r="M323" s="31">
        <v>6.4063043478260884</v>
      </c>
      <c r="N323" s="31">
        <v>16.356086956521747</v>
      </c>
      <c r="O323" s="31">
        <v>4.6956521739130439</v>
      </c>
      <c r="P323" s="31">
        <v>170.855652173913</v>
      </c>
      <c r="Q323" s="31">
        <v>153.00891304347823</v>
      </c>
      <c r="R323" s="31">
        <v>17.846739130434781</v>
      </c>
      <c r="S323" s="31">
        <v>140.44021739130437</v>
      </c>
      <c r="T323" s="31">
        <v>140.44021739130437</v>
      </c>
      <c r="U323" s="31">
        <v>0</v>
      </c>
      <c r="V323" s="31">
        <v>0</v>
      </c>
      <c r="W323" s="31">
        <v>36.825760869565215</v>
      </c>
      <c r="X323" s="31">
        <v>0</v>
      </c>
      <c r="Y323" s="31">
        <v>0</v>
      </c>
      <c r="Z323" s="31">
        <v>0</v>
      </c>
      <c r="AA323" s="31">
        <v>10.003369565217392</v>
      </c>
      <c r="AB323" s="31">
        <v>0</v>
      </c>
      <c r="AC323" s="31">
        <v>26.822391304347825</v>
      </c>
      <c r="AD323" s="31">
        <v>0</v>
      </c>
      <c r="AE323" s="31">
        <v>0</v>
      </c>
      <c r="AF323" t="s">
        <v>240</v>
      </c>
      <c r="AG323" s="32">
        <v>5</v>
      </c>
      <c r="AH323"/>
    </row>
    <row r="324" spans="1:34" x14ac:dyDescent="0.25">
      <c r="A324" t="s">
        <v>1155</v>
      </c>
      <c r="B324" t="s">
        <v>719</v>
      </c>
      <c r="C324" t="s">
        <v>886</v>
      </c>
      <c r="D324" t="s">
        <v>1075</v>
      </c>
      <c r="E324" s="31">
        <v>36.228260869565219</v>
      </c>
      <c r="F324" s="31">
        <v>3.8024062406240628</v>
      </c>
      <c r="G324" s="31">
        <v>3.6583918391839192</v>
      </c>
      <c r="H324" s="31">
        <v>0.66252925292529286</v>
      </c>
      <c r="I324" s="31">
        <v>0.51851485148514886</v>
      </c>
      <c r="J324" s="31">
        <v>137.75456521739133</v>
      </c>
      <c r="K324" s="31">
        <v>132.53717391304352</v>
      </c>
      <c r="L324" s="31">
        <v>24.002282608695666</v>
      </c>
      <c r="M324" s="31">
        <v>18.784891304347838</v>
      </c>
      <c r="N324" s="31">
        <v>0</v>
      </c>
      <c r="O324" s="31">
        <v>5.2173913043478262</v>
      </c>
      <c r="P324" s="31">
        <v>27.149782608695656</v>
      </c>
      <c r="Q324" s="31">
        <v>27.149782608695656</v>
      </c>
      <c r="R324" s="31">
        <v>0</v>
      </c>
      <c r="S324" s="31">
        <v>86.602500000000006</v>
      </c>
      <c r="T324" s="31">
        <v>74.229130434782618</v>
      </c>
      <c r="U324" s="31">
        <v>12.37336956521739</v>
      </c>
      <c r="V324" s="31">
        <v>0</v>
      </c>
      <c r="W324" s="31">
        <v>1.0678260869565217</v>
      </c>
      <c r="X324" s="31">
        <v>8.4130434782608704E-2</v>
      </c>
      <c r="Y324" s="31">
        <v>0</v>
      </c>
      <c r="Z324" s="31">
        <v>0</v>
      </c>
      <c r="AA324" s="31">
        <v>0.80978260869565222</v>
      </c>
      <c r="AB324" s="31">
        <v>0</v>
      </c>
      <c r="AC324" s="31">
        <v>0.17391304347826086</v>
      </c>
      <c r="AD324" s="31">
        <v>0</v>
      </c>
      <c r="AE324" s="31">
        <v>0</v>
      </c>
      <c r="AF324" t="s">
        <v>298</v>
      </c>
      <c r="AG324" s="32">
        <v>5</v>
      </c>
      <c r="AH324"/>
    </row>
    <row r="325" spans="1:34" x14ac:dyDescent="0.25">
      <c r="A325" t="s">
        <v>1155</v>
      </c>
      <c r="B325" t="s">
        <v>747</v>
      </c>
      <c r="C325" t="s">
        <v>1031</v>
      </c>
      <c r="D325" t="s">
        <v>1098</v>
      </c>
      <c r="E325" s="31">
        <v>37.728260869565219</v>
      </c>
      <c r="F325" s="31">
        <v>3.1030250648228184</v>
      </c>
      <c r="G325" s="31">
        <v>2.9219965427830603</v>
      </c>
      <c r="H325" s="31">
        <v>0.41197061365600696</v>
      </c>
      <c r="I325" s="31">
        <v>0.23094209161624893</v>
      </c>
      <c r="J325" s="31">
        <v>117.07173913043481</v>
      </c>
      <c r="K325" s="31">
        <v>110.24184782608698</v>
      </c>
      <c r="L325" s="31">
        <v>15.542934782608697</v>
      </c>
      <c r="M325" s="31">
        <v>8.7130434782608699</v>
      </c>
      <c r="N325" s="31">
        <v>2.1940217391304349</v>
      </c>
      <c r="O325" s="31">
        <v>4.6358695652173916</v>
      </c>
      <c r="P325" s="31">
        <v>32.698913043478264</v>
      </c>
      <c r="Q325" s="31">
        <v>32.698913043478264</v>
      </c>
      <c r="R325" s="31">
        <v>0</v>
      </c>
      <c r="S325" s="31">
        <v>68.829891304347854</v>
      </c>
      <c r="T325" s="31">
        <v>60.152717391304371</v>
      </c>
      <c r="U325" s="31">
        <v>8.6771739130434771</v>
      </c>
      <c r="V325" s="31">
        <v>0</v>
      </c>
      <c r="W325" s="31">
        <v>2.7929347826086954</v>
      </c>
      <c r="X325" s="31">
        <v>0</v>
      </c>
      <c r="Y325" s="31">
        <v>0</v>
      </c>
      <c r="Z325" s="31">
        <v>0</v>
      </c>
      <c r="AA325" s="31">
        <v>2.7929347826086954</v>
      </c>
      <c r="AB325" s="31">
        <v>0</v>
      </c>
      <c r="AC325" s="31">
        <v>0</v>
      </c>
      <c r="AD325" s="31">
        <v>0</v>
      </c>
      <c r="AE325" s="31">
        <v>0</v>
      </c>
      <c r="AF325" t="s">
        <v>327</v>
      </c>
      <c r="AG325" s="32">
        <v>5</v>
      </c>
      <c r="AH325"/>
    </row>
    <row r="326" spans="1:34" x14ac:dyDescent="0.25">
      <c r="A326" t="s">
        <v>1155</v>
      </c>
      <c r="B326" t="s">
        <v>772</v>
      </c>
      <c r="C326" t="s">
        <v>1035</v>
      </c>
      <c r="D326" t="s">
        <v>1063</v>
      </c>
      <c r="E326" s="31">
        <v>65.913043478260875</v>
      </c>
      <c r="F326" s="31">
        <v>3.3069178759894458</v>
      </c>
      <c r="G326" s="31">
        <v>3.1569904353562004</v>
      </c>
      <c r="H326" s="31">
        <v>0.61707453825857506</v>
      </c>
      <c r="I326" s="31">
        <v>0.46714709762532963</v>
      </c>
      <c r="J326" s="31">
        <v>217.96902173913045</v>
      </c>
      <c r="K326" s="31">
        <v>208.08684782608697</v>
      </c>
      <c r="L326" s="31">
        <v>40.673260869565212</v>
      </c>
      <c r="M326" s="31">
        <v>30.791086956521731</v>
      </c>
      <c r="N326" s="31">
        <v>6.4293478260869579</v>
      </c>
      <c r="O326" s="31">
        <v>3.4528260869565215</v>
      </c>
      <c r="P326" s="31">
        <v>34.862717391304351</v>
      </c>
      <c r="Q326" s="31">
        <v>34.862717391304351</v>
      </c>
      <c r="R326" s="31">
        <v>0</v>
      </c>
      <c r="S326" s="31">
        <v>142.43304347826088</v>
      </c>
      <c r="T326" s="31">
        <v>139.18271739130435</v>
      </c>
      <c r="U326" s="31">
        <v>3.2503260869565214</v>
      </c>
      <c r="V326" s="31">
        <v>0</v>
      </c>
      <c r="W326" s="31">
        <v>7.8097826086956523</v>
      </c>
      <c r="X326" s="31">
        <v>1.8043478260869565</v>
      </c>
      <c r="Y326" s="31">
        <v>0.97826086956521741</v>
      </c>
      <c r="Z326" s="31">
        <v>0</v>
      </c>
      <c r="AA326" s="31">
        <v>2.5217391304347827</v>
      </c>
      <c r="AB326" s="31">
        <v>0</v>
      </c>
      <c r="AC326" s="31">
        <v>2.5054347826086958</v>
      </c>
      <c r="AD326" s="31">
        <v>0</v>
      </c>
      <c r="AE326" s="31">
        <v>0</v>
      </c>
      <c r="AF326" t="s">
        <v>352</v>
      </c>
      <c r="AG326" s="32">
        <v>5</v>
      </c>
      <c r="AH326"/>
    </row>
    <row r="327" spans="1:34" x14ac:dyDescent="0.25">
      <c r="A327" t="s">
        <v>1155</v>
      </c>
      <c r="B327" t="s">
        <v>471</v>
      </c>
      <c r="C327" t="s">
        <v>904</v>
      </c>
      <c r="D327" t="s">
        <v>1094</v>
      </c>
      <c r="E327" s="31">
        <v>50.119565217391305</v>
      </c>
      <c r="F327" s="31">
        <v>4.0448579483842986</v>
      </c>
      <c r="G327" s="31">
        <v>3.7952374756018212</v>
      </c>
      <c r="H327" s="31">
        <v>0.91278247668618528</v>
      </c>
      <c r="I327" s="31">
        <v>0.66316200390370861</v>
      </c>
      <c r="J327" s="31">
        <v>202.72652173913045</v>
      </c>
      <c r="K327" s="31">
        <v>190.21565217391301</v>
      </c>
      <c r="L327" s="31">
        <v>45.748260869565222</v>
      </c>
      <c r="M327" s="31">
        <v>33.237391304347831</v>
      </c>
      <c r="N327" s="31">
        <v>9.6413043478260878</v>
      </c>
      <c r="O327" s="31">
        <v>2.8695652173913042</v>
      </c>
      <c r="P327" s="31">
        <v>35.668478260869563</v>
      </c>
      <c r="Q327" s="31">
        <v>35.668478260869563</v>
      </c>
      <c r="R327" s="31">
        <v>0</v>
      </c>
      <c r="S327" s="31">
        <v>121.30978260869566</v>
      </c>
      <c r="T327" s="31">
        <v>93.701086956521735</v>
      </c>
      <c r="U327" s="31">
        <v>27.608695652173914</v>
      </c>
      <c r="V327" s="31">
        <v>0</v>
      </c>
      <c r="W327" s="31">
        <v>4.3134782608695659</v>
      </c>
      <c r="X327" s="31">
        <v>2.555326086956522</v>
      </c>
      <c r="Y327" s="31">
        <v>0</v>
      </c>
      <c r="Z327" s="31">
        <v>0</v>
      </c>
      <c r="AA327" s="31">
        <v>1.7581521739130435</v>
      </c>
      <c r="AB327" s="31">
        <v>0</v>
      </c>
      <c r="AC327" s="31">
        <v>0</v>
      </c>
      <c r="AD327" s="31">
        <v>0</v>
      </c>
      <c r="AE327" s="31">
        <v>0</v>
      </c>
      <c r="AF327" t="s">
        <v>48</v>
      </c>
      <c r="AG327" s="32">
        <v>5</v>
      </c>
      <c r="AH327"/>
    </row>
    <row r="328" spans="1:34" x14ac:dyDescent="0.25">
      <c r="A328" t="s">
        <v>1155</v>
      </c>
      <c r="B328" t="s">
        <v>467</v>
      </c>
      <c r="C328" t="s">
        <v>914</v>
      </c>
      <c r="D328" t="s">
        <v>1103</v>
      </c>
      <c r="E328" s="31">
        <v>72.543478260869563</v>
      </c>
      <c r="F328" s="31">
        <v>4.3982064728798322</v>
      </c>
      <c r="G328" s="31">
        <v>4.1061027869343727</v>
      </c>
      <c r="H328" s="31">
        <v>0.74260113874737776</v>
      </c>
      <c r="I328" s="31">
        <v>0.60834881630206761</v>
      </c>
      <c r="J328" s="31">
        <v>319.06119565217392</v>
      </c>
      <c r="K328" s="31">
        <v>297.87097826086961</v>
      </c>
      <c r="L328" s="31">
        <v>53.870869565217383</v>
      </c>
      <c r="M328" s="31">
        <v>44.131739130434774</v>
      </c>
      <c r="N328" s="31">
        <v>4.8695652173913047</v>
      </c>
      <c r="O328" s="31">
        <v>4.8695652173913047</v>
      </c>
      <c r="P328" s="31">
        <v>60.957826086956516</v>
      </c>
      <c r="Q328" s="31">
        <v>49.506739130434781</v>
      </c>
      <c r="R328" s="31">
        <v>11.451086956521738</v>
      </c>
      <c r="S328" s="31">
        <v>204.23250000000002</v>
      </c>
      <c r="T328" s="31">
        <v>175.53478260869568</v>
      </c>
      <c r="U328" s="31">
        <v>28.697717391304344</v>
      </c>
      <c r="V328" s="31">
        <v>0</v>
      </c>
      <c r="W328" s="31">
        <v>55.720978260869565</v>
      </c>
      <c r="X328" s="31">
        <v>11.202717391304349</v>
      </c>
      <c r="Y328" s="31">
        <v>0</v>
      </c>
      <c r="Z328" s="31">
        <v>0</v>
      </c>
      <c r="AA328" s="31">
        <v>18.171195652173914</v>
      </c>
      <c r="AB328" s="31">
        <v>0</v>
      </c>
      <c r="AC328" s="31">
        <v>26.347065217391304</v>
      </c>
      <c r="AD328" s="31">
        <v>0</v>
      </c>
      <c r="AE328" s="31">
        <v>0</v>
      </c>
      <c r="AF328" t="s">
        <v>44</v>
      </c>
      <c r="AG328" s="32">
        <v>5</v>
      </c>
      <c r="AH328"/>
    </row>
    <row r="329" spans="1:34" x14ac:dyDescent="0.25">
      <c r="A329" t="s">
        <v>1155</v>
      </c>
      <c r="B329" t="s">
        <v>648</v>
      </c>
      <c r="C329" t="s">
        <v>898</v>
      </c>
      <c r="D329" t="s">
        <v>1059</v>
      </c>
      <c r="E329" s="31">
        <v>76.456521739130437</v>
      </c>
      <c r="F329" s="31">
        <v>3.8052928632357124</v>
      </c>
      <c r="G329" s="31">
        <v>3.5407918680693777</v>
      </c>
      <c r="H329" s="31">
        <v>0.33839209553596816</v>
      </c>
      <c r="I329" s="31">
        <v>0.20582172305942564</v>
      </c>
      <c r="J329" s="31">
        <v>290.93945652173915</v>
      </c>
      <c r="K329" s="31">
        <v>270.71663043478264</v>
      </c>
      <c r="L329" s="31">
        <v>25.872282608695652</v>
      </c>
      <c r="M329" s="31">
        <v>15.736413043478262</v>
      </c>
      <c r="N329" s="31">
        <v>4.3858695652173916</v>
      </c>
      <c r="O329" s="31">
        <v>5.75</v>
      </c>
      <c r="P329" s="31">
        <v>78.119021739130432</v>
      </c>
      <c r="Q329" s="31">
        <v>68.032065217391306</v>
      </c>
      <c r="R329" s="31">
        <v>10.086956521739131</v>
      </c>
      <c r="S329" s="31">
        <v>186.94815217391303</v>
      </c>
      <c r="T329" s="31">
        <v>159.8775</v>
      </c>
      <c r="U329" s="31">
        <v>27.070652173913043</v>
      </c>
      <c r="V329" s="31">
        <v>0</v>
      </c>
      <c r="W329" s="31">
        <v>39.486086956521746</v>
      </c>
      <c r="X329" s="31">
        <v>0.17391304347826086</v>
      </c>
      <c r="Y329" s="31">
        <v>0</v>
      </c>
      <c r="Z329" s="31">
        <v>5.2282608695652177</v>
      </c>
      <c r="AA329" s="31">
        <v>9.8146739130434781</v>
      </c>
      <c r="AB329" s="31">
        <v>0</v>
      </c>
      <c r="AC329" s="31">
        <v>24.269239130434787</v>
      </c>
      <c r="AD329" s="31">
        <v>0</v>
      </c>
      <c r="AE329" s="31">
        <v>0</v>
      </c>
      <c r="AF329" t="s">
        <v>226</v>
      </c>
      <c r="AG329" s="32">
        <v>5</v>
      </c>
      <c r="AH329"/>
    </row>
    <row r="330" spans="1:34" x14ac:dyDescent="0.25">
      <c r="A330" t="s">
        <v>1155</v>
      </c>
      <c r="B330" t="s">
        <v>518</v>
      </c>
      <c r="C330" t="s">
        <v>904</v>
      </c>
      <c r="D330" t="s">
        <v>1094</v>
      </c>
      <c r="E330" s="31">
        <v>52.880434782608695</v>
      </c>
      <c r="F330" s="31">
        <v>4.6741356628982524</v>
      </c>
      <c r="G330" s="31">
        <v>4.2509784172661869</v>
      </c>
      <c r="H330" s="31">
        <v>0.54037204522096605</v>
      </c>
      <c r="I330" s="31">
        <v>0.21176772867420349</v>
      </c>
      <c r="J330" s="31">
        <v>247.17032608695652</v>
      </c>
      <c r="K330" s="31">
        <v>224.79358695652172</v>
      </c>
      <c r="L330" s="31">
        <v>28.575108695652172</v>
      </c>
      <c r="M330" s="31">
        <v>11.198369565217391</v>
      </c>
      <c r="N330" s="31">
        <v>9.7608695652173907</v>
      </c>
      <c r="O330" s="31">
        <v>7.615869565217392</v>
      </c>
      <c r="P330" s="31">
        <v>74.758586956521754</v>
      </c>
      <c r="Q330" s="31">
        <v>69.758586956521754</v>
      </c>
      <c r="R330" s="31">
        <v>5</v>
      </c>
      <c r="S330" s="31">
        <v>143.83663043478259</v>
      </c>
      <c r="T330" s="31">
        <v>142.27956521739128</v>
      </c>
      <c r="U330" s="31">
        <v>1.5570652173913044</v>
      </c>
      <c r="V330" s="31">
        <v>0</v>
      </c>
      <c r="W330" s="31">
        <v>79.219782608695652</v>
      </c>
      <c r="X330" s="31">
        <v>3.3206521739130435</v>
      </c>
      <c r="Y330" s="31">
        <v>0</v>
      </c>
      <c r="Z330" s="31">
        <v>2.9202173913043481</v>
      </c>
      <c r="AA330" s="31">
        <v>13.224565217391303</v>
      </c>
      <c r="AB330" s="31">
        <v>0</v>
      </c>
      <c r="AC330" s="31">
        <v>59.754347826086949</v>
      </c>
      <c r="AD330" s="31">
        <v>0</v>
      </c>
      <c r="AE330" s="31">
        <v>0</v>
      </c>
      <c r="AF330" t="s">
        <v>95</v>
      </c>
      <c r="AG330" s="32">
        <v>5</v>
      </c>
      <c r="AH330"/>
    </row>
    <row r="331" spans="1:34" x14ac:dyDescent="0.25">
      <c r="A331" t="s">
        <v>1155</v>
      </c>
      <c r="B331" t="s">
        <v>645</v>
      </c>
      <c r="C331" t="s">
        <v>1000</v>
      </c>
      <c r="D331" t="s">
        <v>1107</v>
      </c>
      <c r="E331" s="31">
        <v>105.51086956521739</v>
      </c>
      <c r="F331" s="31">
        <v>3.9996270732461103</v>
      </c>
      <c r="G331" s="31">
        <v>3.7768414546203766</v>
      </c>
      <c r="H331" s="31">
        <v>0.41595755640259613</v>
      </c>
      <c r="I331" s="31">
        <v>0.19317193777686212</v>
      </c>
      <c r="J331" s="31">
        <v>422.00413043478255</v>
      </c>
      <c r="K331" s="31">
        <v>398.49782608695648</v>
      </c>
      <c r="L331" s="31">
        <v>43.888043478260876</v>
      </c>
      <c r="M331" s="31">
        <v>20.381739130434788</v>
      </c>
      <c r="N331" s="31">
        <v>18.375869565217393</v>
      </c>
      <c r="O331" s="31">
        <v>5.1304347826086953</v>
      </c>
      <c r="P331" s="31">
        <v>132.31630434782605</v>
      </c>
      <c r="Q331" s="31">
        <v>132.31630434782605</v>
      </c>
      <c r="R331" s="31">
        <v>0</v>
      </c>
      <c r="S331" s="31">
        <v>245.79978260869564</v>
      </c>
      <c r="T331" s="31">
        <v>245.79978260869564</v>
      </c>
      <c r="U331" s="31">
        <v>0</v>
      </c>
      <c r="V331" s="31">
        <v>0</v>
      </c>
      <c r="W331" s="31">
        <v>0</v>
      </c>
      <c r="X331" s="31">
        <v>0</v>
      </c>
      <c r="Y331" s="31">
        <v>0</v>
      </c>
      <c r="Z331" s="31">
        <v>0</v>
      </c>
      <c r="AA331" s="31">
        <v>0</v>
      </c>
      <c r="AB331" s="31">
        <v>0</v>
      </c>
      <c r="AC331" s="31">
        <v>0</v>
      </c>
      <c r="AD331" s="31">
        <v>0</v>
      </c>
      <c r="AE331" s="31">
        <v>0</v>
      </c>
      <c r="AF331" t="s">
        <v>223</v>
      </c>
      <c r="AG331" s="32">
        <v>5</v>
      </c>
      <c r="AH331"/>
    </row>
    <row r="332" spans="1:34" x14ac:dyDescent="0.25">
      <c r="A332" t="s">
        <v>1155</v>
      </c>
      <c r="B332" t="s">
        <v>555</v>
      </c>
      <c r="C332" t="s">
        <v>886</v>
      </c>
      <c r="D332" t="s">
        <v>1075</v>
      </c>
      <c r="E332" s="31">
        <v>74.478260869565219</v>
      </c>
      <c r="F332" s="31">
        <v>3.9409953298307072</v>
      </c>
      <c r="G332" s="31">
        <v>3.5553415061295985</v>
      </c>
      <c r="H332" s="31">
        <v>1.0755268534734383</v>
      </c>
      <c r="I332" s="31">
        <v>0.68987302977232923</v>
      </c>
      <c r="J332" s="31">
        <v>293.51847826086964</v>
      </c>
      <c r="K332" s="31">
        <v>264.79565217391314</v>
      </c>
      <c r="L332" s="31">
        <v>80.103369565217392</v>
      </c>
      <c r="M332" s="31">
        <v>51.380543478260869</v>
      </c>
      <c r="N332" s="31">
        <v>24.288043478260864</v>
      </c>
      <c r="O332" s="31">
        <v>4.4347826086956523</v>
      </c>
      <c r="P332" s="31">
        <v>62.760760869565267</v>
      </c>
      <c r="Q332" s="31">
        <v>62.760760869565267</v>
      </c>
      <c r="R332" s="31">
        <v>0</v>
      </c>
      <c r="S332" s="31">
        <v>150.65434782608699</v>
      </c>
      <c r="T332" s="31">
        <v>150.65434782608699</v>
      </c>
      <c r="U332" s="31">
        <v>0</v>
      </c>
      <c r="V332" s="31">
        <v>0</v>
      </c>
      <c r="W332" s="31">
        <v>0</v>
      </c>
      <c r="X332" s="31">
        <v>0</v>
      </c>
      <c r="Y332" s="31">
        <v>0</v>
      </c>
      <c r="Z332" s="31">
        <v>0</v>
      </c>
      <c r="AA332" s="31">
        <v>0</v>
      </c>
      <c r="AB332" s="31">
        <v>0</v>
      </c>
      <c r="AC332" s="31">
        <v>0</v>
      </c>
      <c r="AD332" s="31">
        <v>0</v>
      </c>
      <c r="AE332" s="31">
        <v>0</v>
      </c>
      <c r="AF332" t="s">
        <v>132</v>
      </c>
      <c r="AG332" s="32">
        <v>5</v>
      </c>
      <c r="AH332"/>
    </row>
    <row r="333" spans="1:34" x14ac:dyDescent="0.25">
      <c r="A333" t="s">
        <v>1155</v>
      </c>
      <c r="B333" t="s">
        <v>480</v>
      </c>
      <c r="C333" t="s">
        <v>921</v>
      </c>
      <c r="D333" t="s">
        <v>1099</v>
      </c>
      <c r="E333" s="31">
        <v>60.195652173913047</v>
      </c>
      <c r="F333" s="31">
        <v>4.8239617190321393</v>
      </c>
      <c r="G333" s="31">
        <v>4.4096785843264703</v>
      </c>
      <c r="H333" s="31">
        <v>0.43665583243048001</v>
      </c>
      <c r="I333" s="31">
        <v>0.28878656554712862</v>
      </c>
      <c r="J333" s="31">
        <v>290.38152173913033</v>
      </c>
      <c r="K333" s="31">
        <v>265.44347826086948</v>
      </c>
      <c r="L333" s="31">
        <v>26.284782608695636</v>
      </c>
      <c r="M333" s="31">
        <v>17.383695652173895</v>
      </c>
      <c r="N333" s="31">
        <v>4.0315217391304357</v>
      </c>
      <c r="O333" s="31">
        <v>4.8695652173913055</v>
      </c>
      <c r="P333" s="31">
        <v>86.267391304347797</v>
      </c>
      <c r="Q333" s="31">
        <v>70.230434782608668</v>
      </c>
      <c r="R333" s="31">
        <v>16.036956521739121</v>
      </c>
      <c r="S333" s="31">
        <v>177.82934782608694</v>
      </c>
      <c r="T333" s="31">
        <v>175.28043478260869</v>
      </c>
      <c r="U333" s="31">
        <v>2.5489130434782608</v>
      </c>
      <c r="V333" s="31">
        <v>0</v>
      </c>
      <c r="W333" s="31">
        <v>3.4815217391304372</v>
      </c>
      <c r="X333" s="31">
        <v>0</v>
      </c>
      <c r="Y333" s="31">
        <v>0</v>
      </c>
      <c r="Z333" s="31">
        <v>0</v>
      </c>
      <c r="AA333" s="31">
        <v>0</v>
      </c>
      <c r="AB333" s="31">
        <v>0</v>
      </c>
      <c r="AC333" s="31">
        <v>3.4815217391304372</v>
      </c>
      <c r="AD333" s="31">
        <v>0</v>
      </c>
      <c r="AE333" s="31">
        <v>0</v>
      </c>
      <c r="AF333" t="s">
        <v>57</v>
      </c>
      <c r="AG333" s="32">
        <v>5</v>
      </c>
      <c r="AH333"/>
    </row>
    <row r="334" spans="1:34" x14ac:dyDescent="0.25">
      <c r="A334" t="s">
        <v>1155</v>
      </c>
      <c r="B334" t="s">
        <v>838</v>
      </c>
      <c r="C334" t="s">
        <v>1051</v>
      </c>
      <c r="D334" t="s">
        <v>1087</v>
      </c>
      <c r="E334" s="31">
        <v>15.543478260869565</v>
      </c>
      <c r="F334" s="31">
        <v>6.3052237762237775</v>
      </c>
      <c r="G334" s="31">
        <v>5.9695594405594408</v>
      </c>
      <c r="H334" s="31">
        <v>1.1197342657342657</v>
      </c>
      <c r="I334" s="31">
        <v>0.78406993006993009</v>
      </c>
      <c r="J334" s="31">
        <v>98.005108695652183</v>
      </c>
      <c r="K334" s="31">
        <v>92.787717391304341</v>
      </c>
      <c r="L334" s="31">
        <v>17.404565217391305</v>
      </c>
      <c r="M334" s="31">
        <v>12.187173913043479</v>
      </c>
      <c r="N334" s="31">
        <v>0</v>
      </c>
      <c r="O334" s="31">
        <v>5.2173913043478262</v>
      </c>
      <c r="P334" s="31">
        <v>16.611413043478262</v>
      </c>
      <c r="Q334" s="31">
        <v>16.611413043478262</v>
      </c>
      <c r="R334" s="31">
        <v>0</v>
      </c>
      <c r="S334" s="31">
        <v>63.989130434782609</v>
      </c>
      <c r="T334" s="31">
        <v>63.989130434782609</v>
      </c>
      <c r="U334" s="31">
        <v>0</v>
      </c>
      <c r="V334" s="31">
        <v>0</v>
      </c>
      <c r="W334" s="31">
        <v>0</v>
      </c>
      <c r="X334" s="31">
        <v>0</v>
      </c>
      <c r="Y334" s="31">
        <v>0</v>
      </c>
      <c r="Z334" s="31">
        <v>0</v>
      </c>
      <c r="AA334" s="31">
        <v>0</v>
      </c>
      <c r="AB334" s="31">
        <v>0</v>
      </c>
      <c r="AC334" s="31">
        <v>0</v>
      </c>
      <c r="AD334" s="31">
        <v>0</v>
      </c>
      <c r="AE334" s="31">
        <v>0</v>
      </c>
      <c r="AF334" t="s">
        <v>418</v>
      </c>
      <c r="AG334" s="32">
        <v>5</v>
      </c>
      <c r="AH334"/>
    </row>
    <row r="335" spans="1:34" x14ac:dyDescent="0.25">
      <c r="A335" t="s">
        <v>1155</v>
      </c>
      <c r="B335" t="s">
        <v>608</v>
      </c>
      <c r="C335" t="s">
        <v>964</v>
      </c>
      <c r="D335" t="s">
        <v>1082</v>
      </c>
      <c r="E335" s="31">
        <v>85.673913043478265</v>
      </c>
      <c r="F335" s="31">
        <v>3.9601306774930216</v>
      </c>
      <c r="G335" s="31">
        <v>3.7975133214920067</v>
      </c>
      <c r="H335" s="31">
        <v>0.91769221009895952</v>
      </c>
      <c r="I335" s="31">
        <v>0.75507485409794461</v>
      </c>
      <c r="J335" s="31">
        <v>339.27989130434781</v>
      </c>
      <c r="K335" s="31">
        <v>325.3478260869565</v>
      </c>
      <c r="L335" s="31">
        <v>78.622282608695642</v>
      </c>
      <c r="M335" s="31">
        <v>64.690217391304344</v>
      </c>
      <c r="N335" s="31">
        <v>9.1494565217391308</v>
      </c>
      <c r="O335" s="31">
        <v>4.7826086956521738</v>
      </c>
      <c r="P335" s="31">
        <v>30.179347826086957</v>
      </c>
      <c r="Q335" s="31">
        <v>30.179347826086957</v>
      </c>
      <c r="R335" s="31">
        <v>0</v>
      </c>
      <c r="S335" s="31">
        <v>230.47826086956522</v>
      </c>
      <c r="T335" s="31">
        <v>214.08967391304347</v>
      </c>
      <c r="U335" s="31">
        <v>16.388586956521738</v>
      </c>
      <c r="V335" s="31">
        <v>0</v>
      </c>
      <c r="W335" s="31">
        <v>0</v>
      </c>
      <c r="X335" s="31">
        <v>0</v>
      </c>
      <c r="Y335" s="31">
        <v>0</v>
      </c>
      <c r="Z335" s="31">
        <v>0</v>
      </c>
      <c r="AA335" s="31">
        <v>0</v>
      </c>
      <c r="AB335" s="31">
        <v>0</v>
      </c>
      <c r="AC335" s="31">
        <v>0</v>
      </c>
      <c r="AD335" s="31">
        <v>0</v>
      </c>
      <c r="AE335" s="31">
        <v>0</v>
      </c>
      <c r="AF335" t="s">
        <v>185</v>
      </c>
      <c r="AG335" s="32">
        <v>5</v>
      </c>
      <c r="AH335"/>
    </row>
    <row r="336" spans="1:34" x14ac:dyDescent="0.25">
      <c r="A336" t="s">
        <v>1155</v>
      </c>
      <c r="B336" t="s">
        <v>478</v>
      </c>
      <c r="C336" t="s">
        <v>919</v>
      </c>
      <c r="D336" t="s">
        <v>1106</v>
      </c>
      <c r="E336" s="31">
        <v>55.206521739130437</v>
      </c>
      <c r="F336" s="31">
        <v>2.8177082102776128</v>
      </c>
      <c r="G336" s="31">
        <v>2.6780192951368367</v>
      </c>
      <c r="H336" s="31">
        <v>0.39925379011616452</v>
      </c>
      <c r="I336" s="31">
        <v>0.30767277023036027</v>
      </c>
      <c r="J336" s="31">
        <v>155.55586956521734</v>
      </c>
      <c r="K336" s="31">
        <v>147.84413043478256</v>
      </c>
      <c r="L336" s="31">
        <v>22.041413043478258</v>
      </c>
      <c r="M336" s="31">
        <v>16.985543478260869</v>
      </c>
      <c r="N336" s="31">
        <v>1.1467391304347827</v>
      </c>
      <c r="O336" s="31">
        <v>3.9091304347826084</v>
      </c>
      <c r="P336" s="31">
        <v>39.756086956521742</v>
      </c>
      <c r="Q336" s="31">
        <v>37.100217391304348</v>
      </c>
      <c r="R336" s="31">
        <v>2.6558695652173911</v>
      </c>
      <c r="S336" s="31">
        <v>93.758369565217336</v>
      </c>
      <c r="T336" s="31">
        <v>93.758369565217336</v>
      </c>
      <c r="U336" s="31">
        <v>0</v>
      </c>
      <c r="V336" s="31">
        <v>0</v>
      </c>
      <c r="W336" s="31">
        <v>0</v>
      </c>
      <c r="X336" s="31">
        <v>0</v>
      </c>
      <c r="Y336" s="31">
        <v>0</v>
      </c>
      <c r="Z336" s="31">
        <v>0</v>
      </c>
      <c r="AA336" s="31">
        <v>0</v>
      </c>
      <c r="AB336" s="31">
        <v>0</v>
      </c>
      <c r="AC336" s="31">
        <v>0</v>
      </c>
      <c r="AD336" s="31">
        <v>0</v>
      </c>
      <c r="AE336" s="31">
        <v>0</v>
      </c>
      <c r="AF336" t="s">
        <v>55</v>
      </c>
      <c r="AG336" s="32">
        <v>5</v>
      </c>
      <c r="AH336"/>
    </row>
    <row r="337" spans="1:34" x14ac:dyDescent="0.25">
      <c r="A337" t="s">
        <v>1155</v>
      </c>
      <c r="B337" t="s">
        <v>677</v>
      </c>
      <c r="C337" t="s">
        <v>915</v>
      </c>
      <c r="D337" t="s">
        <v>1064</v>
      </c>
      <c r="E337" s="31">
        <v>72.641304347826093</v>
      </c>
      <c r="F337" s="31">
        <v>3.5487670207990409</v>
      </c>
      <c r="G337" s="31">
        <v>3.4556845727966472</v>
      </c>
      <c r="H337" s="31">
        <v>0.25374682029028872</v>
      </c>
      <c r="I337" s="31">
        <v>0.16066437228789462</v>
      </c>
      <c r="J337" s="31">
        <v>257.78706521739122</v>
      </c>
      <c r="K337" s="31">
        <v>251.02543478260864</v>
      </c>
      <c r="L337" s="31">
        <v>18.432499999999997</v>
      </c>
      <c r="M337" s="31">
        <v>11.670869565217389</v>
      </c>
      <c r="N337" s="31">
        <v>1.2833695652173913</v>
      </c>
      <c r="O337" s="31">
        <v>5.4782608695652177</v>
      </c>
      <c r="P337" s="31">
        <v>53.942173913043483</v>
      </c>
      <c r="Q337" s="31">
        <v>53.942173913043483</v>
      </c>
      <c r="R337" s="31">
        <v>0</v>
      </c>
      <c r="S337" s="31">
        <v>185.41239130434778</v>
      </c>
      <c r="T337" s="31">
        <v>173.85423913043473</v>
      </c>
      <c r="U337" s="31">
        <v>11.558152173913042</v>
      </c>
      <c r="V337" s="31">
        <v>0</v>
      </c>
      <c r="W337" s="31">
        <v>15.386521739130437</v>
      </c>
      <c r="X337" s="31">
        <v>2.2989130434782608</v>
      </c>
      <c r="Y337" s="31">
        <v>1.0434782608695652</v>
      </c>
      <c r="Z337" s="31">
        <v>0</v>
      </c>
      <c r="AA337" s="31">
        <v>12.044130434782611</v>
      </c>
      <c r="AB337" s="31">
        <v>0</v>
      </c>
      <c r="AC337" s="31">
        <v>0</v>
      </c>
      <c r="AD337" s="31">
        <v>0</v>
      </c>
      <c r="AE337" s="31">
        <v>0</v>
      </c>
      <c r="AF337" t="s">
        <v>255</v>
      </c>
      <c r="AG337" s="32">
        <v>5</v>
      </c>
      <c r="AH337"/>
    </row>
    <row r="338" spans="1:34" x14ac:dyDescent="0.25">
      <c r="A338" t="s">
        <v>1155</v>
      </c>
      <c r="B338" t="s">
        <v>805</v>
      </c>
      <c r="C338" t="s">
        <v>1011</v>
      </c>
      <c r="D338" t="s">
        <v>1107</v>
      </c>
      <c r="E338" s="31">
        <v>55.173913043478258</v>
      </c>
      <c r="F338" s="31">
        <v>4.3379472025216721</v>
      </c>
      <c r="G338" s="31">
        <v>3.7413613081166281</v>
      </c>
      <c r="H338" s="31">
        <v>1.0256363278171789</v>
      </c>
      <c r="I338" s="31">
        <v>0.64030732860520112</v>
      </c>
      <c r="J338" s="31">
        <v>239.34152173913049</v>
      </c>
      <c r="K338" s="31">
        <v>206.42554347826092</v>
      </c>
      <c r="L338" s="31">
        <v>56.588369565217398</v>
      </c>
      <c r="M338" s="31">
        <v>35.328260869565227</v>
      </c>
      <c r="N338" s="31">
        <v>16.857934782608698</v>
      </c>
      <c r="O338" s="31">
        <v>4.4021739130434785</v>
      </c>
      <c r="P338" s="31">
        <v>84.379021739130451</v>
      </c>
      <c r="Q338" s="31">
        <v>72.723152173913064</v>
      </c>
      <c r="R338" s="31">
        <v>11.65586956521739</v>
      </c>
      <c r="S338" s="31">
        <v>98.374130434782643</v>
      </c>
      <c r="T338" s="31">
        <v>86.32358695652178</v>
      </c>
      <c r="U338" s="31">
        <v>12.050543478260865</v>
      </c>
      <c r="V338" s="31">
        <v>0</v>
      </c>
      <c r="W338" s="31">
        <v>0</v>
      </c>
      <c r="X338" s="31">
        <v>0</v>
      </c>
      <c r="Y338" s="31">
        <v>0</v>
      </c>
      <c r="Z338" s="31">
        <v>0</v>
      </c>
      <c r="AA338" s="31">
        <v>0</v>
      </c>
      <c r="AB338" s="31">
        <v>0</v>
      </c>
      <c r="AC338" s="31">
        <v>0</v>
      </c>
      <c r="AD338" s="31">
        <v>0</v>
      </c>
      <c r="AE338" s="31">
        <v>0</v>
      </c>
      <c r="AF338" t="s">
        <v>385</v>
      </c>
      <c r="AG338" s="32">
        <v>5</v>
      </c>
      <c r="AH338"/>
    </row>
    <row r="339" spans="1:34" x14ac:dyDescent="0.25">
      <c r="A339" t="s">
        <v>1155</v>
      </c>
      <c r="B339" t="s">
        <v>685</v>
      </c>
      <c r="C339" t="s">
        <v>1011</v>
      </c>
      <c r="D339" t="s">
        <v>1107</v>
      </c>
      <c r="E339" s="31">
        <v>139.57608695652175</v>
      </c>
      <c r="F339" s="31">
        <v>4.0017350673623548</v>
      </c>
      <c r="G339" s="31">
        <v>3.347736157620123</v>
      </c>
      <c r="H339" s="31">
        <v>0.54341562183630565</v>
      </c>
      <c r="I339" s="31">
        <v>0.1687368585001168</v>
      </c>
      <c r="J339" s="31">
        <v>558.54652173913041</v>
      </c>
      <c r="K339" s="31">
        <v>467.26391304347828</v>
      </c>
      <c r="L339" s="31">
        <v>75.84782608695653</v>
      </c>
      <c r="M339" s="31">
        <v>23.551630434782609</v>
      </c>
      <c r="N339" s="31">
        <v>46.817934782608695</v>
      </c>
      <c r="O339" s="31">
        <v>5.4782608695652177</v>
      </c>
      <c r="P339" s="31">
        <v>213.02445652173913</v>
      </c>
      <c r="Q339" s="31">
        <v>174.03804347826087</v>
      </c>
      <c r="R339" s="31">
        <v>38.986413043478258</v>
      </c>
      <c r="S339" s="31">
        <v>269.67423913043478</v>
      </c>
      <c r="T339" s="31">
        <v>269.67423913043478</v>
      </c>
      <c r="U339" s="31">
        <v>0</v>
      </c>
      <c r="V339" s="31">
        <v>0</v>
      </c>
      <c r="W339" s="31">
        <v>0</v>
      </c>
      <c r="X339" s="31">
        <v>0</v>
      </c>
      <c r="Y339" s="31">
        <v>0</v>
      </c>
      <c r="Z339" s="31">
        <v>0</v>
      </c>
      <c r="AA339" s="31">
        <v>0</v>
      </c>
      <c r="AB339" s="31">
        <v>0</v>
      </c>
      <c r="AC339" s="31">
        <v>0</v>
      </c>
      <c r="AD339" s="31">
        <v>0</v>
      </c>
      <c r="AE339" s="31">
        <v>0</v>
      </c>
      <c r="AF339" t="s">
        <v>263</v>
      </c>
      <c r="AG339" s="32">
        <v>5</v>
      </c>
      <c r="AH339"/>
    </row>
    <row r="340" spans="1:34" x14ac:dyDescent="0.25">
      <c r="A340" t="s">
        <v>1155</v>
      </c>
      <c r="B340" t="s">
        <v>638</v>
      </c>
      <c r="C340" t="s">
        <v>961</v>
      </c>
      <c r="D340" t="s">
        <v>1107</v>
      </c>
      <c r="E340" s="31">
        <v>133.47826086956522</v>
      </c>
      <c r="F340" s="31">
        <v>4.7030456026058634</v>
      </c>
      <c r="G340" s="31">
        <v>4.153900651465797</v>
      </c>
      <c r="H340" s="31">
        <v>0.56162459283387622</v>
      </c>
      <c r="I340" s="31">
        <v>0.15979234527687294</v>
      </c>
      <c r="J340" s="31">
        <v>627.75434782608693</v>
      </c>
      <c r="K340" s="31">
        <v>554.45543478260856</v>
      </c>
      <c r="L340" s="31">
        <v>74.964673913043484</v>
      </c>
      <c r="M340" s="31">
        <v>21.328804347826086</v>
      </c>
      <c r="N340" s="31">
        <v>42.331521739130437</v>
      </c>
      <c r="O340" s="31">
        <v>11.304347826086957</v>
      </c>
      <c r="P340" s="31">
        <v>265.2948913043478</v>
      </c>
      <c r="Q340" s="31">
        <v>245.63184782608693</v>
      </c>
      <c r="R340" s="31">
        <v>19.663043478260871</v>
      </c>
      <c r="S340" s="31">
        <v>287.49478260869563</v>
      </c>
      <c r="T340" s="31">
        <v>287.49478260869563</v>
      </c>
      <c r="U340" s="31">
        <v>0</v>
      </c>
      <c r="V340" s="31">
        <v>0</v>
      </c>
      <c r="W340" s="31">
        <v>72.398369565217394</v>
      </c>
      <c r="X340" s="31">
        <v>0.29347826086956524</v>
      </c>
      <c r="Y340" s="31">
        <v>0</v>
      </c>
      <c r="Z340" s="31">
        <v>0</v>
      </c>
      <c r="AA340" s="31">
        <v>40.963369565217391</v>
      </c>
      <c r="AB340" s="31">
        <v>0</v>
      </c>
      <c r="AC340" s="31">
        <v>31.14152173913044</v>
      </c>
      <c r="AD340" s="31">
        <v>0</v>
      </c>
      <c r="AE340" s="31">
        <v>0</v>
      </c>
      <c r="AF340" t="s">
        <v>216</v>
      </c>
      <c r="AG340" s="32">
        <v>5</v>
      </c>
      <c r="AH340"/>
    </row>
    <row r="341" spans="1:34" x14ac:dyDescent="0.25">
      <c r="A341" t="s">
        <v>1155</v>
      </c>
      <c r="B341" t="s">
        <v>469</v>
      </c>
      <c r="C341" t="s">
        <v>898</v>
      </c>
      <c r="D341" t="s">
        <v>1059</v>
      </c>
      <c r="E341" s="31">
        <v>132.84782608695653</v>
      </c>
      <c r="F341" s="31">
        <v>3.1418311242022576</v>
      </c>
      <c r="G341" s="31">
        <v>2.923282605138275</v>
      </c>
      <c r="H341" s="31">
        <v>0.73656521027655031</v>
      </c>
      <c r="I341" s="31">
        <v>0.53703976435935197</v>
      </c>
      <c r="J341" s="31">
        <v>417.38543478260863</v>
      </c>
      <c r="K341" s="31">
        <v>388.35173913043479</v>
      </c>
      <c r="L341" s="31">
        <v>97.851086956521726</v>
      </c>
      <c r="M341" s="31">
        <v>71.344565217391306</v>
      </c>
      <c r="N341" s="31">
        <v>22.02282608695652</v>
      </c>
      <c r="O341" s="31">
        <v>4.4836956521739131</v>
      </c>
      <c r="P341" s="31">
        <v>76.261847826086978</v>
      </c>
      <c r="Q341" s="31">
        <v>73.734673913043494</v>
      </c>
      <c r="R341" s="31">
        <v>2.527173913043478</v>
      </c>
      <c r="S341" s="31">
        <v>243.27249999999995</v>
      </c>
      <c r="T341" s="31">
        <v>229.67282608695646</v>
      </c>
      <c r="U341" s="31">
        <v>13.599673913043477</v>
      </c>
      <c r="V341" s="31">
        <v>0</v>
      </c>
      <c r="W341" s="31">
        <v>8.9801086956521736</v>
      </c>
      <c r="X341" s="31">
        <v>2.2491304347826087</v>
      </c>
      <c r="Y341" s="31">
        <v>3.8206521739130435</v>
      </c>
      <c r="Z341" s="31">
        <v>0</v>
      </c>
      <c r="AA341" s="31">
        <v>2.3097826086956523</v>
      </c>
      <c r="AB341" s="31">
        <v>0</v>
      </c>
      <c r="AC341" s="31">
        <v>0.60054347826086951</v>
      </c>
      <c r="AD341" s="31">
        <v>0</v>
      </c>
      <c r="AE341" s="31">
        <v>0</v>
      </c>
      <c r="AF341" t="s">
        <v>46</v>
      </c>
      <c r="AG341" s="32">
        <v>5</v>
      </c>
      <c r="AH341"/>
    </row>
    <row r="342" spans="1:34" x14ac:dyDescent="0.25">
      <c r="A342" t="s">
        <v>1155</v>
      </c>
      <c r="B342" t="s">
        <v>501</v>
      </c>
      <c r="C342" t="s">
        <v>937</v>
      </c>
      <c r="D342" t="s">
        <v>1090</v>
      </c>
      <c r="E342" s="31">
        <v>147.43478260869566</v>
      </c>
      <c r="F342" s="31">
        <v>3.210025803597758</v>
      </c>
      <c r="G342" s="31">
        <v>2.8700722500737244</v>
      </c>
      <c r="H342" s="31">
        <v>0.55334119728693598</v>
      </c>
      <c r="I342" s="31">
        <v>0.303538041875553</v>
      </c>
      <c r="J342" s="31">
        <v>473.26945652173902</v>
      </c>
      <c r="K342" s="31">
        <v>423.14847826086952</v>
      </c>
      <c r="L342" s="31">
        <v>81.581739130434784</v>
      </c>
      <c r="M342" s="31">
        <v>44.752065217391312</v>
      </c>
      <c r="N342" s="31">
        <v>31.775326086956515</v>
      </c>
      <c r="O342" s="31">
        <v>5.0543478260869561</v>
      </c>
      <c r="P342" s="31">
        <v>152.78576086956522</v>
      </c>
      <c r="Q342" s="31">
        <v>139.49445652173912</v>
      </c>
      <c r="R342" s="31">
        <v>13.291304347826086</v>
      </c>
      <c r="S342" s="31">
        <v>238.90195652173907</v>
      </c>
      <c r="T342" s="31">
        <v>217.34130434782602</v>
      </c>
      <c r="U342" s="31">
        <v>21.560652173913041</v>
      </c>
      <c r="V342" s="31">
        <v>0</v>
      </c>
      <c r="W342" s="31">
        <v>25.501956521739132</v>
      </c>
      <c r="X342" s="31">
        <v>1.1911956521739131</v>
      </c>
      <c r="Y342" s="31">
        <v>3.9673913043478262</v>
      </c>
      <c r="Z342" s="31">
        <v>0</v>
      </c>
      <c r="AA342" s="31">
        <v>17.042608695652174</v>
      </c>
      <c r="AB342" s="31">
        <v>0</v>
      </c>
      <c r="AC342" s="31">
        <v>3.3007608695652171</v>
      </c>
      <c r="AD342" s="31">
        <v>0</v>
      </c>
      <c r="AE342" s="31">
        <v>0</v>
      </c>
      <c r="AF342" t="s">
        <v>78</v>
      </c>
      <c r="AG342" s="32">
        <v>5</v>
      </c>
      <c r="AH342"/>
    </row>
    <row r="343" spans="1:34" x14ac:dyDescent="0.25">
      <c r="A343" t="s">
        <v>1155</v>
      </c>
      <c r="B343" t="s">
        <v>444</v>
      </c>
      <c r="C343" t="s">
        <v>896</v>
      </c>
      <c r="D343" t="s">
        <v>1089</v>
      </c>
      <c r="E343" s="31">
        <v>77.608695652173907</v>
      </c>
      <c r="F343" s="31">
        <v>3.0184355742296929</v>
      </c>
      <c r="G343" s="31">
        <v>2.8185756302521017</v>
      </c>
      <c r="H343" s="31">
        <v>0.46015406162465</v>
      </c>
      <c r="I343" s="31">
        <v>0.31701680672268923</v>
      </c>
      <c r="J343" s="31">
        <v>234.25684782608701</v>
      </c>
      <c r="K343" s="31">
        <v>218.74597826086961</v>
      </c>
      <c r="L343" s="31">
        <v>35.71195652173914</v>
      </c>
      <c r="M343" s="31">
        <v>24.603260869565226</v>
      </c>
      <c r="N343" s="31">
        <v>5.8913043478260869</v>
      </c>
      <c r="O343" s="31">
        <v>5.2173913043478262</v>
      </c>
      <c r="P343" s="31">
        <v>47.700543478260869</v>
      </c>
      <c r="Q343" s="31">
        <v>43.298369565217392</v>
      </c>
      <c r="R343" s="31">
        <v>4.4021739130434785</v>
      </c>
      <c r="S343" s="31">
        <v>150.84434782608699</v>
      </c>
      <c r="T343" s="31">
        <v>148.35326086956525</v>
      </c>
      <c r="U343" s="31">
        <v>2.4910869565217388</v>
      </c>
      <c r="V343" s="31">
        <v>0</v>
      </c>
      <c r="W343" s="31">
        <v>0.83152173913043481</v>
      </c>
      <c r="X343" s="31">
        <v>0.15760869565217392</v>
      </c>
      <c r="Y343" s="31">
        <v>0.67391304347826086</v>
      </c>
      <c r="Z343" s="31">
        <v>0</v>
      </c>
      <c r="AA343" s="31">
        <v>0</v>
      </c>
      <c r="AB343" s="31">
        <v>0</v>
      </c>
      <c r="AC343" s="31">
        <v>0</v>
      </c>
      <c r="AD343" s="31">
        <v>0</v>
      </c>
      <c r="AE343" s="31">
        <v>0</v>
      </c>
      <c r="AF343" t="s">
        <v>20</v>
      </c>
      <c r="AG343" s="32">
        <v>5</v>
      </c>
      <c r="AH343"/>
    </row>
    <row r="344" spans="1:34" x14ac:dyDescent="0.25">
      <c r="A344" t="s">
        <v>1155</v>
      </c>
      <c r="B344" t="s">
        <v>525</v>
      </c>
      <c r="C344" t="s">
        <v>898</v>
      </c>
      <c r="D344" t="s">
        <v>1059</v>
      </c>
      <c r="E344" s="31">
        <v>64.717391304347828</v>
      </c>
      <c r="F344" s="31">
        <v>2.8197850184749749</v>
      </c>
      <c r="G344" s="31">
        <v>2.5628149143432988</v>
      </c>
      <c r="H344" s="31">
        <v>0.66023849512932498</v>
      </c>
      <c r="I344" s="31">
        <v>0.4649916022841788</v>
      </c>
      <c r="J344" s="31">
        <v>182.48913043478262</v>
      </c>
      <c r="K344" s="31">
        <v>165.85869565217394</v>
      </c>
      <c r="L344" s="31">
        <v>42.728913043478272</v>
      </c>
      <c r="M344" s="31">
        <v>30.093043478260878</v>
      </c>
      <c r="N344" s="31">
        <v>7.8260869565217392</v>
      </c>
      <c r="O344" s="31">
        <v>4.8097826086956523</v>
      </c>
      <c r="P344" s="31">
        <v>39.409565217391311</v>
      </c>
      <c r="Q344" s="31">
        <v>35.415000000000006</v>
      </c>
      <c r="R344" s="31">
        <v>3.9945652173913042</v>
      </c>
      <c r="S344" s="31">
        <v>100.35065217391306</v>
      </c>
      <c r="T344" s="31">
        <v>99.202608695652188</v>
      </c>
      <c r="U344" s="31">
        <v>1.1480434782608693</v>
      </c>
      <c r="V344" s="31">
        <v>0</v>
      </c>
      <c r="W344" s="31">
        <v>35.41423913043478</v>
      </c>
      <c r="X344" s="31">
        <v>5.5364130434782615</v>
      </c>
      <c r="Y344" s="31">
        <v>0</v>
      </c>
      <c r="Z344" s="31">
        <v>0</v>
      </c>
      <c r="AA344" s="31">
        <v>5.4403260869565218</v>
      </c>
      <c r="AB344" s="31">
        <v>0</v>
      </c>
      <c r="AC344" s="31">
        <v>24.4375</v>
      </c>
      <c r="AD344" s="31">
        <v>0</v>
      </c>
      <c r="AE344" s="31">
        <v>0</v>
      </c>
      <c r="AF344" t="s">
        <v>102</v>
      </c>
      <c r="AG344" s="32">
        <v>5</v>
      </c>
      <c r="AH344"/>
    </row>
    <row r="345" spans="1:34" x14ac:dyDescent="0.25">
      <c r="A345" t="s">
        <v>1155</v>
      </c>
      <c r="B345" t="s">
        <v>591</v>
      </c>
      <c r="C345" t="s">
        <v>976</v>
      </c>
      <c r="D345" t="s">
        <v>1064</v>
      </c>
      <c r="E345" s="31">
        <v>96.141304347826093</v>
      </c>
      <c r="F345" s="31">
        <v>3.0967292255511585</v>
      </c>
      <c r="G345" s="31">
        <v>2.861552289429055</v>
      </c>
      <c r="H345" s="31">
        <v>0.44603278688524606</v>
      </c>
      <c r="I345" s="31">
        <v>0.26427586206896564</v>
      </c>
      <c r="J345" s="31">
        <v>297.72358695652173</v>
      </c>
      <c r="K345" s="31">
        <v>275.11336956521734</v>
      </c>
      <c r="L345" s="31">
        <v>42.882173913043495</v>
      </c>
      <c r="M345" s="31">
        <v>25.407826086956536</v>
      </c>
      <c r="N345" s="31">
        <v>12.256956521739131</v>
      </c>
      <c r="O345" s="31">
        <v>5.2173913043478262</v>
      </c>
      <c r="P345" s="31">
        <v>92.263695652173908</v>
      </c>
      <c r="Q345" s="31">
        <v>87.127826086956517</v>
      </c>
      <c r="R345" s="31">
        <v>5.1358695652173916</v>
      </c>
      <c r="S345" s="31">
        <v>162.57771739130428</v>
      </c>
      <c r="T345" s="31">
        <v>150.91836956521732</v>
      </c>
      <c r="U345" s="31">
        <v>11.659347826086959</v>
      </c>
      <c r="V345" s="31">
        <v>0</v>
      </c>
      <c r="W345" s="31">
        <v>0</v>
      </c>
      <c r="X345" s="31">
        <v>0</v>
      </c>
      <c r="Y345" s="31">
        <v>0</v>
      </c>
      <c r="Z345" s="31">
        <v>0</v>
      </c>
      <c r="AA345" s="31">
        <v>0</v>
      </c>
      <c r="AB345" s="31">
        <v>0</v>
      </c>
      <c r="AC345" s="31">
        <v>0</v>
      </c>
      <c r="AD345" s="31">
        <v>0</v>
      </c>
      <c r="AE345" s="31">
        <v>0</v>
      </c>
      <c r="AF345" t="s">
        <v>168</v>
      </c>
      <c r="AG345" s="32">
        <v>5</v>
      </c>
      <c r="AH345"/>
    </row>
    <row r="346" spans="1:34" x14ac:dyDescent="0.25">
      <c r="A346" t="s">
        <v>1155</v>
      </c>
      <c r="B346" t="s">
        <v>426</v>
      </c>
      <c r="C346" t="s">
        <v>886</v>
      </c>
      <c r="D346" t="s">
        <v>1075</v>
      </c>
      <c r="E346" s="31">
        <v>84.184782608695656</v>
      </c>
      <c r="F346" s="31">
        <v>3.0494912846998061</v>
      </c>
      <c r="G346" s="31">
        <v>2.8276707553260167</v>
      </c>
      <c r="H346" s="31">
        <v>0.77598837959974165</v>
      </c>
      <c r="I346" s="31">
        <v>0.55416785022595205</v>
      </c>
      <c r="J346" s="31">
        <v>256.7207608695652</v>
      </c>
      <c r="K346" s="31">
        <v>238.04684782608695</v>
      </c>
      <c r="L346" s="31">
        <v>65.326413043478254</v>
      </c>
      <c r="M346" s="31">
        <v>46.652499999999989</v>
      </c>
      <c r="N346" s="31">
        <v>13.456521739130435</v>
      </c>
      <c r="O346" s="31">
        <v>5.2173913043478262</v>
      </c>
      <c r="P346" s="31">
        <v>38.896521739130449</v>
      </c>
      <c r="Q346" s="31">
        <v>38.896521739130449</v>
      </c>
      <c r="R346" s="31">
        <v>0</v>
      </c>
      <c r="S346" s="31">
        <v>152.49782608695651</v>
      </c>
      <c r="T346" s="31">
        <v>142.87532608695651</v>
      </c>
      <c r="U346" s="31">
        <v>9.6224999999999969</v>
      </c>
      <c r="V346" s="31">
        <v>0</v>
      </c>
      <c r="W346" s="31">
        <v>25.119999999999997</v>
      </c>
      <c r="X346" s="31">
        <v>12.957065217391303</v>
      </c>
      <c r="Y346" s="31">
        <v>0</v>
      </c>
      <c r="Z346" s="31">
        <v>0</v>
      </c>
      <c r="AA346" s="31">
        <v>5.7783695652173899</v>
      </c>
      <c r="AB346" s="31">
        <v>0</v>
      </c>
      <c r="AC346" s="31">
        <v>6.3845652173913043</v>
      </c>
      <c r="AD346" s="31">
        <v>0</v>
      </c>
      <c r="AE346" s="31">
        <v>0</v>
      </c>
      <c r="AF346" t="s">
        <v>2</v>
      </c>
      <c r="AG346" s="32">
        <v>5</v>
      </c>
      <c r="AH346"/>
    </row>
    <row r="347" spans="1:34" x14ac:dyDescent="0.25">
      <c r="A347" t="s">
        <v>1155</v>
      </c>
      <c r="B347" t="s">
        <v>580</v>
      </c>
      <c r="C347" t="s">
        <v>859</v>
      </c>
      <c r="D347" t="s">
        <v>1064</v>
      </c>
      <c r="E347" s="31">
        <v>94.652173913043484</v>
      </c>
      <c r="F347" s="31">
        <v>3.2115904915020668</v>
      </c>
      <c r="G347" s="31">
        <v>2.9953123564538346</v>
      </c>
      <c r="H347" s="31">
        <v>0.26242191088654115</v>
      </c>
      <c r="I347" s="31">
        <v>7.3704639412034895E-2</v>
      </c>
      <c r="J347" s="31">
        <v>303.98402173913041</v>
      </c>
      <c r="K347" s="31">
        <v>283.51282608695647</v>
      </c>
      <c r="L347" s="31">
        <v>24.838804347826091</v>
      </c>
      <c r="M347" s="31">
        <v>6.976304347826086</v>
      </c>
      <c r="N347" s="31">
        <v>13.009239130434787</v>
      </c>
      <c r="O347" s="31">
        <v>4.8532608695652177</v>
      </c>
      <c r="P347" s="31">
        <v>107.09478260869564</v>
      </c>
      <c r="Q347" s="31">
        <v>104.48608695652173</v>
      </c>
      <c r="R347" s="31">
        <v>2.6086956521739131</v>
      </c>
      <c r="S347" s="31">
        <v>172.0504347826087</v>
      </c>
      <c r="T347" s="31">
        <v>158.56108695652173</v>
      </c>
      <c r="U347" s="31">
        <v>13.489347826086956</v>
      </c>
      <c r="V347" s="31">
        <v>0</v>
      </c>
      <c r="W347" s="31">
        <v>2.121413043478261</v>
      </c>
      <c r="X347" s="31">
        <v>0</v>
      </c>
      <c r="Y347" s="31">
        <v>1.3858695652173914</v>
      </c>
      <c r="Z347" s="31">
        <v>0</v>
      </c>
      <c r="AA347" s="31">
        <v>0.50565217391304351</v>
      </c>
      <c r="AB347" s="31">
        <v>0</v>
      </c>
      <c r="AC347" s="31">
        <v>0.22989130434782612</v>
      </c>
      <c r="AD347" s="31">
        <v>0</v>
      </c>
      <c r="AE347" s="31">
        <v>0</v>
      </c>
      <c r="AF347" t="s">
        <v>157</v>
      </c>
      <c r="AG347" s="32">
        <v>5</v>
      </c>
      <c r="AH347"/>
    </row>
    <row r="348" spans="1:34" x14ac:dyDescent="0.25">
      <c r="A348" t="s">
        <v>1155</v>
      </c>
      <c r="B348" t="s">
        <v>672</v>
      </c>
      <c r="C348" t="s">
        <v>953</v>
      </c>
      <c r="D348" t="s">
        <v>1090</v>
      </c>
      <c r="E348" s="31">
        <v>84.565217391304344</v>
      </c>
      <c r="F348" s="31">
        <v>3.3804228791773787</v>
      </c>
      <c r="G348" s="31">
        <v>3.1154897172236509</v>
      </c>
      <c r="H348" s="31">
        <v>0.51808868894601567</v>
      </c>
      <c r="I348" s="31">
        <v>0.38987532133676112</v>
      </c>
      <c r="J348" s="31">
        <v>285.86619565217399</v>
      </c>
      <c r="K348" s="31">
        <v>263.46206521739134</v>
      </c>
      <c r="L348" s="31">
        <v>43.812282608695668</v>
      </c>
      <c r="M348" s="31">
        <v>32.96989130434784</v>
      </c>
      <c r="N348" s="31">
        <v>6.3586956521739131</v>
      </c>
      <c r="O348" s="31">
        <v>4.4836956521739131</v>
      </c>
      <c r="P348" s="31">
        <v>114.6265217391304</v>
      </c>
      <c r="Q348" s="31">
        <v>103.06478260869562</v>
      </c>
      <c r="R348" s="31">
        <v>11.561739130434779</v>
      </c>
      <c r="S348" s="31">
        <v>127.42739130434788</v>
      </c>
      <c r="T348" s="31">
        <v>123.9481521739131</v>
      </c>
      <c r="U348" s="31">
        <v>3.4792391304347832</v>
      </c>
      <c r="V348" s="31">
        <v>0</v>
      </c>
      <c r="W348" s="31">
        <v>16.398913043478263</v>
      </c>
      <c r="X348" s="31">
        <v>1.3269565217391304</v>
      </c>
      <c r="Y348" s="31">
        <v>2.6902173913043477</v>
      </c>
      <c r="Z348" s="31">
        <v>0</v>
      </c>
      <c r="AA348" s="31">
        <v>9.4102173913043519</v>
      </c>
      <c r="AB348" s="31">
        <v>0</v>
      </c>
      <c r="AC348" s="31">
        <v>2.9715217391304347</v>
      </c>
      <c r="AD348" s="31">
        <v>0</v>
      </c>
      <c r="AE348" s="31">
        <v>0</v>
      </c>
      <c r="AF348" t="s">
        <v>250</v>
      </c>
      <c r="AG348" s="32">
        <v>5</v>
      </c>
      <c r="AH348"/>
    </row>
    <row r="349" spans="1:34" x14ac:dyDescent="0.25">
      <c r="A349" t="s">
        <v>1155</v>
      </c>
      <c r="B349" t="s">
        <v>496</v>
      </c>
      <c r="C349" t="s">
        <v>933</v>
      </c>
      <c r="D349" t="s">
        <v>1075</v>
      </c>
      <c r="E349" s="31">
        <v>77.532608695652172</v>
      </c>
      <c r="F349" s="31">
        <v>3.1666269451843547</v>
      </c>
      <c r="G349" s="31">
        <v>2.9079699985980652</v>
      </c>
      <c r="H349" s="31">
        <v>0.64148044301135576</v>
      </c>
      <c r="I349" s="31">
        <v>0.45011636057759707</v>
      </c>
      <c r="J349" s="31">
        <v>245.51684782608697</v>
      </c>
      <c r="K349" s="31">
        <v>225.46249999999998</v>
      </c>
      <c r="L349" s="31">
        <v>49.735652173913046</v>
      </c>
      <c r="M349" s="31">
        <v>34.898695652173913</v>
      </c>
      <c r="N349" s="31">
        <v>7.7445652173913047</v>
      </c>
      <c r="O349" s="31">
        <v>7.0923913043478262</v>
      </c>
      <c r="P349" s="31">
        <v>42.258260869565206</v>
      </c>
      <c r="Q349" s="31">
        <v>37.040869565217378</v>
      </c>
      <c r="R349" s="31">
        <v>5.2173913043478262</v>
      </c>
      <c r="S349" s="31">
        <v>153.5229347826087</v>
      </c>
      <c r="T349" s="31">
        <v>149.99978260869565</v>
      </c>
      <c r="U349" s="31">
        <v>3.523152173913044</v>
      </c>
      <c r="V349" s="31">
        <v>0</v>
      </c>
      <c r="W349" s="31">
        <v>3.1141304347826089</v>
      </c>
      <c r="X349" s="31">
        <v>0.37771739130434784</v>
      </c>
      <c r="Y349" s="31">
        <v>1.548913043478261</v>
      </c>
      <c r="Z349" s="31">
        <v>0</v>
      </c>
      <c r="AA349" s="31">
        <v>1.1875</v>
      </c>
      <c r="AB349" s="31">
        <v>0</v>
      </c>
      <c r="AC349" s="31">
        <v>0</v>
      </c>
      <c r="AD349" s="31">
        <v>0</v>
      </c>
      <c r="AE349" s="31">
        <v>0</v>
      </c>
      <c r="AF349" t="s">
        <v>73</v>
      </c>
      <c r="AG349" s="32">
        <v>5</v>
      </c>
      <c r="AH349"/>
    </row>
    <row r="350" spans="1:34" x14ac:dyDescent="0.25">
      <c r="A350" t="s">
        <v>1155</v>
      </c>
      <c r="B350" t="s">
        <v>636</v>
      </c>
      <c r="C350" t="s">
        <v>997</v>
      </c>
      <c r="D350" t="s">
        <v>1059</v>
      </c>
      <c r="E350" s="31">
        <v>82.521739130434781</v>
      </c>
      <c r="F350" s="31">
        <v>2.7540806111696519</v>
      </c>
      <c r="G350" s="31">
        <v>2.5189646996838779</v>
      </c>
      <c r="H350" s="31">
        <v>0.39590358271865128</v>
      </c>
      <c r="I350" s="31">
        <v>0.20623024236037943</v>
      </c>
      <c r="J350" s="31">
        <v>227.27152173913041</v>
      </c>
      <c r="K350" s="31">
        <v>207.86934782608697</v>
      </c>
      <c r="L350" s="31">
        <v>32.670652173913048</v>
      </c>
      <c r="M350" s="31">
        <v>17.018478260869571</v>
      </c>
      <c r="N350" s="31">
        <v>10.434782608695652</v>
      </c>
      <c r="O350" s="31">
        <v>5.2173913043478262</v>
      </c>
      <c r="P350" s="31">
        <v>69.398913043478231</v>
      </c>
      <c r="Q350" s="31">
        <v>65.648913043478231</v>
      </c>
      <c r="R350" s="31">
        <v>3.75</v>
      </c>
      <c r="S350" s="31">
        <v>125.20195652173915</v>
      </c>
      <c r="T350" s="31">
        <v>109.27793478260871</v>
      </c>
      <c r="U350" s="31">
        <v>15.924021739130433</v>
      </c>
      <c r="V350" s="31">
        <v>0</v>
      </c>
      <c r="W350" s="31">
        <v>0</v>
      </c>
      <c r="X350" s="31">
        <v>0</v>
      </c>
      <c r="Y350" s="31">
        <v>0</v>
      </c>
      <c r="Z350" s="31">
        <v>0</v>
      </c>
      <c r="AA350" s="31">
        <v>0</v>
      </c>
      <c r="AB350" s="31">
        <v>0</v>
      </c>
      <c r="AC350" s="31">
        <v>0</v>
      </c>
      <c r="AD350" s="31">
        <v>0</v>
      </c>
      <c r="AE350" s="31">
        <v>0</v>
      </c>
      <c r="AF350" t="s">
        <v>214</v>
      </c>
      <c r="AG350" s="32">
        <v>5</v>
      </c>
      <c r="AH350"/>
    </row>
    <row r="351" spans="1:34" x14ac:dyDescent="0.25">
      <c r="A351" t="s">
        <v>1155</v>
      </c>
      <c r="B351" t="s">
        <v>577</v>
      </c>
      <c r="C351" t="s">
        <v>969</v>
      </c>
      <c r="D351" t="s">
        <v>1072</v>
      </c>
      <c r="E351" s="31">
        <v>117.6195652173913</v>
      </c>
      <c r="F351" s="31">
        <v>2.8192560761482306</v>
      </c>
      <c r="G351" s="31">
        <v>2.5741511875057763</v>
      </c>
      <c r="H351" s="31">
        <v>0.24736900471305795</v>
      </c>
      <c r="I351" s="31">
        <v>9.0313279733850865E-2</v>
      </c>
      <c r="J351" s="31">
        <v>331.59967391304349</v>
      </c>
      <c r="K351" s="31">
        <v>302.77054347826089</v>
      </c>
      <c r="L351" s="31">
        <v>29.095434782608695</v>
      </c>
      <c r="M351" s="31">
        <v>10.622608695652175</v>
      </c>
      <c r="N351" s="31">
        <v>13.413043478260869</v>
      </c>
      <c r="O351" s="31">
        <v>5.0597826086956523</v>
      </c>
      <c r="P351" s="31">
        <v>102.0316304347826</v>
      </c>
      <c r="Q351" s="31">
        <v>91.675326086956517</v>
      </c>
      <c r="R351" s="31">
        <v>10.356304347826086</v>
      </c>
      <c r="S351" s="31">
        <v>200.47260869565221</v>
      </c>
      <c r="T351" s="31">
        <v>171.01326086956524</v>
      </c>
      <c r="U351" s="31">
        <v>29.459347826086972</v>
      </c>
      <c r="V351" s="31">
        <v>0</v>
      </c>
      <c r="W351" s="31">
        <v>25.389456521739127</v>
      </c>
      <c r="X351" s="31">
        <v>2.847826086956522</v>
      </c>
      <c r="Y351" s="31">
        <v>0.89673913043478259</v>
      </c>
      <c r="Z351" s="31">
        <v>0</v>
      </c>
      <c r="AA351" s="31">
        <v>15.799782608695651</v>
      </c>
      <c r="AB351" s="31">
        <v>0</v>
      </c>
      <c r="AC351" s="31">
        <v>5.8451086956521738</v>
      </c>
      <c r="AD351" s="31">
        <v>0</v>
      </c>
      <c r="AE351" s="31">
        <v>0</v>
      </c>
      <c r="AF351" t="s">
        <v>154</v>
      </c>
      <c r="AG351" s="32">
        <v>5</v>
      </c>
      <c r="AH351"/>
    </row>
    <row r="352" spans="1:34" x14ac:dyDescent="0.25">
      <c r="A352" t="s">
        <v>1155</v>
      </c>
      <c r="B352" t="s">
        <v>532</v>
      </c>
      <c r="C352" t="s">
        <v>949</v>
      </c>
      <c r="D352" t="s">
        <v>1057</v>
      </c>
      <c r="E352" s="31">
        <v>65.510869565217391</v>
      </c>
      <c r="F352" s="31">
        <v>3.1305807200929152</v>
      </c>
      <c r="G352" s="31">
        <v>2.9680653724904595</v>
      </c>
      <c r="H352" s="31">
        <v>0.44044798407167746</v>
      </c>
      <c r="I352" s="31">
        <v>0.27793263646922184</v>
      </c>
      <c r="J352" s="31">
        <v>205.08706521739131</v>
      </c>
      <c r="K352" s="31">
        <v>194.44054347826088</v>
      </c>
      <c r="L352" s="31">
        <v>28.854130434782608</v>
      </c>
      <c r="M352" s="31">
        <v>18.207608695652173</v>
      </c>
      <c r="N352" s="31">
        <v>5.3097826086956523</v>
      </c>
      <c r="O352" s="31">
        <v>5.3367391304347827</v>
      </c>
      <c r="P352" s="31">
        <v>46.788478260869567</v>
      </c>
      <c r="Q352" s="31">
        <v>46.788478260869567</v>
      </c>
      <c r="R352" s="31">
        <v>0</v>
      </c>
      <c r="S352" s="31">
        <v>129.44445652173914</v>
      </c>
      <c r="T352" s="31">
        <v>121.40913043478263</v>
      </c>
      <c r="U352" s="31">
        <v>8.0353260869565215</v>
      </c>
      <c r="V352" s="31">
        <v>0</v>
      </c>
      <c r="W352" s="31">
        <v>16.043586956521739</v>
      </c>
      <c r="X352" s="31">
        <v>0</v>
      </c>
      <c r="Y352" s="31">
        <v>0.29347826086956524</v>
      </c>
      <c r="Z352" s="31">
        <v>0</v>
      </c>
      <c r="AA352" s="31">
        <v>0.85597826086956519</v>
      </c>
      <c r="AB352" s="31">
        <v>0</v>
      </c>
      <c r="AC352" s="31">
        <v>14.89413043478261</v>
      </c>
      <c r="AD352" s="31">
        <v>0</v>
      </c>
      <c r="AE352" s="31">
        <v>0</v>
      </c>
      <c r="AF352" t="s">
        <v>109</v>
      </c>
      <c r="AG352" s="32">
        <v>5</v>
      </c>
      <c r="AH352"/>
    </row>
    <row r="353" spans="1:34" x14ac:dyDescent="0.25">
      <c r="A353" t="s">
        <v>1155</v>
      </c>
      <c r="B353" t="s">
        <v>458</v>
      </c>
      <c r="C353" t="s">
        <v>907</v>
      </c>
      <c r="D353" t="s">
        <v>1090</v>
      </c>
      <c r="E353" s="31">
        <v>52.369565217391305</v>
      </c>
      <c r="F353" s="31">
        <v>4.1645392278953919</v>
      </c>
      <c r="G353" s="31">
        <v>3.9719281859692814</v>
      </c>
      <c r="H353" s="31">
        <v>0.9801266085512661</v>
      </c>
      <c r="I353" s="31">
        <v>0.78751556662515565</v>
      </c>
      <c r="J353" s="31">
        <v>218.09510869565216</v>
      </c>
      <c r="K353" s="31">
        <v>208.00815217391303</v>
      </c>
      <c r="L353" s="31">
        <v>51.328804347826086</v>
      </c>
      <c r="M353" s="31">
        <v>41.241847826086953</v>
      </c>
      <c r="N353" s="31">
        <v>4.8695652173913047</v>
      </c>
      <c r="O353" s="31">
        <v>5.2173913043478262</v>
      </c>
      <c r="P353" s="31">
        <v>41.902173913043477</v>
      </c>
      <c r="Q353" s="31">
        <v>41.902173913043477</v>
      </c>
      <c r="R353" s="31">
        <v>0</v>
      </c>
      <c r="S353" s="31">
        <v>124.86413043478261</v>
      </c>
      <c r="T353" s="31">
        <v>123.02173913043478</v>
      </c>
      <c r="U353" s="31">
        <v>1.8423913043478262</v>
      </c>
      <c r="V353" s="31">
        <v>0</v>
      </c>
      <c r="W353" s="31">
        <v>48.597826086956516</v>
      </c>
      <c r="X353" s="31">
        <v>0</v>
      </c>
      <c r="Y353" s="31">
        <v>0</v>
      </c>
      <c r="Z353" s="31">
        <v>0</v>
      </c>
      <c r="AA353" s="31">
        <v>7.4130434782608692</v>
      </c>
      <c r="AB353" s="31">
        <v>0</v>
      </c>
      <c r="AC353" s="31">
        <v>41.184782608695649</v>
      </c>
      <c r="AD353" s="31">
        <v>0</v>
      </c>
      <c r="AE353" s="31">
        <v>0</v>
      </c>
      <c r="AF353" t="s">
        <v>35</v>
      </c>
      <c r="AG353" s="32">
        <v>5</v>
      </c>
      <c r="AH353"/>
    </row>
    <row r="354" spans="1:34" x14ac:dyDescent="0.25">
      <c r="A354" t="s">
        <v>1155</v>
      </c>
      <c r="B354" t="s">
        <v>495</v>
      </c>
      <c r="C354" t="s">
        <v>932</v>
      </c>
      <c r="D354" t="s">
        <v>1062</v>
      </c>
      <c r="E354" s="31">
        <v>38.380434782608695</v>
      </c>
      <c r="F354" s="31">
        <v>4.0878787878787879</v>
      </c>
      <c r="G354" s="31">
        <v>3.8205324270744838</v>
      </c>
      <c r="H354" s="31">
        <v>1.1612574341546302</v>
      </c>
      <c r="I354" s="31">
        <v>0.89391107335032538</v>
      </c>
      <c r="J354" s="31">
        <v>156.89456521739132</v>
      </c>
      <c r="K354" s="31">
        <v>146.63369565217394</v>
      </c>
      <c r="L354" s="31">
        <v>44.569565217391293</v>
      </c>
      <c r="M354" s="31">
        <v>34.308695652173903</v>
      </c>
      <c r="N354" s="31">
        <v>5.3913043478260869</v>
      </c>
      <c r="O354" s="31">
        <v>4.8695652173913047</v>
      </c>
      <c r="P354" s="31">
        <v>0</v>
      </c>
      <c r="Q354" s="31">
        <v>0</v>
      </c>
      <c r="R354" s="31">
        <v>0</v>
      </c>
      <c r="S354" s="31">
        <v>112.32500000000003</v>
      </c>
      <c r="T354" s="31">
        <v>112.32500000000003</v>
      </c>
      <c r="U354" s="31">
        <v>0</v>
      </c>
      <c r="V354" s="31">
        <v>0</v>
      </c>
      <c r="W354" s="31">
        <v>0</v>
      </c>
      <c r="X354" s="31">
        <v>0</v>
      </c>
      <c r="Y354" s="31">
        <v>0</v>
      </c>
      <c r="Z354" s="31">
        <v>0</v>
      </c>
      <c r="AA354" s="31">
        <v>0</v>
      </c>
      <c r="AB354" s="31">
        <v>0</v>
      </c>
      <c r="AC354" s="31">
        <v>0</v>
      </c>
      <c r="AD354" s="31">
        <v>0</v>
      </c>
      <c r="AE354" s="31">
        <v>0</v>
      </c>
      <c r="AF354" t="s">
        <v>72</v>
      </c>
      <c r="AG354" s="32">
        <v>5</v>
      </c>
      <c r="AH354"/>
    </row>
    <row r="355" spans="1:34" x14ac:dyDescent="0.25">
      <c r="A355" t="s">
        <v>1155</v>
      </c>
      <c r="B355" t="s">
        <v>452</v>
      </c>
      <c r="C355" t="s">
        <v>903</v>
      </c>
      <c r="D355" t="s">
        <v>1093</v>
      </c>
      <c r="E355" s="31">
        <v>24.836956521739129</v>
      </c>
      <c r="F355" s="31">
        <v>4.1217943107221018</v>
      </c>
      <c r="G355" s="31">
        <v>3.6907221006564566</v>
      </c>
      <c r="H355" s="31">
        <v>1.6938730853391688</v>
      </c>
      <c r="I355" s="31">
        <v>1.2628008752735231</v>
      </c>
      <c r="J355" s="31">
        <v>102.37282608695655</v>
      </c>
      <c r="K355" s="31">
        <v>91.666304347826113</v>
      </c>
      <c r="L355" s="31">
        <v>42.070652173913047</v>
      </c>
      <c r="M355" s="31">
        <v>31.364130434782613</v>
      </c>
      <c r="N355" s="31">
        <v>7.1195652173913029</v>
      </c>
      <c r="O355" s="31">
        <v>3.5869565217391304</v>
      </c>
      <c r="P355" s="31">
        <v>8.9130434782608695E-2</v>
      </c>
      <c r="Q355" s="31">
        <v>8.9130434782608695E-2</v>
      </c>
      <c r="R355" s="31">
        <v>0</v>
      </c>
      <c r="S355" s="31">
        <v>60.213043478260893</v>
      </c>
      <c r="T355" s="31">
        <v>60.213043478260893</v>
      </c>
      <c r="U355" s="31">
        <v>0</v>
      </c>
      <c r="V355" s="31">
        <v>0</v>
      </c>
      <c r="W355" s="31">
        <v>0</v>
      </c>
      <c r="X355" s="31">
        <v>0</v>
      </c>
      <c r="Y355" s="31">
        <v>0</v>
      </c>
      <c r="Z355" s="31">
        <v>0</v>
      </c>
      <c r="AA355" s="31">
        <v>0</v>
      </c>
      <c r="AB355" s="31">
        <v>0</v>
      </c>
      <c r="AC355" s="31">
        <v>0</v>
      </c>
      <c r="AD355" s="31">
        <v>0</v>
      </c>
      <c r="AE355" s="31">
        <v>0</v>
      </c>
      <c r="AF355" t="s">
        <v>29</v>
      </c>
      <c r="AG355" s="32">
        <v>5</v>
      </c>
      <c r="AH355"/>
    </row>
    <row r="356" spans="1:34" x14ac:dyDescent="0.25">
      <c r="A356" t="s">
        <v>1155</v>
      </c>
      <c r="B356" t="s">
        <v>476</v>
      </c>
      <c r="C356" t="s">
        <v>840</v>
      </c>
      <c r="D356" t="s">
        <v>1093</v>
      </c>
      <c r="E356" s="31">
        <v>28.304347826086957</v>
      </c>
      <c r="F356" s="31">
        <v>4.4678955453149003</v>
      </c>
      <c r="G356" s="31">
        <v>4.072350230414747</v>
      </c>
      <c r="H356" s="31">
        <v>1.4533794162826423</v>
      </c>
      <c r="I356" s="31">
        <v>1.0578341013824888</v>
      </c>
      <c r="J356" s="31">
        <v>126.46086956521739</v>
      </c>
      <c r="K356" s="31">
        <v>115.26521739130436</v>
      </c>
      <c r="L356" s="31">
        <v>41.136956521739137</v>
      </c>
      <c r="M356" s="31">
        <v>29.941304347826097</v>
      </c>
      <c r="N356" s="31">
        <v>6.6304347826086953</v>
      </c>
      <c r="O356" s="31">
        <v>4.5652173913043477</v>
      </c>
      <c r="P356" s="31">
        <v>0</v>
      </c>
      <c r="Q356" s="31">
        <v>0</v>
      </c>
      <c r="R356" s="31">
        <v>0</v>
      </c>
      <c r="S356" s="31">
        <v>85.323913043478257</v>
      </c>
      <c r="T356" s="31">
        <v>85.323913043478257</v>
      </c>
      <c r="U356" s="31">
        <v>0</v>
      </c>
      <c r="V356" s="31">
        <v>0</v>
      </c>
      <c r="W356" s="31">
        <v>0</v>
      </c>
      <c r="X356" s="31">
        <v>0</v>
      </c>
      <c r="Y356" s="31">
        <v>0</v>
      </c>
      <c r="Z356" s="31">
        <v>0</v>
      </c>
      <c r="AA356" s="31">
        <v>0</v>
      </c>
      <c r="AB356" s="31">
        <v>0</v>
      </c>
      <c r="AC356" s="31">
        <v>0</v>
      </c>
      <c r="AD356" s="31">
        <v>0</v>
      </c>
      <c r="AE356" s="31">
        <v>0</v>
      </c>
      <c r="AF356" t="s">
        <v>53</v>
      </c>
      <c r="AG356" s="32">
        <v>5</v>
      </c>
      <c r="AH356"/>
    </row>
    <row r="357" spans="1:34" x14ac:dyDescent="0.25">
      <c r="A357" t="s">
        <v>1155</v>
      </c>
      <c r="B357" t="s">
        <v>463</v>
      </c>
      <c r="C357" t="s">
        <v>898</v>
      </c>
      <c r="D357" t="s">
        <v>1059</v>
      </c>
      <c r="E357" s="31">
        <v>156.0108695652174</v>
      </c>
      <c r="F357" s="31">
        <v>3.8959360412457325</v>
      </c>
      <c r="G357" s="31">
        <v>3.1999867623493339</v>
      </c>
      <c r="H357" s="31">
        <v>1.159313732320769</v>
      </c>
      <c r="I357" s="31">
        <v>0.68932348637915408</v>
      </c>
      <c r="J357" s="31">
        <v>607.80836956521739</v>
      </c>
      <c r="K357" s="31">
        <v>499.23271739130428</v>
      </c>
      <c r="L357" s="31">
        <v>180.86554347826086</v>
      </c>
      <c r="M357" s="31">
        <v>107.54195652173912</v>
      </c>
      <c r="N357" s="31">
        <v>68.323586956521751</v>
      </c>
      <c r="O357" s="31">
        <v>5</v>
      </c>
      <c r="P357" s="31">
        <v>47.614782608695656</v>
      </c>
      <c r="Q357" s="31">
        <v>12.362717391304349</v>
      </c>
      <c r="R357" s="31">
        <v>35.252065217391305</v>
      </c>
      <c r="S357" s="31">
        <v>379.32804347826084</v>
      </c>
      <c r="T357" s="31">
        <v>306.64108695652169</v>
      </c>
      <c r="U357" s="31">
        <v>72.686956521739134</v>
      </c>
      <c r="V357" s="31">
        <v>0</v>
      </c>
      <c r="W357" s="31">
        <v>17.447282608695652</v>
      </c>
      <c r="X357" s="31">
        <v>4.1576086956521738</v>
      </c>
      <c r="Y357" s="31">
        <v>0</v>
      </c>
      <c r="Z357" s="31">
        <v>0</v>
      </c>
      <c r="AA357" s="31">
        <v>8.9692391304347829</v>
      </c>
      <c r="AB357" s="31">
        <v>0</v>
      </c>
      <c r="AC357" s="31">
        <v>4.3204347826086948</v>
      </c>
      <c r="AD357" s="31">
        <v>0</v>
      </c>
      <c r="AE357" s="31">
        <v>0</v>
      </c>
      <c r="AF357" t="s">
        <v>40</v>
      </c>
      <c r="AG357" s="32">
        <v>5</v>
      </c>
      <c r="AH357"/>
    </row>
    <row r="358" spans="1:34" x14ac:dyDescent="0.25">
      <c r="A358" t="s">
        <v>1155</v>
      </c>
      <c r="B358" t="s">
        <v>446</v>
      </c>
      <c r="C358" t="s">
        <v>898</v>
      </c>
      <c r="D358" t="s">
        <v>1059</v>
      </c>
      <c r="E358" s="31">
        <v>115.07608695652173</v>
      </c>
      <c r="F358" s="31">
        <v>4.1258571833380557</v>
      </c>
      <c r="G358" s="31">
        <v>3.4693917068102378</v>
      </c>
      <c r="H358" s="31">
        <v>1.1091432889392649</v>
      </c>
      <c r="I358" s="31">
        <v>0.72093133087749117</v>
      </c>
      <c r="J358" s="31">
        <v>474.78749999999991</v>
      </c>
      <c r="K358" s="31">
        <v>399.24402173913029</v>
      </c>
      <c r="L358" s="31">
        <v>127.63586956521736</v>
      </c>
      <c r="M358" s="31">
        <v>82.961956521739111</v>
      </c>
      <c r="N358" s="31">
        <v>39.847826086956509</v>
      </c>
      <c r="O358" s="31">
        <v>4.8260869565217392</v>
      </c>
      <c r="P358" s="31">
        <v>39.051630434782609</v>
      </c>
      <c r="Q358" s="31">
        <v>8.1820652173913047</v>
      </c>
      <c r="R358" s="31">
        <v>30.869565217391305</v>
      </c>
      <c r="S358" s="31">
        <v>308.09999999999991</v>
      </c>
      <c r="T358" s="31">
        <v>285.91630434782599</v>
      </c>
      <c r="U358" s="31">
        <v>22.18369565217391</v>
      </c>
      <c r="V358" s="31">
        <v>0</v>
      </c>
      <c r="W358" s="31">
        <v>8.1820652173913047</v>
      </c>
      <c r="X358" s="31">
        <v>0</v>
      </c>
      <c r="Y358" s="31">
        <v>0</v>
      </c>
      <c r="Z358" s="31">
        <v>0</v>
      </c>
      <c r="AA358" s="31">
        <v>8.1820652173913047</v>
      </c>
      <c r="AB358" s="31">
        <v>0</v>
      </c>
      <c r="AC358" s="31">
        <v>0</v>
      </c>
      <c r="AD358" s="31">
        <v>0</v>
      </c>
      <c r="AE358" s="31">
        <v>0</v>
      </c>
      <c r="AF358" t="s">
        <v>22</v>
      </c>
      <c r="AG358" s="32">
        <v>5</v>
      </c>
      <c r="AH358"/>
    </row>
    <row r="359" spans="1:34" x14ac:dyDescent="0.25">
      <c r="A359" t="s">
        <v>1155</v>
      </c>
      <c r="B359" t="s">
        <v>789</v>
      </c>
      <c r="C359" t="s">
        <v>898</v>
      </c>
      <c r="D359" t="s">
        <v>1059</v>
      </c>
      <c r="E359" s="31">
        <v>37</v>
      </c>
      <c r="F359" s="31">
        <v>4.5763072855464157</v>
      </c>
      <c r="G359" s="31">
        <v>4.178833725029377</v>
      </c>
      <c r="H359" s="31">
        <v>1.0717538190364275</v>
      </c>
      <c r="I359" s="31">
        <v>0.80824030552291415</v>
      </c>
      <c r="J359" s="31">
        <v>169.32336956521738</v>
      </c>
      <c r="K359" s="31">
        <v>154.61684782608694</v>
      </c>
      <c r="L359" s="31">
        <v>39.654891304347821</v>
      </c>
      <c r="M359" s="31">
        <v>29.904891304347824</v>
      </c>
      <c r="N359" s="31">
        <v>4.9673913043478262</v>
      </c>
      <c r="O359" s="31">
        <v>4.7826086956521738</v>
      </c>
      <c r="P359" s="31">
        <v>35.671195652173914</v>
      </c>
      <c r="Q359" s="31">
        <v>30.714673913043477</v>
      </c>
      <c r="R359" s="31">
        <v>4.9565217391304346</v>
      </c>
      <c r="S359" s="31">
        <v>93.997282608695656</v>
      </c>
      <c r="T359" s="31">
        <v>93.997282608695656</v>
      </c>
      <c r="U359" s="31">
        <v>0</v>
      </c>
      <c r="V359" s="31">
        <v>0</v>
      </c>
      <c r="W359" s="31">
        <v>11.130434782608695</v>
      </c>
      <c r="X359" s="31">
        <v>2.652173913043478</v>
      </c>
      <c r="Y359" s="31">
        <v>0</v>
      </c>
      <c r="Z359" s="31">
        <v>0</v>
      </c>
      <c r="AA359" s="31">
        <v>1.8586956521739131</v>
      </c>
      <c r="AB359" s="31">
        <v>0</v>
      </c>
      <c r="AC359" s="31">
        <v>6.6195652173913047</v>
      </c>
      <c r="AD359" s="31">
        <v>0</v>
      </c>
      <c r="AE359" s="31">
        <v>0</v>
      </c>
      <c r="AF359" t="s">
        <v>369</v>
      </c>
      <c r="AG359" s="32">
        <v>5</v>
      </c>
      <c r="AH359"/>
    </row>
    <row r="360" spans="1:34" x14ac:dyDescent="0.25">
      <c r="A360" t="s">
        <v>1155</v>
      </c>
      <c r="B360" t="s">
        <v>617</v>
      </c>
      <c r="C360" t="s">
        <v>845</v>
      </c>
      <c r="D360" t="s">
        <v>1107</v>
      </c>
      <c r="E360" s="31">
        <v>137.7608695652174</v>
      </c>
      <c r="F360" s="31">
        <v>3.8293711535426858</v>
      </c>
      <c r="G360" s="31">
        <v>3.6763894587344161</v>
      </c>
      <c r="H360" s="31">
        <v>0.44685182262900425</v>
      </c>
      <c r="I360" s="31">
        <v>0.33907290516017041</v>
      </c>
      <c r="J360" s="31">
        <v>527.53750000000002</v>
      </c>
      <c r="K360" s="31">
        <v>506.46260869565214</v>
      </c>
      <c r="L360" s="31">
        <v>61.558695652173917</v>
      </c>
      <c r="M360" s="31">
        <v>46.710978260869567</v>
      </c>
      <c r="N360" s="31">
        <v>9.717282608695653</v>
      </c>
      <c r="O360" s="31">
        <v>5.1304347826086953</v>
      </c>
      <c r="P360" s="31">
        <v>162.73445652173911</v>
      </c>
      <c r="Q360" s="31">
        <v>156.50728260869562</v>
      </c>
      <c r="R360" s="31">
        <v>6.2271739130434778</v>
      </c>
      <c r="S360" s="31">
        <v>303.24434782608694</v>
      </c>
      <c r="T360" s="31">
        <v>302.00347826086954</v>
      </c>
      <c r="U360" s="31">
        <v>1.2408695652173909</v>
      </c>
      <c r="V360" s="31">
        <v>0</v>
      </c>
      <c r="W360" s="31">
        <v>179.08750000000001</v>
      </c>
      <c r="X360" s="31">
        <v>3.9130434782608696</v>
      </c>
      <c r="Y360" s="31">
        <v>7.6086956521739135E-2</v>
      </c>
      <c r="Z360" s="31">
        <v>0</v>
      </c>
      <c r="AA360" s="31">
        <v>52.294021739130436</v>
      </c>
      <c r="AB360" s="31">
        <v>0.25543478260869568</v>
      </c>
      <c r="AC360" s="31">
        <v>122.54891304347827</v>
      </c>
      <c r="AD360" s="31">
        <v>0</v>
      </c>
      <c r="AE360" s="31">
        <v>0</v>
      </c>
      <c r="AF360" t="s">
        <v>195</v>
      </c>
      <c r="AG360" s="32">
        <v>5</v>
      </c>
      <c r="AH360"/>
    </row>
    <row r="361" spans="1:34" x14ac:dyDescent="0.25">
      <c r="A361" t="s">
        <v>1155</v>
      </c>
      <c r="B361" t="s">
        <v>517</v>
      </c>
      <c r="C361" t="s">
        <v>904</v>
      </c>
      <c r="D361" t="s">
        <v>1094</v>
      </c>
      <c r="E361" s="31">
        <v>78.130434782608702</v>
      </c>
      <c r="F361" s="31">
        <v>4.2379284919309956</v>
      </c>
      <c r="G361" s="31">
        <v>3.8655022259321092</v>
      </c>
      <c r="H361" s="31">
        <v>0.65306761268781288</v>
      </c>
      <c r="I361" s="31">
        <v>0.33938508625486918</v>
      </c>
      <c r="J361" s="31">
        <v>331.11119565217393</v>
      </c>
      <c r="K361" s="31">
        <v>302.01336956521743</v>
      </c>
      <c r="L361" s="31">
        <v>51.024456521739125</v>
      </c>
      <c r="M361" s="31">
        <v>26.516304347826086</v>
      </c>
      <c r="N361" s="31">
        <v>19.505434782608695</v>
      </c>
      <c r="O361" s="31">
        <v>5.0027173913043477</v>
      </c>
      <c r="P361" s="31">
        <v>59.993695652173912</v>
      </c>
      <c r="Q361" s="31">
        <v>55.404021739130435</v>
      </c>
      <c r="R361" s="31">
        <v>4.5896739130434785</v>
      </c>
      <c r="S361" s="31">
        <v>220.09304347826091</v>
      </c>
      <c r="T361" s="31">
        <v>220.09304347826091</v>
      </c>
      <c r="U361" s="31">
        <v>0</v>
      </c>
      <c r="V361" s="31">
        <v>0</v>
      </c>
      <c r="W361" s="31">
        <v>17.140869565217393</v>
      </c>
      <c r="X361" s="31">
        <v>0.15217391304347827</v>
      </c>
      <c r="Y361" s="31">
        <v>0</v>
      </c>
      <c r="Z361" s="31">
        <v>0</v>
      </c>
      <c r="AA361" s="31">
        <v>5.9420652173913053</v>
      </c>
      <c r="AB361" s="31">
        <v>0</v>
      </c>
      <c r="AC361" s="31">
        <v>11.046630434782609</v>
      </c>
      <c r="AD361" s="31">
        <v>0</v>
      </c>
      <c r="AE361" s="31">
        <v>0</v>
      </c>
      <c r="AF361" t="s">
        <v>94</v>
      </c>
      <c r="AG361" s="32">
        <v>5</v>
      </c>
      <c r="AH361"/>
    </row>
    <row r="362" spans="1:34" x14ac:dyDescent="0.25">
      <c r="A362" t="s">
        <v>1155</v>
      </c>
      <c r="B362" t="s">
        <v>704</v>
      </c>
      <c r="C362" t="s">
        <v>915</v>
      </c>
      <c r="D362" t="s">
        <v>1064</v>
      </c>
      <c r="E362" s="31">
        <v>126.10869565217391</v>
      </c>
      <c r="F362" s="31">
        <v>2.0594725047405618</v>
      </c>
      <c r="G362" s="31">
        <v>1.9475952421996208</v>
      </c>
      <c r="H362" s="31">
        <v>0.2677340113773487</v>
      </c>
      <c r="I362" s="31">
        <v>0.15585674883640752</v>
      </c>
      <c r="J362" s="31">
        <v>259.71739130434781</v>
      </c>
      <c r="K362" s="31">
        <v>245.60869565217391</v>
      </c>
      <c r="L362" s="31">
        <v>33.763586956521735</v>
      </c>
      <c r="M362" s="31">
        <v>19.654891304347824</v>
      </c>
      <c r="N362" s="31">
        <v>8.4565217391304355</v>
      </c>
      <c r="O362" s="31">
        <v>5.6521739130434785</v>
      </c>
      <c r="P362" s="31">
        <v>74.092391304347828</v>
      </c>
      <c r="Q362" s="31">
        <v>74.092391304347828</v>
      </c>
      <c r="R362" s="31">
        <v>0</v>
      </c>
      <c r="S362" s="31">
        <v>151.86141304347825</v>
      </c>
      <c r="T362" s="31">
        <v>151.86141304347825</v>
      </c>
      <c r="U362" s="31">
        <v>0</v>
      </c>
      <c r="V362" s="31">
        <v>0</v>
      </c>
      <c r="W362" s="31">
        <v>0</v>
      </c>
      <c r="X362" s="31">
        <v>0</v>
      </c>
      <c r="Y362" s="31">
        <v>0</v>
      </c>
      <c r="Z362" s="31">
        <v>0</v>
      </c>
      <c r="AA362" s="31">
        <v>0</v>
      </c>
      <c r="AB362" s="31">
        <v>0</v>
      </c>
      <c r="AC362" s="31">
        <v>0</v>
      </c>
      <c r="AD362" s="31">
        <v>0</v>
      </c>
      <c r="AE362" s="31">
        <v>0</v>
      </c>
      <c r="AF362" t="s">
        <v>282</v>
      </c>
      <c r="AG362" s="32">
        <v>5</v>
      </c>
      <c r="AH362"/>
    </row>
    <row r="363" spans="1:34" x14ac:dyDescent="0.25">
      <c r="A363" t="s">
        <v>1155</v>
      </c>
      <c r="B363" t="s">
        <v>607</v>
      </c>
      <c r="C363" t="s">
        <v>983</v>
      </c>
      <c r="D363" t="s">
        <v>1064</v>
      </c>
      <c r="E363" s="31">
        <v>109.8695652173913</v>
      </c>
      <c r="F363" s="31">
        <v>2.5343955282944206</v>
      </c>
      <c r="G363" s="31">
        <v>2.3276513652552437</v>
      </c>
      <c r="H363" s="31">
        <v>0.35750692520775623</v>
      </c>
      <c r="I363" s="31">
        <v>0.24336960823110407</v>
      </c>
      <c r="J363" s="31">
        <v>278.45293478260874</v>
      </c>
      <c r="K363" s="31">
        <v>255.73804347826089</v>
      </c>
      <c r="L363" s="31">
        <v>39.279130434782608</v>
      </c>
      <c r="M363" s="31">
        <v>26.738913043478259</v>
      </c>
      <c r="N363" s="31">
        <v>7.6706521739130427</v>
      </c>
      <c r="O363" s="31">
        <v>4.8695652173913047</v>
      </c>
      <c r="P363" s="31">
        <v>92.879130434782596</v>
      </c>
      <c r="Q363" s="31">
        <v>82.704456521739118</v>
      </c>
      <c r="R363" s="31">
        <v>10.174673913043478</v>
      </c>
      <c r="S363" s="31">
        <v>146.29467391304351</v>
      </c>
      <c r="T363" s="31">
        <v>146.29467391304351</v>
      </c>
      <c r="U363" s="31">
        <v>0</v>
      </c>
      <c r="V363" s="31">
        <v>0</v>
      </c>
      <c r="W363" s="31">
        <v>0</v>
      </c>
      <c r="X363" s="31">
        <v>0</v>
      </c>
      <c r="Y363" s="31">
        <v>0</v>
      </c>
      <c r="Z363" s="31">
        <v>0</v>
      </c>
      <c r="AA363" s="31">
        <v>0</v>
      </c>
      <c r="AB363" s="31">
        <v>0</v>
      </c>
      <c r="AC363" s="31">
        <v>0</v>
      </c>
      <c r="AD363" s="31">
        <v>0</v>
      </c>
      <c r="AE363" s="31">
        <v>0</v>
      </c>
      <c r="AF363" t="s">
        <v>184</v>
      </c>
      <c r="AG363" s="32">
        <v>5</v>
      </c>
      <c r="AH363"/>
    </row>
    <row r="364" spans="1:34" x14ac:dyDescent="0.25">
      <c r="A364" t="s">
        <v>1155</v>
      </c>
      <c r="B364" t="s">
        <v>837</v>
      </c>
      <c r="C364" t="s">
        <v>1050</v>
      </c>
      <c r="D364" t="s">
        <v>1064</v>
      </c>
      <c r="E364" s="31">
        <v>23.956521739130434</v>
      </c>
      <c r="F364" s="31">
        <v>4.1379945553539015</v>
      </c>
      <c r="G364" s="31">
        <v>3.6588656987295818</v>
      </c>
      <c r="H364" s="31">
        <v>1.3815834845735024</v>
      </c>
      <c r="I364" s="31">
        <v>0.90245462794918319</v>
      </c>
      <c r="J364" s="31">
        <v>99.131956521739113</v>
      </c>
      <c r="K364" s="31">
        <v>87.653695652173894</v>
      </c>
      <c r="L364" s="31">
        <v>33.097934782608689</v>
      </c>
      <c r="M364" s="31">
        <v>21.619673913043474</v>
      </c>
      <c r="N364" s="31">
        <v>5.7391304347826084</v>
      </c>
      <c r="O364" s="31">
        <v>5.7391304347826084</v>
      </c>
      <c r="P364" s="31">
        <v>5.4448913043478262</v>
      </c>
      <c r="Q364" s="31">
        <v>5.4448913043478262</v>
      </c>
      <c r="R364" s="31">
        <v>0</v>
      </c>
      <c r="S364" s="31">
        <v>60.589130434782597</v>
      </c>
      <c r="T364" s="31">
        <v>60.589130434782597</v>
      </c>
      <c r="U364" s="31">
        <v>0</v>
      </c>
      <c r="V364" s="31">
        <v>0</v>
      </c>
      <c r="W364" s="31">
        <v>0</v>
      </c>
      <c r="X364" s="31">
        <v>0</v>
      </c>
      <c r="Y364" s="31">
        <v>0</v>
      </c>
      <c r="Z364" s="31">
        <v>0</v>
      </c>
      <c r="AA364" s="31">
        <v>0</v>
      </c>
      <c r="AB364" s="31">
        <v>0</v>
      </c>
      <c r="AC364" s="31">
        <v>0</v>
      </c>
      <c r="AD364" s="31">
        <v>0</v>
      </c>
      <c r="AE364" s="31">
        <v>0</v>
      </c>
      <c r="AF364" t="s">
        <v>417</v>
      </c>
      <c r="AG364" s="32">
        <v>5</v>
      </c>
      <c r="AH364"/>
    </row>
    <row r="365" spans="1:34" x14ac:dyDescent="0.25">
      <c r="A365" t="s">
        <v>1155</v>
      </c>
      <c r="B365" t="s">
        <v>804</v>
      </c>
      <c r="C365" t="s">
        <v>905</v>
      </c>
      <c r="D365" t="s">
        <v>1095</v>
      </c>
      <c r="E365" s="31">
        <v>73.608695652173907</v>
      </c>
      <c r="F365" s="31">
        <v>3.3494196692262275</v>
      </c>
      <c r="G365" s="31">
        <v>2.8954267572356778</v>
      </c>
      <c r="H365" s="31">
        <v>0.77964559952746604</v>
      </c>
      <c r="I365" s="31">
        <v>0.43948021264028353</v>
      </c>
      <c r="J365" s="31">
        <v>246.54641304347837</v>
      </c>
      <c r="K365" s="31">
        <v>213.12858695652181</v>
      </c>
      <c r="L365" s="31">
        <v>57.388695652173908</v>
      </c>
      <c r="M365" s="31">
        <v>32.349565217391302</v>
      </c>
      <c r="N365" s="31">
        <v>20.392391304347829</v>
      </c>
      <c r="O365" s="31">
        <v>4.6467391304347823</v>
      </c>
      <c r="P365" s="31">
        <v>63.958586956521749</v>
      </c>
      <c r="Q365" s="31">
        <v>55.579891304347839</v>
      </c>
      <c r="R365" s="31">
        <v>8.3786956521739118</v>
      </c>
      <c r="S365" s="31">
        <v>125.19913043478269</v>
      </c>
      <c r="T365" s="31">
        <v>125.19913043478269</v>
      </c>
      <c r="U365" s="31">
        <v>0</v>
      </c>
      <c r="V365" s="31">
        <v>0</v>
      </c>
      <c r="W365" s="31">
        <v>0</v>
      </c>
      <c r="X365" s="31">
        <v>0</v>
      </c>
      <c r="Y365" s="31">
        <v>0</v>
      </c>
      <c r="Z365" s="31">
        <v>0</v>
      </c>
      <c r="AA365" s="31">
        <v>0</v>
      </c>
      <c r="AB365" s="31">
        <v>0</v>
      </c>
      <c r="AC365" s="31">
        <v>0</v>
      </c>
      <c r="AD365" s="31">
        <v>0</v>
      </c>
      <c r="AE365" s="31">
        <v>0</v>
      </c>
      <c r="AF365" t="s">
        <v>384</v>
      </c>
      <c r="AG365" s="32">
        <v>5</v>
      </c>
      <c r="AH365"/>
    </row>
    <row r="366" spans="1:34" x14ac:dyDescent="0.25">
      <c r="A366" t="s">
        <v>1155</v>
      </c>
      <c r="B366" t="s">
        <v>760</v>
      </c>
      <c r="C366" t="s">
        <v>942</v>
      </c>
      <c r="D366" t="s">
        <v>1114</v>
      </c>
      <c r="E366" s="31">
        <v>70.413043478260875</v>
      </c>
      <c r="F366" s="31">
        <v>4.1175517134918183</v>
      </c>
      <c r="G366" s="31">
        <v>4.0310280950910773</v>
      </c>
      <c r="H366" s="31">
        <v>0.59594010497066985</v>
      </c>
      <c r="I366" s="31">
        <v>0.50941648656992899</v>
      </c>
      <c r="J366" s="31">
        <v>289.92934782608694</v>
      </c>
      <c r="K366" s="31">
        <v>283.83695652173913</v>
      </c>
      <c r="L366" s="31">
        <v>41.961956521739125</v>
      </c>
      <c r="M366" s="31">
        <v>35.869565217391305</v>
      </c>
      <c r="N366" s="31">
        <v>0.78804347826086951</v>
      </c>
      <c r="O366" s="31">
        <v>5.3043478260869561</v>
      </c>
      <c r="P366" s="31">
        <v>62.375</v>
      </c>
      <c r="Q366" s="31">
        <v>62.375</v>
      </c>
      <c r="R366" s="31">
        <v>0</v>
      </c>
      <c r="S366" s="31">
        <v>185.59239130434781</v>
      </c>
      <c r="T366" s="31">
        <v>185.59239130434781</v>
      </c>
      <c r="U366" s="31">
        <v>0</v>
      </c>
      <c r="V366" s="31">
        <v>0</v>
      </c>
      <c r="W366" s="31">
        <v>18.016304347826086</v>
      </c>
      <c r="X366" s="31">
        <v>3.0380434782608696</v>
      </c>
      <c r="Y366" s="31">
        <v>0</v>
      </c>
      <c r="Z366" s="31">
        <v>0</v>
      </c>
      <c r="AA366" s="31">
        <v>3.597826086956522</v>
      </c>
      <c r="AB366" s="31">
        <v>0</v>
      </c>
      <c r="AC366" s="31">
        <v>11.380434782608695</v>
      </c>
      <c r="AD366" s="31">
        <v>0</v>
      </c>
      <c r="AE366" s="31">
        <v>0</v>
      </c>
      <c r="AF366" t="s">
        <v>340</v>
      </c>
      <c r="AG366" s="32">
        <v>5</v>
      </c>
      <c r="AH366"/>
    </row>
    <row r="367" spans="1:34" x14ac:dyDescent="0.25">
      <c r="A367" t="s">
        <v>1155</v>
      </c>
      <c r="B367" t="s">
        <v>714</v>
      </c>
      <c r="C367" t="s">
        <v>848</v>
      </c>
      <c r="D367" t="s">
        <v>1064</v>
      </c>
      <c r="E367" s="31">
        <v>83.054347826086953</v>
      </c>
      <c r="F367" s="31">
        <v>3.5590564062295509</v>
      </c>
      <c r="G367" s="31">
        <v>3.2140910875539852</v>
      </c>
      <c r="H367" s="31">
        <v>0.61861012956419326</v>
      </c>
      <c r="I367" s="31">
        <v>0.39269990838895441</v>
      </c>
      <c r="J367" s="31">
        <v>295.59510869565213</v>
      </c>
      <c r="K367" s="31">
        <v>266.94423913043477</v>
      </c>
      <c r="L367" s="31">
        <v>51.378260869565224</v>
      </c>
      <c r="M367" s="31">
        <v>32.615434782608702</v>
      </c>
      <c r="N367" s="31">
        <v>13.284565217391306</v>
      </c>
      <c r="O367" s="31">
        <v>5.4782608695652177</v>
      </c>
      <c r="P367" s="31">
        <v>100.02663043478263</v>
      </c>
      <c r="Q367" s="31">
        <v>90.138586956521763</v>
      </c>
      <c r="R367" s="31">
        <v>9.8880434782608688</v>
      </c>
      <c r="S367" s="31">
        <v>144.19021739130429</v>
      </c>
      <c r="T367" s="31">
        <v>144.19021739130429</v>
      </c>
      <c r="U367" s="31">
        <v>0</v>
      </c>
      <c r="V367" s="31">
        <v>0</v>
      </c>
      <c r="W367" s="31">
        <v>0.1358695652173913</v>
      </c>
      <c r="X367" s="31">
        <v>0</v>
      </c>
      <c r="Y367" s="31">
        <v>0.1358695652173913</v>
      </c>
      <c r="Z367" s="31">
        <v>0</v>
      </c>
      <c r="AA367" s="31">
        <v>0</v>
      </c>
      <c r="AB367" s="31">
        <v>0</v>
      </c>
      <c r="AC367" s="31">
        <v>0</v>
      </c>
      <c r="AD367" s="31">
        <v>0</v>
      </c>
      <c r="AE367" s="31">
        <v>0</v>
      </c>
      <c r="AF367" t="s">
        <v>292</v>
      </c>
      <c r="AG367" s="32">
        <v>5</v>
      </c>
      <c r="AH367"/>
    </row>
    <row r="368" spans="1:34" x14ac:dyDescent="0.25">
      <c r="A368" t="s">
        <v>1155</v>
      </c>
      <c r="B368" t="s">
        <v>687</v>
      </c>
      <c r="C368" t="s">
        <v>1002</v>
      </c>
      <c r="D368" t="s">
        <v>1090</v>
      </c>
      <c r="E368" s="31">
        <v>85.25</v>
      </c>
      <c r="F368" s="31">
        <v>3.5641540226953961</v>
      </c>
      <c r="G368" s="31">
        <v>3.5012660971566998</v>
      </c>
      <c r="H368" s="31">
        <v>0.38550682136937403</v>
      </c>
      <c r="I368" s="31">
        <v>0.32532576820094361</v>
      </c>
      <c r="J368" s="31">
        <v>303.84413043478253</v>
      </c>
      <c r="K368" s="31">
        <v>298.48293478260865</v>
      </c>
      <c r="L368" s="31">
        <v>32.864456521739136</v>
      </c>
      <c r="M368" s="31">
        <v>27.734021739130441</v>
      </c>
      <c r="N368" s="31">
        <v>0</v>
      </c>
      <c r="O368" s="31">
        <v>5.1304347826086953</v>
      </c>
      <c r="P368" s="31">
        <v>116.03423913043478</v>
      </c>
      <c r="Q368" s="31">
        <v>115.80347826086957</v>
      </c>
      <c r="R368" s="31">
        <v>0.23076086956521741</v>
      </c>
      <c r="S368" s="31">
        <v>154.94543478260863</v>
      </c>
      <c r="T368" s="31">
        <v>134.98608695652166</v>
      </c>
      <c r="U368" s="31">
        <v>19.959347826086958</v>
      </c>
      <c r="V368" s="31">
        <v>0</v>
      </c>
      <c r="W368" s="31">
        <v>4.3967391304347823</v>
      </c>
      <c r="X368" s="31">
        <v>0</v>
      </c>
      <c r="Y368" s="31">
        <v>0</v>
      </c>
      <c r="Z368" s="31">
        <v>0</v>
      </c>
      <c r="AA368" s="31">
        <v>0</v>
      </c>
      <c r="AB368" s="31">
        <v>0</v>
      </c>
      <c r="AC368" s="31">
        <v>4.3967391304347823</v>
      </c>
      <c r="AD368" s="31">
        <v>0</v>
      </c>
      <c r="AE368" s="31">
        <v>0</v>
      </c>
      <c r="AF368" t="s">
        <v>265</v>
      </c>
      <c r="AG368" s="32">
        <v>5</v>
      </c>
      <c r="AH368"/>
    </row>
    <row r="369" spans="1:34" x14ac:dyDescent="0.25">
      <c r="A369" t="s">
        <v>1155</v>
      </c>
      <c r="B369" t="s">
        <v>706</v>
      </c>
      <c r="C369" t="s">
        <v>1020</v>
      </c>
      <c r="D369" t="s">
        <v>1090</v>
      </c>
      <c r="E369" s="31">
        <v>80.695652173913047</v>
      </c>
      <c r="F369" s="31">
        <v>2.9170905172413777</v>
      </c>
      <c r="G369" s="31">
        <v>2.7779418103448261</v>
      </c>
      <c r="H369" s="31">
        <v>0.4202774784482759</v>
      </c>
      <c r="I369" s="31">
        <v>0.28112877155172422</v>
      </c>
      <c r="J369" s="31">
        <v>235.39652173913032</v>
      </c>
      <c r="K369" s="31">
        <v>224.16782608695641</v>
      </c>
      <c r="L369" s="31">
        <v>33.914565217391306</v>
      </c>
      <c r="M369" s="31">
        <v>22.685869565217399</v>
      </c>
      <c r="N369" s="31">
        <v>3.3515217391304337</v>
      </c>
      <c r="O369" s="31">
        <v>7.8771739130434772</v>
      </c>
      <c r="P369" s="31">
        <v>64.857500000000002</v>
      </c>
      <c r="Q369" s="31">
        <v>64.857500000000002</v>
      </c>
      <c r="R369" s="31">
        <v>0</v>
      </c>
      <c r="S369" s="31">
        <v>136.62445652173901</v>
      </c>
      <c r="T369" s="31">
        <v>136.62445652173901</v>
      </c>
      <c r="U369" s="31">
        <v>0</v>
      </c>
      <c r="V369" s="31">
        <v>0</v>
      </c>
      <c r="W369" s="31">
        <v>11.410652173913043</v>
      </c>
      <c r="X369" s="31">
        <v>0.9301086956521738</v>
      </c>
      <c r="Y369" s="31">
        <v>0</v>
      </c>
      <c r="Z369" s="31">
        <v>2.1729347826086958</v>
      </c>
      <c r="AA369" s="31">
        <v>4.9591304347826082</v>
      </c>
      <c r="AB369" s="31">
        <v>0</v>
      </c>
      <c r="AC369" s="31">
        <v>3.3484782608695651</v>
      </c>
      <c r="AD369" s="31">
        <v>0</v>
      </c>
      <c r="AE369" s="31">
        <v>0</v>
      </c>
      <c r="AF369" t="s">
        <v>284</v>
      </c>
      <c r="AG369" s="32">
        <v>5</v>
      </c>
      <c r="AH369"/>
    </row>
    <row r="370" spans="1:34" x14ac:dyDescent="0.25">
      <c r="A370" t="s">
        <v>1155</v>
      </c>
      <c r="B370" t="s">
        <v>629</v>
      </c>
      <c r="C370" t="s">
        <v>992</v>
      </c>
      <c r="D370" t="s">
        <v>1090</v>
      </c>
      <c r="E370" s="31">
        <v>37.336956521739133</v>
      </c>
      <c r="F370" s="31">
        <v>3.529548762736535</v>
      </c>
      <c r="G370" s="31">
        <v>3.3530422125181945</v>
      </c>
      <c r="H370" s="31">
        <v>0.64857350800582236</v>
      </c>
      <c r="I370" s="31">
        <v>0.47206695778748176</v>
      </c>
      <c r="J370" s="31">
        <v>131.78260869565216</v>
      </c>
      <c r="K370" s="31">
        <v>125.19239130434781</v>
      </c>
      <c r="L370" s="31">
        <v>24.215760869565216</v>
      </c>
      <c r="M370" s="31">
        <v>17.62554347826087</v>
      </c>
      <c r="N370" s="31">
        <v>2.0684782608695649</v>
      </c>
      <c r="O370" s="31">
        <v>4.5217391304347823</v>
      </c>
      <c r="P370" s="31">
        <v>31.187499999999996</v>
      </c>
      <c r="Q370" s="31">
        <v>31.187499999999996</v>
      </c>
      <c r="R370" s="31">
        <v>0</v>
      </c>
      <c r="S370" s="31">
        <v>76.379347826086942</v>
      </c>
      <c r="T370" s="31">
        <v>76.379347826086942</v>
      </c>
      <c r="U370" s="31">
        <v>0</v>
      </c>
      <c r="V370" s="31">
        <v>0</v>
      </c>
      <c r="W370" s="31">
        <v>0.34619565217391296</v>
      </c>
      <c r="X370" s="31">
        <v>0.34619565217391296</v>
      </c>
      <c r="Y370" s="31">
        <v>0</v>
      </c>
      <c r="Z370" s="31">
        <v>0</v>
      </c>
      <c r="AA370" s="31">
        <v>0</v>
      </c>
      <c r="AB370" s="31">
        <v>0</v>
      </c>
      <c r="AC370" s="31">
        <v>0</v>
      </c>
      <c r="AD370" s="31">
        <v>0</v>
      </c>
      <c r="AE370" s="31">
        <v>0</v>
      </c>
      <c r="AF370" t="s">
        <v>207</v>
      </c>
      <c r="AG370" s="32">
        <v>5</v>
      </c>
      <c r="AH370"/>
    </row>
    <row r="371" spans="1:34" x14ac:dyDescent="0.25">
      <c r="A371" t="s">
        <v>1155</v>
      </c>
      <c r="B371" t="s">
        <v>785</v>
      </c>
      <c r="C371" t="s">
        <v>1042</v>
      </c>
      <c r="D371" t="s">
        <v>1059</v>
      </c>
      <c r="E371" s="31">
        <v>58.293478260869563</v>
      </c>
      <c r="F371" s="31">
        <v>3.8747268319970192</v>
      </c>
      <c r="G371" s="31">
        <v>3.5671042327055775</v>
      </c>
      <c r="H371" s="31">
        <v>0.95398098079433158</v>
      </c>
      <c r="I371" s="31">
        <v>0.64635838150289027</v>
      </c>
      <c r="J371" s="31">
        <v>225.87130434782623</v>
      </c>
      <c r="K371" s="31">
        <v>207.93891304347838</v>
      </c>
      <c r="L371" s="31">
        <v>55.610869565217392</v>
      </c>
      <c r="M371" s="31">
        <v>37.678478260869568</v>
      </c>
      <c r="N371" s="31">
        <v>13.693260869565217</v>
      </c>
      <c r="O371" s="31">
        <v>4.2391304347826084</v>
      </c>
      <c r="P371" s="31">
        <v>50.386739130434812</v>
      </c>
      <c r="Q371" s="31">
        <v>50.386739130434812</v>
      </c>
      <c r="R371" s="31">
        <v>0</v>
      </c>
      <c r="S371" s="31">
        <v>119.87369565217402</v>
      </c>
      <c r="T371" s="31">
        <v>113.57054347826097</v>
      </c>
      <c r="U371" s="31">
        <v>6.3031521739130429</v>
      </c>
      <c r="V371" s="31">
        <v>0</v>
      </c>
      <c r="W371" s="31">
        <v>0</v>
      </c>
      <c r="X371" s="31">
        <v>0</v>
      </c>
      <c r="Y371" s="31">
        <v>0</v>
      </c>
      <c r="Z371" s="31">
        <v>0</v>
      </c>
      <c r="AA371" s="31">
        <v>0</v>
      </c>
      <c r="AB371" s="31">
        <v>0</v>
      </c>
      <c r="AC371" s="31">
        <v>0</v>
      </c>
      <c r="AD371" s="31">
        <v>0</v>
      </c>
      <c r="AE371" s="31">
        <v>0</v>
      </c>
      <c r="AF371" t="s">
        <v>365</v>
      </c>
      <c r="AG371" s="32">
        <v>5</v>
      </c>
      <c r="AH371"/>
    </row>
    <row r="372" spans="1:34" x14ac:dyDescent="0.25">
      <c r="A372" t="s">
        <v>1155</v>
      </c>
      <c r="B372" t="s">
        <v>643</v>
      </c>
      <c r="C372" t="s">
        <v>879</v>
      </c>
      <c r="D372" t="s">
        <v>1052</v>
      </c>
      <c r="E372" s="31">
        <v>59.576086956521742</v>
      </c>
      <c r="F372" s="31">
        <v>3.4617259624156191</v>
      </c>
      <c r="G372" s="31">
        <v>3.0930031016237924</v>
      </c>
      <c r="H372" s="31">
        <v>0.62761722313446455</v>
      </c>
      <c r="I372" s="31">
        <v>0.32059660645867538</v>
      </c>
      <c r="J372" s="31">
        <v>206.23608695652183</v>
      </c>
      <c r="K372" s="31">
        <v>184.26902173913052</v>
      </c>
      <c r="L372" s="31">
        <v>37.390978260869566</v>
      </c>
      <c r="M372" s="31">
        <v>19.099891304347825</v>
      </c>
      <c r="N372" s="31">
        <v>13.330978260869571</v>
      </c>
      <c r="O372" s="31">
        <v>4.960108695652174</v>
      </c>
      <c r="P372" s="31">
        <v>56.119021739130446</v>
      </c>
      <c r="Q372" s="31">
        <v>52.443043478260883</v>
      </c>
      <c r="R372" s="31">
        <v>3.6759782608695666</v>
      </c>
      <c r="S372" s="31">
        <v>112.72608695652181</v>
      </c>
      <c r="T372" s="31">
        <v>105.46923913043486</v>
      </c>
      <c r="U372" s="31">
        <v>7.2568478260869593</v>
      </c>
      <c r="V372" s="31">
        <v>0</v>
      </c>
      <c r="W372" s="31">
        <v>0</v>
      </c>
      <c r="X372" s="31">
        <v>0</v>
      </c>
      <c r="Y372" s="31">
        <v>0</v>
      </c>
      <c r="Z372" s="31">
        <v>0</v>
      </c>
      <c r="AA372" s="31">
        <v>0</v>
      </c>
      <c r="AB372" s="31">
        <v>0</v>
      </c>
      <c r="AC372" s="31">
        <v>0</v>
      </c>
      <c r="AD372" s="31">
        <v>0</v>
      </c>
      <c r="AE372" s="31">
        <v>0</v>
      </c>
      <c r="AF372" t="s">
        <v>221</v>
      </c>
      <c r="AG372" s="32">
        <v>5</v>
      </c>
      <c r="AH372"/>
    </row>
    <row r="373" spans="1:34" x14ac:dyDescent="0.25">
      <c r="A373" t="s">
        <v>1155</v>
      </c>
      <c r="B373" t="s">
        <v>803</v>
      </c>
      <c r="C373" t="s">
        <v>924</v>
      </c>
      <c r="D373" t="s">
        <v>1104</v>
      </c>
      <c r="E373" s="31">
        <v>51.347826086956523</v>
      </c>
      <c r="F373" s="31">
        <v>3.7516299745978006</v>
      </c>
      <c r="G373" s="31">
        <v>3.3449872988992402</v>
      </c>
      <c r="H373" s="31">
        <v>1.1886134631668082</v>
      </c>
      <c r="I373" s="31">
        <v>0.78197078746824755</v>
      </c>
      <c r="J373" s="31">
        <v>192.63804347826098</v>
      </c>
      <c r="K373" s="31">
        <v>171.75782608695664</v>
      </c>
      <c r="L373" s="31">
        <v>61.032717391304367</v>
      </c>
      <c r="M373" s="31">
        <v>40.152500000000018</v>
      </c>
      <c r="N373" s="31">
        <v>16.370978260869563</v>
      </c>
      <c r="O373" s="31">
        <v>4.509239130434783</v>
      </c>
      <c r="P373" s="31">
        <v>30.183586956521737</v>
      </c>
      <c r="Q373" s="31">
        <v>30.183586956521737</v>
      </c>
      <c r="R373" s="31">
        <v>0</v>
      </c>
      <c r="S373" s="31">
        <v>101.42173913043487</v>
      </c>
      <c r="T373" s="31">
        <v>101.42173913043487</v>
      </c>
      <c r="U373" s="31">
        <v>0</v>
      </c>
      <c r="V373" s="31">
        <v>0</v>
      </c>
      <c r="W373" s="31">
        <v>0</v>
      </c>
      <c r="X373" s="31">
        <v>0</v>
      </c>
      <c r="Y373" s="31">
        <v>0</v>
      </c>
      <c r="Z373" s="31">
        <v>0</v>
      </c>
      <c r="AA373" s="31">
        <v>0</v>
      </c>
      <c r="AB373" s="31">
        <v>0</v>
      </c>
      <c r="AC373" s="31">
        <v>0</v>
      </c>
      <c r="AD373" s="31">
        <v>0</v>
      </c>
      <c r="AE373" s="31">
        <v>0</v>
      </c>
      <c r="AF373" t="s">
        <v>383</v>
      </c>
      <c r="AG373" s="32">
        <v>5</v>
      </c>
      <c r="AH373"/>
    </row>
    <row r="374" spans="1:34" x14ac:dyDescent="0.25">
      <c r="A374" t="s">
        <v>1155</v>
      </c>
      <c r="B374" t="s">
        <v>684</v>
      </c>
      <c r="C374" t="s">
        <v>864</v>
      </c>
      <c r="D374" t="s">
        <v>1109</v>
      </c>
      <c r="E374" s="31">
        <v>70.445652173913047</v>
      </c>
      <c r="F374" s="31">
        <v>3.1885280049375098</v>
      </c>
      <c r="G374" s="31">
        <v>2.7704598055855585</v>
      </c>
      <c r="H374" s="31">
        <v>0.57060947384662863</v>
      </c>
      <c r="I374" s="31">
        <v>0.25045671964203059</v>
      </c>
      <c r="J374" s="31">
        <v>224.61793478260873</v>
      </c>
      <c r="K374" s="31">
        <v>195.16684782608701</v>
      </c>
      <c r="L374" s="31">
        <v>40.196956521739132</v>
      </c>
      <c r="M374" s="31">
        <v>17.643586956521741</v>
      </c>
      <c r="N374" s="31">
        <v>16.752608695652174</v>
      </c>
      <c r="O374" s="31">
        <v>5.8007608695652184</v>
      </c>
      <c r="P374" s="31">
        <v>61.956413043478257</v>
      </c>
      <c r="Q374" s="31">
        <v>55.05869565217391</v>
      </c>
      <c r="R374" s="31">
        <v>6.897717391304349</v>
      </c>
      <c r="S374" s="31">
        <v>122.46456521739134</v>
      </c>
      <c r="T374" s="31">
        <v>122.46456521739134</v>
      </c>
      <c r="U374" s="31">
        <v>0</v>
      </c>
      <c r="V374" s="31">
        <v>0</v>
      </c>
      <c r="W374" s="31">
        <v>6.5217391304347831</v>
      </c>
      <c r="X374" s="31">
        <v>1.2173913043478262</v>
      </c>
      <c r="Y374" s="31">
        <v>1.3478260869565217</v>
      </c>
      <c r="Z374" s="31">
        <v>0</v>
      </c>
      <c r="AA374" s="31">
        <v>1.5217391304347827</v>
      </c>
      <c r="AB374" s="31">
        <v>0</v>
      </c>
      <c r="AC374" s="31">
        <v>2.4347826086956523</v>
      </c>
      <c r="AD374" s="31">
        <v>0</v>
      </c>
      <c r="AE374" s="31">
        <v>0</v>
      </c>
      <c r="AF374" t="s">
        <v>262</v>
      </c>
      <c r="AG374" s="32">
        <v>5</v>
      </c>
      <c r="AH374"/>
    </row>
    <row r="375" spans="1:34" x14ac:dyDescent="0.25">
      <c r="A375" t="s">
        <v>1155</v>
      </c>
      <c r="B375" t="s">
        <v>507</v>
      </c>
      <c r="C375" t="s">
        <v>861</v>
      </c>
      <c r="D375" t="s">
        <v>1055</v>
      </c>
      <c r="E375" s="31">
        <v>62.923913043478258</v>
      </c>
      <c r="F375" s="31">
        <v>3.0194731387113491</v>
      </c>
      <c r="G375" s="31">
        <v>2.7471359474866124</v>
      </c>
      <c r="H375" s="31">
        <v>0.40103299360856798</v>
      </c>
      <c r="I375" s="31">
        <v>0.21372430471584039</v>
      </c>
      <c r="J375" s="31">
        <v>189.99706521739131</v>
      </c>
      <c r="K375" s="31">
        <v>172.86054347826087</v>
      </c>
      <c r="L375" s="31">
        <v>25.234565217391303</v>
      </c>
      <c r="M375" s="31">
        <v>13.448369565217391</v>
      </c>
      <c r="N375" s="31">
        <v>8.515217391304347</v>
      </c>
      <c r="O375" s="31">
        <v>3.2709782608695646</v>
      </c>
      <c r="P375" s="31">
        <v>62.733043478260868</v>
      </c>
      <c r="Q375" s="31">
        <v>57.382717391304347</v>
      </c>
      <c r="R375" s="31">
        <v>5.350326086956521</v>
      </c>
      <c r="S375" s="31">
        <v>102.02945652173914</v>
      </c>
      <c r="T375" s="31">
        <v>102.02945652173914</v>
      </c>
      <c r="U375" s="31">
        <v>0</v>
      </c>
      <c r="V375" s="31">
        <v>0</v>
      </c>
      <c r="W375" s="31">
        <v>7.2513043478260872</v>
      </c>
      <c r="X375" s="31">
        <v>2.0760869565217392</v>
      </c>
      <c r="Y375" s="31">
        <v>0</v>
      </c>
      <c r="Z375" s="31">
        <v>0</v>
      </c>
      <c r="AA375" s="31">
        <v>8.4239130434782608E-2</v>
      </c>
      <c r="AB375" s="31">
        <v>0</v>
      </c>
      <c r="AC375" s="31">
        <v>5.0909782608695648</v>
      </c>
      <c r="AD375" s="31">
        <v>0</v>
      </c>
      <c r="AE375" s="31">
        <v>0</v>
      </c>
      <c r="AF375" t="s">
        <v>84</v>
      </c>
      <c r="AG375" s="32">
        <v>5</v>
      </c>
      <c r="AH375"/>
    </row>
    <row r="376" spans="1:34" x14ac:dyDescent="0.25">
      <c r="A376" t="s">
        <v>1155</v>
      </c>
      <c r="B376" t="s">
        <v>821</v>
      </c>
      <c r="C376" t="s">
        <v>916</v>
      </c>
      <c r="D376" t="s">
        <v>1064</v>
      </c>
      <c r="E376" s="31">
        <v>63.663043478260867</v>
      </c>
      <c r="F376" s="31">
        <v>3.5426805531842245</v>
      </c>
      <c r="G376" s="31">
        <v>3.1994263274714023</v>
      </c>
      <c r="H376" s="31">
        <v>0.50494792555916002</v>
      </c>
      <c r="I376" s="31">
        <v>0.36453986682602019</v>
      </c>
      <c r="J376" s="31">
        <v>225.53782608695656</v>
      </c>
      <c r="K376" s="31">
        <v>203.68521739130438</v>
      </c>
      <c r="L376" s="31">
        <v>32.146521739130435</v>
      </c>
      <c r="M376" s="31">
        <v>23.20771739130435</v>
      </c>
      <c r="N376" s="31">
        <v>4.330108695652175</v>
      </c>
      <c r="O376" s="31">
        <v>4.6086956521739131</v>
      </c>
      <c r="P376" s="31">
        <v>101.91608695652178</v>
      </c>
      <c r="Q376" s="31">
        <v>89.002282608695694</v>
      </c>
      <c r="R376" s="31">
        <v>12.913804347826094</v>
      </c>
      <c r="S376" s="31">
        <v>91.475217391304341</v>
      </c>
      <c r="T376" s="31">
        <v>91.475217391304341</v>
      </c>
      <c r="U376" s="31">
        <v>0</v>
      </c>
      <c r="V376" s="31">
        <v>0</v>
      </c>
      <c r="W376" s="31">
        <v>36.758695652173913</v>
      </c>
      <c r="X376" s="31">
        <v>0</v>
      </c>
      <c r="Y376" s="31">
        <v>0</v>
      </c>
      <c r="Z376" s="31">
        <v>0</v>
      </c>
      <c r="AA376" s="31">
        <v>18.297391304347826</v>
      </c>
      <c r="AB376" s="31">
        <v>0</v>
      </c>
      <c r="AC376" s="31">
        <v>18.46130434782609</v>
      </c>
      <c r="AD376" s="31">
        <v>0</v>
      </c>
      <c r="AE376" s="31">
        <v>0</v>
      </c>
      <c r="AF376" t="s">
        <v>401</v>
      </c>
      <c r="AG376" s="32">
        <v>5</v>
      </c>
      <c r="AH376"/>
    </row>
    <row r="377" spans="1:34" x14ac:dyDescent="0.25">
      <c r="A377" t="s">
        <v>1155</v>
      </c>
      <c r="B377" t="s">
        <v>701</v>
      </c>
      <c r="C377" t="s">
        <v>943</v>
      </c>
      <c r="D377" t="s">
        <v>1115</v>
      </c>
      <c r="E377" s="31">
        <v>13.097826086956522</v>
      </c>
      <c r="F377" s="31">
        <v>6.0613526970954359</v>
      </c>
      <c r="G377" s="31">
        <v>5.032688796680497</v>
      </c>
      <c r="H377" s="31">
        <v>2.0903485477178423</v>
      </c>
      <c r="I377" s="31">
        <v>1.0616846473029047</v>
      </c>
      <c r="J377" s="31">
        <v>79.390543478260867</v>
      </c>
      <c r="K377" s="31">
        <v>65.917282608695643</v>
      </c>
      <c r="L377" s="31">
        <v>27.379021739130437</v>
      </c>
      <c r="M377" s="31">
        <v>13.905760869565219</v>
      </c>
      <c r="N377" s="31">
        <v>8.8781521739130458</v>
      </c>
      <c r="O377" s="31">
        <v>4.5951086956521738</v>
      </c>
      <c r="P377" s="31">
        <v>13.112826086956522</v>
      </c>
      <c r="Q377" s="31">
        <v>13.112826086956522</v>
      </c>
      <c r="R377" s="31">
        <v>0</v>
      </c>
      <c r="S377" s="31">
        <v>38.898695652173892</v>
      </c>
      <c r="T377" s="31">
        <v>36.990217391304327</v>
      </c>
      <c r="U377" s="31">
        <v>1.908478260869565</v>
      </c>
      <c r="V377" s="31">
        <v>0</v>
      </c>
      <c r="W377" s="31">
        <v>7.3921739130434787</v>
      </c>
      <c r="X377" s="31">
        <v>0</v>
      </c>
      <c r="Y377" s="31">
        <v>0</v>
      </c>
      <c r="Z377" s="31">
        <v>0.76902173913043481</v>
      </c>
      <c r="AA377" s="31">
        <v>2.5986956521739129</v>
      </c>
      <c r="AB377" s="31">
        <v>0</v>
      </c>
      <c r="AC377" s="31">
        <v>4.0244565217391308</v>
      </c>
      <c r="AD377" s="31">
        <v>0</v>
      </c>
      <c r="AE377" s="31">
        <v>0</v>
      </c>
      <c r="AF377" t="s">
        <v>279</v>
      </c>
      <c r="AG377" s="32">
        <v>5</v>
      </c>
      <c r="AH377"/>
    </row>
    <row r="378" spans="1:34" x14ac:dyDescent="0.25">
      <c r="A378" t="s">
        <v>1155</v>
      </c>
      <c r="B378" t="s">
        <v>796</v>
      </c>
      <c r="C378" t="s">
        <v>1045</v>
      </c>
      <c r="D378" t="s">
        <v>1068</v>
      </c>
      <c r="E378" s="31">
        <v>90.652173913043484</v>
      </c>
      <c r="F378" s="31">
        <v>3.7207697841726626</v>
      </c>
      <c r="G378" s="31">
        <v>3.4696306954436458</v>
      </c>
      <c r="H378" s="31">
        <v>0.96660551558752972</v>
      </c>
      <c r="I378" s="31">
        <v>0.71546642685851314</v>
      </c>
      <c r="J378" s="31">
        <v>337.29586956521746</v>
      </c>
      <c r="K378" s="31">
        <v>314.52956521739139</v>
      </c>
      <c r="L378" s="31">
        <v>87.624891304347813</v>
      </c>
      <c r="M378" s="31">
        <v>64.858586956521734</v>
      </c>
      <c r="N378" s="31">
        <v>17.201086956521738</v>
      </c>
      <c r="O378" s="31">
        <v>5.5652173913043477</v>
      </c>
      <c r="P378" s="31">
        <v>40.884347826086952</v>
      </c>
      <c r="Q378" s="31">
        <v>40.884347826086952</v>
      </c>
      <c r="R378" s="31">
        <v>0</v>
      </c>
      <c r="S378" s="31">
        <v>208.78663043478269</v>
      </c>
      <c r="T378" s="31">
        <v>185.36500000000007</v>
      </c>
      <c r="U378" s="31">
        <v>23.421630434782614</v>
      </c>
      <c r="V378" s="31">
        <v>0</v>
      </c>
      <c r="W378" s="31">
        <v>0.57336956521739135</v>
      </c>
      <c r="X378" s="31">
        <v>0.12771739130434784</v>
      </c>
      <c r="Y378" s="31">
        <v>0</v>
      </c>
      <c r="Z378" s="31">
        <v>0</v>
      </c>
      <c r="AA378" s="31">
        <v>6.5217391304347824E-2</v>
      </c>
      <c r="AB378" s="31">
        <v>0</v>
      </c>
      <c r="AC378" s="31">
        <v>0.17934782608695651</v>
      </c>
      <c r="AD378" s="31">
        <v>0.20108695652173914</v>
      </c>
      <c r="AE378" s="31">
        <v>0</v>
      </c>
      <c r="AF378" t="s">
        <v>376</v>
      </c>
      <c r="AG378" s="32">
        <v>5</v>
      </c>
      <c r="AH378"/>
    </row>
    <row r="379" spans="1:34" x14ac:dyDescent="0.25">
      <c r="A379" t="s">
        <v>1155</v>
      </c>
      <c r="B379" t="s">
        <v>566</v>
      </c>
      <c r="C379" t="s">
        <v>845</v>
      </c>
      <c r="D379" t="s">
        <v>1107</v>
      </c>
      <c r="E379" s="31">
        <v>129.89130434782609</v>
      </c>
      <c r="F379" s="31">
        <v>3.4012878661087873</v>
      </c>
      <c r="G379" s="31">
        <v>3.095826778242678</v>
      </c>
      <c r="H379" s="31">
        <v>0.41755062761506256</v>
      </c>
      <c r="I379" s="31">
        <v>0.2565456066945605</v>
      </c>
      <c r="J379" s="31">
        <v>441.79771739130445</v>
      </c>
      <c r="K379" s="31">
        <v>402.12097826086961</v>
      </c>
      <c r="L379" s="31">
        <v>54.23619565217389</v>
      </c>
      <c r="M379" s="31">
        <v>33.32304347826085</v>
      </c>
      <c r="N379" s="31">
        <v>15.347934782608698</v>
      </c>
      <c r="O379" s="31">
        <v>5.5652173913043477</v>
      </c>
      <c r="P379" s="31">
        <v>130.61521739130438</v>
      </c>
      <c r="Q379" s="31">
        <v>111.85163043478265</v>
      </c>
      <c r="R379" s="31">
        <v>18.763586956521738</v>
      </c>
      <c r="S379" s="31">
        <v>256.94630434782613</v>
      </c>
      <c r="T379" s="31">
        <v>245.94663043478266</v>
      </c>
      <c r="U379" s="31">
        <v>10.999673913043477</v>
      </c>
      <c r="V379" s="31">
        <v>0</v>
      </c>
      <c r="W379" s="31">
        <v>164.95673913043478</v>
      </c>
      <c r="X379" s="31">
        <v>0</v>
      </c>
      <c r="Y379" s="31">
        <v>0</v>
      </c>
      <c r="Z379" s="31">
        <v>0</v>
      </c>
      <c r="AA379" s="31">
        <v>56.81565217391303</v>
      </c>
      <c r="AB379" s="31">
        <v>0</v>
      </c>
      <c r="AC379" s="31">
        <v>108.14108695652176</v>
      </c>
      <c r="AD379" s="31">
        <v>0</v>
      </c>
      <c r="AE379" s="31">
        <v>0</v>
      </c>
      <c r="AF379" t="s">
        <v>143</v>
      </c>
      <c r="AG379" s="32">
        <v>5</v>
      </c>
      <c r="AH379"/>
    </row>
    <row r="380" spans="1:34" x14ac:dyDescent="0.25">
      <c r="A380" t="s">
        <v>1155</v>
      </c>
      <c r="B380" t="s">
        <v>615</v>
      </c>
      <c r="C380" t="s">
        <v>915</v>
      </c>
      <c r="D380" t="s">
        <v>1064</v>
      </c>
      <c r="E380" s="31">
        <v>92.413043478260875</v>
      </c>
      <c r="F380" s="31">
        <v>3.337959303693248</v>
      </c>
      <c r="G380" s="31">
        <v>3.0219148435662193</v>
      </c>
      <c r="H380" s="31">
        <v>0.33991649023759113</v>
      </c>
      <c r="I380" s="31">
        <v>0.1812855798635615</v>
      </c>
      <c r="J380" s="31">
        <v>308.47097826086951</v>
      </c>
      <c r="K380" s="31">
        <v>279.26434782608692</v>
      </c>
      <c r="L380" s="31">
        <v>31.412717391304348</v>
      </c>
      <c r="M380" s="31">
        <v>16.753152173913044</v>
      </c>
      <c r="N380" s="31">
        <v>9.4421739130434794</v>
      </c>
      <c r="O380" s="31">
        <v>5.2173913043478262</v>
      </c>
      <c r="P380" s="31">
        <v>98.976304347826087</v>
      </c>
      <c r="Q380" s="31">
        <v>84.42923913043478</v>
      </c>
      <c r="R380" s="31">
        <v>14.547065217391303</v>
      </c>
      <c r="S380" s="31">
        <v>178.08195652173913</v>
      </c>
      <c r="T380" s="31">
        <v>172.2432608695652</v>
      </c>
      <c r="U380" s="31">
        <v>5.8386956521739153</v>
      </c>
      <c r="V380" s="31">
        <v>0</v>
      </c>
      <c r="W380" s="31">
        <v>52.755434782608702</v>
      </c>
      <c r="X380" s="31">
        <v>2.1059782608695654</v>
      </c>
      <c r="Y380" s="31">
        <v>0</v>
      </c>
      <c r="Z380" s="31">
        <v>0</v>
      </c>
      <c r="AA380" s="31">
        <v>7.8063043478260878</v>
      </c>
      <c r="AB380" s="31">
        <v>0</v>
      </c>
      <c r="AC380" s="31">
        <v>42.843152173913047</v>
      </c>
      <c r="AD380" s="31">
        <v>0</v>
      </c>
      <c r="AE380" s="31">
        <v>0</v>
      </c>
      <c r="AF380" t="s">
        <v>193</v>
      </c>
      <c r="AG380" s="32">
        <v>5</v>
      </c>
      <c r="AH380"/>
    </row>
    <row r="381" spans="1:34" x14ac:dyDescent="0.25">
      <c r="A381" t="s">
        <v>1155</v>
      </c>
      <c r="B381" t="s">
        <v>674</v>
      </c>
      <c r="C381" t="s">
        <v>1008</v>
      </c>
      <c r="D381" t="s">
        <v>1090</v>
      </c>
      <c r="E381" s="31">
        <v>70.782608695652172</v>
      </c>
      <c r="F381" s="31">
        <v>3.265617321867321</v>
      </c>
      <c r="G381" s="31">
        <v>3.0238329238329231</v>
      </c>
      <c r="H381" s="31">
        <v>0.41869471744471748</v>
      </c>
      <c r="I381" s="31">
        <v>0.32778562653562654</v>
      </c>
      <c r="J381" s="31">
        <v>231.14891304347819</v>
      </c>
      <c r="K381" s="31">
        <v>214.03478260869559</v>
      </c>
      <c r="L381" s="31">
        <v>29.636304347826087</v>
      </c>
      <c r="M381" s="31">
        <v>23.201521739130435</v>
      </c>
      <c r="N381" s="31">
        <v>1.826086956521739</v>
      </c>
      <c r="O381" s="31">
        <v>4.6086956521739131</v>
      </c>
      <c r="P381" s="31">
        <v>83.93282608695651</v>
      </c>
      <c r="Q381" s="31">
        <v>73.253478260869556</v>
      </c>
      <c r="R381" s="31">
        <v>10.679347826086957</v>
      </c>
      <c r="S381" s="31">
        <v>117.5797826086956</v>
      </c>
      <c r="T381" s="31">
        <v>117.5797826086956</v>
      </c>
      <c r="U381" s="31">
        <v>0</v>
      </c>
      <c r="V381" s="31">
        <v>0</v>
      </c>
      <c r="W381" s="31">
        <v>89.554999999999993</v>
      </c>
      <c r="X381" s="31">
        <v>5.8661956521739134</v>
      </c>
      <c r="Y381" s="31">
        <v>0</v>
      </c>
      <c r="Z381" s="31">
        <v>0</v>
      </c>
      <c r="AA381" s="31">
        <v>28.725978260869564</v>
      </c>
      <c r="AB381" s="31">
        <v>0</v>
      </c>
      <c r="AC381" s="31">
        <v>54.962826086956518</v>
      </c>
      <c r="AD381" s="31">
        <v>0</v>
      </c>
      <c r="AE381" s="31">
        <v>0</v>
      </c>
      <c r="AF381" t="s">
        <v>252</v>
      </c>
      <c r="AG381" s="32">
        <v>5</v>
      </c>
      <c r="AH381"/>
    </row>
    <row r="382" spans="1:34" x14ac:dyDescent="0.25">
      <c r="A382" t="s">
        <v>1155</v>
      </c>
      <c r="B382" t="s">
        <v>683</v>
      </c>
      <c r="C382" t="s">
        <v>1010</v>
      </c>
      <c r="D382" t="s">
        <v>1083</v>
      </c>
      <c r="E382" s="31">
        <v>108.90217391304348</v>
      </c>
      <c r="F382" s="31">
        <v>3.1629034833815748</v>
      </c>
      <c r="G382" s="31">
        <v>2.7929913164986528</v>
      </c>
      <c r="H382" s="31">
        <v>0.59217985826928832</v>
      </c>
      <c r="I382" s="31">
        <v>0.36940313404531394</v>
      </c>
      <c r="J382" s="31">
        <v>344.4470652173913</v>
      </c>
      <c r="K382" s="31">
        <v>304.16282608695656</v>
      </c>
      <c r="L382" s="31">
        <v>64.489673913043475</v>
      </c>
      <c r="M382" s="31">
        <v>40.228804347826092</v>
      </c>
      <c r="N382" s="31">
        <v>18.695652173913043</v>
      </c>
      <c r="O382" s="31">
        <v>5.5652173913043477</v>
      </c>
      <c r="P382" s="31">
        <v>109.50847826086954</v>
      </c>
      <c r="Q382" s="31">
        <v>93.485108695652144</v>
      </c>
      <c r="R382" s="31">
        <v>16.023369565217394</v>
      </c>
      <c r="S382" s="31">
        <v>170.44891304347831</v>
      </c>
      <c r="T382" s="31">
        <v>168.31847826086963</v>
      </c>
      <c r="U382" s="31">
        <v>2.1304347826086953</v>
      </c>
      <c r="V382" s="31">
        <v>0</v>
      </c>
      <c r="W382" s="31">
        <v>103.82250000000003</v>
      </c>
      <c r="X382" s="31">
        <v>1.3197826086956521</v>
      </c>
      <c r="Y382" s="31">
        <v>0</v>
      </c>
      <c r="Z382" s="31">
        <v>0</v>
      </c>
      <c r="AA382" s="31">
        <v>35.820217391304347</v>
      </c>
      <c r="AB382" s="31">
        <v>0</v>
      </c>
      <c r="AC382" s="31">
        <v>66.682500000000033</v>
      </c>
      <c r="AD382" s="31">
        <v>0</v>
      </c>
      <c r="AE382" s="31">
        <v>0</v>
      </c>
      <c r="AF382" t="s">
        <v>261</v>
      </c>
      <c r="AG382" s="32">
        <v>5</v>
      </c>
      <c r="AH382"/>
    </row>
    <row r="383" spans="1:34" x14ac:dyDescent="0.25">
      <c r="A383" t="s">
        <v>1155</v>
      </c>
      <c r="B383" t="s">
        <v>604</v>
      </c>
      <c r="C383" t="s">
        <v>982</v>
      </c>
      <c r="D383" t="s">
        <v>1123</v>
      </c>
      <c r="E383" s="31">
        <v>60.760869565217391</v>
      </c>
      <c r="F383" s="31">
        <v>2.9060196779964218</v>
      </c>
      <c r="G383" s="31">
        <v>2.6644275491949907</v>
      </c>
      <c r="H383" s="31">
        <v>0.53425939177101955</v>
      </c>
      <c r="I383" s="31">
        <v>0.37137924865831839</v>
      </c>
      <c r="J383" s="31">
        <v>176.57228260869562</v>
      </c>
      <c r="K383" s="31">
        <v>161.89293478260868</v>
      </c>
      <c r="L383" s="31">
        <v>32.462065217391299</v>
      </c>
      <c r="M383" s="31">
        <v>22.565326086956521</v>
      </c>
      <c r="N383" s="31">
        <v>4.3315217391304346</v>
      </c>
      <c r="O383" s="31">
        <v>5.5652173913043477</v>
      </c>
      <c r="P383" s="31">
        <v>40.462717391304345</v>
      </c>
      <c r="Q383" s="31">
        <v>35.680108695652173</v>
      </c>
      <c r="R383" s="31">
        <v>4.7826086956521738</v>
      </c>
      <c r="S383" s="31">
        <v>103.64749999999998</v>
      </c>
      <c r="T383" s="31">
        <v>102.36065217391302</v>
      </c>
      <c r="U383" s="31">
        <v>1.2868478260869567</v>
      </c>
      <c r="V383" s="31">
        <v>0</v>
      </c>
      <c r="W383" s="31">
        <v>8.16782608695652</v>
      </c>
      <c r="X383" s="31">
        <v>0</v>
      </c>
      <c r="Y383" s="31">
        <v>0</v>
      </c>
      <c r="Z383" s="31">
        <v>0</v>
      </c>
      <c r="AA383" s="31">
        <v>8.16782608695652</v>
      </c>
      <c r="AB383" s="31">
        <v>0</v>
      </c>
      <c r="AC383" s="31">
        <v>0</v>
      </c>
      <c r="AD383" s="31">
        <v>0</v>
      </c>
      <c r="AE383" s="31">
        <v>0</v>
      </c>
      <c r="AF383" t="s">
        <v>181</v>
      </c>
      <c r="AG383" s="32">
        <v>5</v>
      </c>
      <c r="AH383"/>
    </row>
    <row r="384" spans="1:34" x14ac:dyDescent="0.25">
      <c r="A384" t="s">
        <v>1155</v>
      </c>
      <c r="B384" t="s">
        <v>612</v>
      </c>
      <c r="C384" t="s">
        <v>985</v>
      </c>
      <c r="D384" t="s">
        <v>1090</v>
      </c>
      <c r="E384" s="31">
        <v>84.423913043478265</v>
      </c>
      <c r="F384" s="31">
        <v>3.2652143684820394</v>
      </c>
      <c r="G384" s="31">
        <v>2.9562147547315565</v>
      </c>
      <c r="H384" s="31">
        <v>0.58533668082914891</v>
      </c>
      <c r="I384" s="31">
        <v>0.34225698467876908</v>
      </c>
      <c r="J384" s="31">
        <v>275.66217391304349</v>
      </c>
      <c r="K384" s="31">
        <v>249.57521739130436</v>
      </c>
      <c r="L384" s="31">
        <v>49.416413043478258</v>
      </c>
      <c r="M384" s="31">
        <v>28.894673913043473</v>
      </c>
      <c r="N384" s="31">
        <v>14</v>
      </c>
      <c r="O384" s="31">
        <v>6.5217391304347823</v>
      </c>
      <c r="P384" s="31">
        <v>61.136847826086964</v>
      </c>
      <c r="Q384" s="31">
        <v>55.57163043478262</v>
      </c>
      <c r="R384" s="31">
        <v>5.5652173913043477</v>
      </c>
      <c r="S384" s="31">
        <v>165.10891304347828</v>
      </c>
      <c r="T384" s="31">
        <v>165.10891304347828</v>
      </c>
      <c r="U384" s="31">
        <v>0</v>
      </c>
      <c r="V384" s="31">
        <v>0</v>
      </c>
      <c r="W384" s="31">
        <v>146.2238043478261</v>
      </c>
      <c r="X384" s="31">
        <v>8.9004347826086931</v>
      </c>
      <c r="Y384" s="31">
        <v>0</v>
      </c>
      <c r="Z384" s="31">
        <v>0</v>
      </c>
      <c r="AA384" s="31">
        <v>29.786630434782602</v>
      </c>
      <c r="AB384" s="31">
        <v>0</v>
      </c>
      <c r="AC384" s="31">
        <v>107.5367391304348</v>
      </c>
      <c r="AD384" s="31">
        <v>0</v>
      </c>
      <c r="AE384" s="31">
        <v>0</v>
      </c>
      <c r="AF384" t="s">
        <v>189</v>
      </c>
      <c r="AG384" s="32">
        <v>5</v>
      </c>
      <c r="AH384"/>
    </row>
    <row r="385" spans="1:34" x14ac:dyDescent="0.25">
      <c r="A385" t="s">
        <v>1155</v>
      </c>
      <c r="B385" t="s">
        <v>628</v>
      </c>
      <c r="C385" t="s">
        <v>991</v>
      </c>
      <c r="D385" t="s">
        <v>1070</v>
      </c>
      <c r="E385" s="31">
        <v>71.728260869565219</v>
      </c>
      <c r="F385" s="31">
        <v>2.7451522958023942</v>
      </c>
      <c r="G385" s="31">
        <v>2.4648825579633278</v>
      </c>
      <c r="H385" s="31">
        <v>0.72634186998030015</v>
      </c>
      <c r="I385" s="31">
        <v>0.44607213214123359</v>
      </c>
      <c r="J385" s="31">
        <v>196.905</v>
      </c>
      <c r="K385" s="31">
        <v>176.80173913043478</v>
      </c>
      <c r="L385" s="31">
        <v>52.099239130434789</v>
      </c>
      <c r="M385" s="31">
        <v>31.99597826086957</v>
      </c>
      <c r="N385" s="31">
        <v>15.407608695652174</v>
      </c>
      <c r="O385" s="31">
        <v>4.6956521739130439</v>
      </c>
      <c r="P385" s="31">
        <v>32.743586956521746</v>
      </c>
      <c r="Q385" s="31">
        <v>32.743586956521746</v>
      </c>
      <c r="R385" s="31">
        <v>0</v>
      </c>
      <c r="S385" s="31">
        <v>112.06217391304347</v>
      </c>
      <c r="T385" s="31">
        <v>99.467173913043467</v>
      </c>
      <c r="U385" s="31">
        <v>12.594999999999997</v>
      </c>
      <c r="V385" s="31">
        <v>0</v>
      </c>
      <c r="W385" s="31">
        <v>34.766630434782599</v>
      </c>
      <c r="X385" s="31">
        <v>0</v>
      </c>
      <c r="Y385" s="31">
        <v>0</v>
      </c>
      <c r="Z385" s="31">
        <v>0</v>
      </c>
      <c r="AA385" s="31">
        <v>13.418804347826086</v>
      </c>
      <c r="AB385" s="31">
        <v>0</v>
      </c>
      <c r="AC385" s="31">
        <v>21.347826086956516</v>
      </c>
      <c r="AD385" s="31">
        <v>0</v>
      </c>
      <c r="AE385" s="31">
        <v>0</v>
      </c>
      <c r="AF385" t="s">
        <v>206</v>
      </c>
      <c r="AG385" s="32">
        <v>5</v>
      </c>
      <c r="AH385"/>
    </row>
    <row r="386" spans="1:34" x14ac:dyDescent="0.25">
      <c r="A386" t="s">
        <v>1155</v>
      </c>
      <c r="B386" t="s">
        <v>653</v>
      </c>
      <c r="C386" t="s">
        <v>872</v>
      </c>
      <c r="D386" t="s">
        <v>1064</v>
      </c>
      <c r="E386" s="31">
        <v>95.576086956521735</v>
      </c>
      <c r="F386" s="31">
        <v>2.6641646764471743</v>
      </c>
      <c r="G386" s="31">
        <v>2.38767883543728</v>
      </c>
      <c r="H386" s="31">
        <v>0.52881155464574103</v>
      </c>
      <c r="I386" s="31">
        <v>0.30499715682929612</v>
      </c>
      <c r="J386" s="31">
        <v>254.63043478260872</v>
      </c>
      <c r="K386" s="31">
        <v>228.20500000000001</v>
      </c>
      <c r="L386" s="31">
        <v>50.541739130434792</v>
      </c>
      <c r="M386" s="31">
        <v>29.150434782608702</v>
      </c>
      <c r="N386" s="31">
        <v>15.826086956521738</v>
      </c>
      <c r="O386" s="31">
        <v>5.5652173913043477</v>
      </c>
      <c r="P386" s="31">
        <v>74.361304347826078</v>
      </c>
      <c r="Q386" s="31">
        <v>69.327173913043467</v>
      </c>
      <c r="R386" s="31">
        <v>5.0341304347826092</v>
      </c>
      <c r="S386" s="31">
        <v>129.72739130434786</v>
      </c>
      <c r="T386" s="31">
        <v>126.55434782608698</v>
      </c>
      <c r="U386" s="31">
        <v>3.1730434782608699</v>
      </c>
      <c r="V386" s="31">
        <v>0</v>
      </c>
      <c r="W386" s="31">
        <v>0</v>
      </c>
      <c r="X386" s="31">
        <v>0</v>
      </c>
      <c r="Y386" s="31">
        <v>0</v>
      </c>
      <c r="Z386" s="31">
        <v>0</v>
      </c>
      <c r="AA386" s="31">
        <v>0</v>
      </c>
      <c r="AB386" s="31">
        <v>0</v>
      </c>
      <c r="AC386" s="31">
        <v>0</v>
      </c>
      <c r="AD386" s="31">
        <v>0</v>
      </c>
      <c r="AE386" s="31">
        <v>0</v>
      </c>
      <c r="AF386" t="s">
        <v>231</v>
      </c>
      <c r="AG386" s="32">
        <v>5</v>
      </c>
      <c r="AH386"/>
    </row>
    <row r="387" spans="1:34" x14ac:dyDescent="0.25">
      <c r="A387" t="s">
        <v>1155</v>
      </c>
      <c r="B387" t="s">
        <v>620</v>
      </c>
      <c r="C387" t="s">
        <v>912</v>
      </c>
      <c r="D387" t="s">
        <v>1101</v>
      </c>
      <c r="E387" s="31">
        <v>70.967391304347828</v>
      </c>
      <c r="F387" s="31">
        <v>2.9263485985602684</v>
      </c>
      <c r="G387" s="31">
        <v>2.612135089600244</v>
      </c>
      <c r="H387" s="31">
        <v>0.82886506356256717</v>
      </c>
      <c r="I387" s="31">
        <v>0.65311073671312625</v>
      </c>
      <c r="J387" s="31">
        <v>207.67532608695643</v>
      </c>
      <c r="K387" s="31">
        <v>185.37641304347818</v>
      </c>
      <c r="L387" s="31">
        <v>58.822391304347839</v>
      </c>
      <c r="M387" s="31">
        <v>46.349565217391316</v>
      </c>
      <c r="N387" s="31">
        <v>8.4728260869565215</v>
      </c>
      <c r="O387" s="31">
        <v>4</v>
      </c>
      <c r="P387" s="31">
        <v>29.812826086956523</v>
      </c>
      <c r="Q387" s="31">
        <v>19.986739130434785</v>
      </c>
      <c r="R387" s="31">
        <v>9.8260869565217384</v>
      </c>
      <c r="S387" s="31">
        <v>119.04010869565211</v>
      </c>
      <c r="T387" s="31">
        <v>93.580543478260807</v>
      </c>
      <c r="U387" s="31">
        <v>25.459565217391297</v>
      </c>
      <c r="V387" s="31">
        <v>0</v>
      </c>
      <c r="W387" s="31">
        <v>10.182173913043478</v>
      </c>
      <c r="X387" s="31">
        <v>0</v>
      </c>
      <c r="Y387" s="31">
        <v>0</v>
      </c>
      <c r="Z387" s="31">
        <v>4</v>
      </c>
      <c r="AA387" s="31">
        <v>6.1821739130434779</v>
      </c>
      <c r="AB387" s="31">
        <v>0</v>
      </c>
      <c r="AC387" s="31">
        <v>0</v>
      </c>
      <c r="AD387" s="31">
        <v>0</v>
      </c>
      <c r="AE387" s="31">
        <v>0</v>
      </c>
      <c r="AF387" t="s">
        <v>198</v>
      </c>
      <c r="AG387" s="32">
        <v>5</v>
      </c>
      <c r="AH387"/>
    </row>
    <row r="388" spans="1:34" x14ac:dyDescent="0.25">
      <c r="A388" t="s">
        <v>1155</v>
      </c>
      <c r="B388" t="s">
        <v>621</v>
      </c>
      <c r="C388" t="s">
        <v>878</v>
      </c>
      <c r="D388" t="s">
        <v>1123</v>
      </c>
      <c r="E388" s="31">
        <v>58.793478260869563</v>
      </c>
      <c r="F388" s="31">
        <v>3.4818875947494909</v>
      </c>
      <c r="G388" s="31">
        <v>3.2027232390460334</v>
      </c>
      <c r="H388" s="31">
        <v>0.68446293215012011</v>
      </c>
      <c r="I388" s="31">
        <v>0.40529857644666295</v>
      </c>
      <c r="J388" s="31">
        <v>204.7122826086956</v>
      </c>
      <c r="K388" s="31">
        <v>188.29923913043473</v>
      </c>
      <c r="L388" s="31">
        <v>40.241956521739127</v>
      </c>
      <c r="M388" s="31">
        <v>23.828913043478259</v>
      </c>
      <c r="N388" s="31">
        <v>11.782608695652174</v>
      </c>
      <c r="O388" s="31">
        <v>4.6304347826086953</v>
      </c>
      <c r="P388" s="31">
        <v>35.079347826086952</v>
      </c>
      <c r="Q388" s="31">
        <v>35.079347826086952</v>
      </c>
      <c r="R388" s="31">
        <v>0</v>
      </c>
      <c r="S388" s="31">
        <v>129.39097826086953</v>
      </c>
      <c r="T388" s="31">
        <v>129.39097826086953</v>
      </c>
      <c r="U388" s="31">
        <v>0</v>
      </c>
      <c r="V388" s="31">
        <v>0</v>
      </c>
      <c r="W388" s="31">
        <v>0</v>
      </c>
      <c r="X388" s="31">
        <v>0</v>
      </c>
      <c r="Y388" s="31">
        <v>0</v>
      </c>
      <c r="Z388" s="31">
        <v>0</v>
      </c>
      <c r="AA388" s="31">
        <v>0</v>
      </c>
      <c r="AB388" s="31">
        <v>0</v>
      </c>
      <c r="AC388" s="31">
        <v>0</v>
      </c>
      <c r="AD388" s="31">
        <v>0</v>
      </c>
      <c r="AE388" s="31">
        <v>0</v>
      </c>
      <c r="AF388" t="s">
        <v>199</v>
      </c>
      <c r="AG388" s="32">
        <v>5</v>
      </c>
      <c r="AH388"/>
    </row>
    <row r="389" spans="1:34" x14ac:dyDescent="0.25">
      <c r="A389" t="s">
        <v>1155</v>
      </c>
      <c r="B389" t="s">
        <v>705</v>
      </c>
      <c r="C389" t="s">
        <v>1019</v>
      </c>
      <c r="D389" t="s">
        <v>1107</v>
      </c>
      <c r="E389" s="31">
        <v>79.456521739130437</v>
      </c>
      <c r="F389" s="31">
        <v>4.2989835841313262</v>
      </c>
      <c r="G389" s="31">
        <v>3.7693529411764701</v>
      </c>
      <c r="H389" s="31">
        <v>0.87641586867305032</v>
      </c>
      <c r="I389" s="31">
        <v>0.38878248974008195</v>
      </c>
      <c r="J389" s="31">
        <v>341.58228260869561</v>
      </c>
      <c r="K389" s="31">
        <v>299.49967391304347</v>
      </c>
      <c r="L389" s="31">
        <v>69.636956521739108</v>
      </c>
      <c r="M389" s="31">
        <v>30.891304347826075</v>
      </c>
      <c r="N389" s="31">
        <v>34.04999999999999</v>
      </c>
      <c r="O389" s="31">
        <v>4.6956521739130439</v>
      </c>
      <c r="P389" s="31">
        <v>106.83663043478263</v>
      </c>
      <c r="Q389" s="31">
        <v>103.49967391304351</v>
      </c>
      <c r="R389" s="31">
        <v>3.3369565217391304</v>
      </c>
      <c r="S389" s="31">
        <v>165.10869565217388</v>
      </c>
      <c r="T389" s="31">
        <v>165.10869565217388</v>
      </c>
      <c r="U389" s="31">
        <v>0</v>
      </c>
      <c r="V389" s="31">
        <v>0</v>
      </c>
      <c r="W389" s="31">
        <v>8.970326086956522</v>
      </c>
      <c r="X389" s="31">
        <v>0</v>
      </c>
      <c r="Y389" s="31">
        <v>0</v>
      </c>
      <c r="Z389" s="31">
        <v>0</v>
      </c>
      <c r="AA389" s="31">
        <v>8.9279347826086966</v>
      </c>
      <c r="AB389" s="31">
        <v>0</v>
      </c>
      <c r="AC389" s="31">
        <v>4.2391304347826085E-2</v>
      </c>
      <c r="AD389" s="31">
        <v>0</v>
      </c>
      <c r="AE389" s="31">
        <v>0</v>
      </c>
      <c r="AF389" t="s">
        <v>283</v>
      </c>
      <c r="AG389" s="32">
        <v>5</v>
      </c>
      <c r="AH389"/>
    </row>
    <row r="390" spans="1:34" x14ac:dyDescent="0.25">
      <c r="A390" t="s">
        <v>1155</v>
      </c>
      <c r="B390" t="s">
        <v>798</v>
      </c>
      <c r="C390" t="s">
        <v>905</v>
      </c>
      <c r="D390" t="s">
        <v>1095</v>
      </c>
      <c r="E390" s="31">
        <v>57.739130434782609</v>
      </c>
      <c r="F390" s="31">
        <v>4.0795933734939762</v>
      </c>
      <c r="G390" s="31">
        <v>3.8295933734939762</v>
      </c>
      <c r="H390" s="31">
        <v>0.66841302710843398</v>
      </c>
      <c r="I390" s="31">
        <v>0.41841302710843392</v>
      </c>
      <c r="J390" s="31">
        <v>235.55217391304348</v>
      </c>
      <c r="K390" s="31">
        <v>221.11739130434785</v>
      </c>
      <c r="L390" s="31">
        <v>38.593586956521754</v>
      </c>
      <c r="M390" s="31">
        <v>24.158804347826099</v>
      </c>
      <c r="N390" s="31">
        <v>11.217391304347826</v>
      </c>
      <c r="O390" s="31">
        <v>3.2173913043478262</v>
      </c>
      <c r="P390" s="31">
        <v>44.259456521739132</v>
      </c>
      <c r="Q390" s="31">
        <v>44.259456521739132</v>
      </c>
      <c r="R390" s="31">
        <v>0</v>
      </c>
      <c r="S390" s="31">
        <v>152.6991304347826</v>
      </c>
      <c r="T390" s="31">
        <v>151.88282608695653</v>
      </c>
      <c r="U390" s="31">
        <v>0.81630434782608685</v>
      </c>
      <c r="V390" s="31">
        <v>0</v>
      </c>
      <c r="W390" s="31">
        <v>0</v>
      </c>
      <c r="X390" s="31">
        <v>0</v>
      </c>
      <c r="Y390" s="31">
        <v>0</v>
      </c>
      <c r="Z390" s="31">
        <v>0</v>
      </c>
      <c r="AA390" s="31">
        <v>0</v>
      </c>
      <c r="AB390" s="31">
        <v>0</v>
      </c>
      <c r="AC390" s="31">
        <v>0</v>
      </c>
      <c r="AD390" s="31">
        <v>0</v>
      </c>
      <c r="AE390" s="31">
        <v>0</v>
      </c>
      <c r="AF390" t="s">
        <v>378</v>
      </c>
      <c r="AG390" s="32">
        <v>5</v>
      </c>
      <c r="AH390"/>
    </row>
    <row r="391" spans="1:34" x14ac:dyDescent="0.25">
      <c r="A391" t="s">
        <v>1155</v>
      </c>
      <c r="B391" t="s">
        <v>812</v>
      </c>
      <c r="C391" t="s">
        <v>940</v>
      </c>
      <c r="D391" t="s">
        <v>1065</v>
      </c>
      <c r="E391" s="31">
        <v>55.836956521739133</v>
      </c>
      <c r="F391" s="31">
        <v>3.4776659528907929</v>
      </c>
      <c r="G391" s="31">
        <v>3.0445104146388942</v>
      </c>
      <c r="H391" s="31">
        <v>0.88676075530465237</v>
      </c>
      <c r="I391" s="31">
        <v>0.63775744598014394</v>
      </c>
      <c r="J391" s="31">
        <v>194.18228260869569</v>
      </c>
      <c r="K391" s="31">
        <v>169.99619565217392</v>
      </c>
      <c r="L391" s="31">
        <v>49.514021739130428</v>
      </c>
      <c r="M391" s="31">
        <v>35.610434782608692</v>
      </c>
      <c r="N391" s="31">
        <v>9.0938043478260866</v>
      </c>
      <c r="O391" s="31">
        <v>4.8097826086956523</v>
      </c>
      <c r="P391" s="31">
        <v>50.422499999999999</v>
      </c>
      <c r="Q391" s="31">
        <v>40.139999999999993</v>
      </c>
      <c r="R391" s="31">
        <v>10.282500000000002</v>
      </c>
      <c r="S391" s="31">
        <v>94.24576086956526</v>
      </c>
      <c r="T391" s="31">
        <v>83.561086956521777</v>
      </c>
      <c r="U391" s="31">
        <v>10.684673913043476</v>
      </c>
      <c r="V391" s="31">
        <v>0</v>
      </c>
      <c r="W391" s="31">
        <v>0</v>
      </c>
      <c r="X391" s="31">
        <v>0</v>
      </c>
      <c r="Y391" s="31">
        <v>0</v>
      </c>
      <c r="Z391" s="31">
        <v>0</v>
      </c>
      <c r="AA391" s="31">
        <v>0</v>
      </c>
      <c r="AB391" s="31">
        <v>0</v>
      </c>
      <c r="AC391" s="31">
        <v>0</v>
      </c>
      <c r="AD391" s="31">
        <v>0</v>
      </c>
      <c r="AE391" s="31">
        <v>0</v>
      </c>
      <c r="AF391" t="s">
        <v>392</v>
      </c>
      <c r="AG391" s="32">
        <v>5</v>
      </c>
      <c r="AH391"/>
    </row>
    <row r="392" spans="1:34" x14ac:dyDescent="0.25">
      <c r="A392" t="s">
        <v>1155</v>
      </c>
      <c r="B392" t="s">
        <v>819</v>
      </c>
      <c r="C392" t="s">
        <v>966</v>
      </c>
      <c r="D392" t="s">
        <v>1066</v>
      </c>
      <c r="E392" s="31">
        <v>50.978260869565219</v>
      </c>
      <c r="F392" s="31">
        <v>3.7512004264392336</v>
      </c>
      <c r="G392" s="31">
        <v>3.2813070362473362</v>
      </c>
      <c r="H392" s="31">
        <v>1.6153646055437101</v>
      </c>
      <c r="I392" s="31">
        <v>1.2600767590618338</v>
      </c>
      <c r="J392" s="31">
        <v>191.22967391304354</v>
      </c>
      <c r="K392" s="31">
        <v>167.2753260869566</v>
      </c>
      <c r="L392" s="31">
        <v>82.34847826086957</v>
      </c>
      <c r="M392" s="31">
        <v>64.236521739130438</v>
      </c>
      <c r="N392" s="31">
        <v>13.383695652173914</v>
      </c>
      <c r="O392" s="31">
        <v>4.7282608695652177</v>
      </c>
      <c r="P392" s="31">
        <v>22.260543478260871</v>
      </c>
      <c r="Q392" s="31">
        <v>16.418152173913043</v>
      </c>
      <c r="R392" s="31">
        <v>5.8423913043478262</v>
      </c>
      <c r="S392" s="31">
        <v>86.620652173913129</v>
      </c>
      <c r="T392" s="31">
        <v>81.220760869565297</v>
      </c>
      <c r="U392" s="31">
        <v>5.3998913043478263</v>
      </c>
      <c r="V392" s="31">
        <v>0</v>
      </c>
      <c r="W392" s="31">
        <v>0</v>
      </c>
      <c r="X392" s="31">
        <v>0</v>
      </c>
      <c r="Y392" s="31">
        <v>0</v>
      </c>
      <c r="Z392" s="31">
        <v>0</v>
      </c>
      <c r="AA392" s="31">
        <v>0</v>
      </c>
      <c r="AB392" s="31">
        <v>0</v>
      </c>
      <c r="AC392" s="31">
        <v>0</v>
      </c>
      <c r="AD392" s="31">
        <v>0</v>
      </c>
      <c r="AE392" s="31">
        <v>0</v>
      </c>
      <c r="AF392" t="s">
        <v>399</v>
      </c>
      <c r="AG392" s="32">
        <v>5</v>
      </c>
      <c r="AH392"/>
    </row>
    <row r="393" spans="1:34" x14ac:dyDescent="0.25">
      <c r="A393" t="s">
        <v>1155</v>
      </c>
      <c r="B393" t="s">
        <v>813</v>
      </c>
      <c r="C393" t="s">
        <v>891</v>
      </c>
      <c r="D393" t="s">
        <v>1081</v>
      </c>
      <c r="E393" s="31">
        <v>58.695652173913047</v>
      </c>
      <c r="F393" s="31">
        <v>3.5720444444444452</v>
      </c>
      <c r="G393" s="31">
        <v>3.1088611111111124</v>
      </c>
      <c r="H393" s="31">
        <v>1.5169351851851851</v>
      </c>
      <c r="I393" s="31">
        <v>1.1420537037037037</v>
      </c>
      <c r="J393" s="31">
        <v>209.66347826086962</v>
      </c>
      <c r="K393" s="31">
        <v>182.47663043478269</v>
      </c>
      <c r="L393" s="31">
        <v>89.037499999999994</v>
      </c>
      <c r="M393" s="31">
        <v>67.033586956521745</v>
      </c>
      <c r="N393" s="31">
        <v>17.031086956521737</v>
      </c>
      <c r="O393" s="31">
        <v>4.9728260869565215</v>
      </c>
      <c r="P393" s="31">
        <v>25.669782608695645</v>
      </c>
      <c r="Q393" s="31">
        <v>20.486847826086947</v>
      </c>
      <c r="R393" s="31">
        <v>5.1829347826086964</v>
      </c>
      <c r="S393" s="31">
        <v>94.956195652173989</v>
      </c>
      <c r="T393" s="31">
        <v>88.136630434782688</v>
      </c>
      <c r="U393" s="31">
        <v>6.8195652173913039</v>
      </c>
      <c r="V393" s="31">
        <v>0</v>
      </c>
      <c r="W393" s="31">
        <v>0</v>
      </c>
      <c r="X393" s="31">
        <v>0</v>
      </c>
      <c r="Y393" s="31">
        <v>0</v>
      </c>
      <c r="Z393" s="31">
        <v>0</v>
      </c>
      <c r="AA393" s="31">
        <v>0</v>
      </c>
      <c r="AB393" s="31">
        <v>0</v>
      </c>
      <c r="AC393" s="31">
        <v>0</v>
      </c>
      <c r="AD393" s="31">
        <v>0</v>
      </c>
      <c r="AE393" s="31">
        <v>0</v>
      </c>
      <c r="AF393" t="s">
        <v>393</v>
      </c>
      <c r="AG393" s="32">
        <v>5</v>
      </c>
      <c r="AH393"/>
    </row>
    <row r="394" spans="1:34" x14ac:dyDescent="0.25">
      <c r="A394" t="s">
        <v>1155</v>
      </c>
      <c r="B394" t="s">
        <v>430</v>
      </c>
      <c r="C394" t="s">
        <v>888</v>
      </c>
      <c r="D394" t="s">
        <v>1079</v>
      </c>
      <c r="E394" s="31">
        <v>130.93478260869566</v>
      </c>
      <c r="F394" s="31">
        <v>4.1479752614975931</v>
      </c>
      <c r="G394" s="31">
        <v>4.1070006641208705</v>
      </c>
      <c r="H394" s="31">
        <v>0.55460650838452574</v>
      </c>
      <c r="I394" s="31">
        <v>0.51363191100780303</v>
      </c>
      <c r="J394" s="31">
        <v>543.11423913043484</v>
      </c>
      <c r="K394" s="31">
        <v>537.74923913043483</v>
      </c>
      <c r="L394" s="31">
        <v>72.617282608695618</v>
      </c>
      <c r="M394" s="31">
        <v>67.252282608695609</v>
      </c>
      <c r="N394" s="31">
        <v>0.95619565217391289</v>
      </c>
      <c r="O394" s="31">
        <v>4.4088043478260861</v>
      </c>
      <c r="P394" s="31">
        <v>75.396304347826103</v>
      </c>
      <c r="Q394" s="31">
        <v>75.396304347826103</v>
      </c>
      <c r="R394" s="31">
        <v>0</v>
      </c>
      <c r="S394" s="31">
        <v>395.10065217391309</v>
      </c>
      <c r="T394" s="31">
        <v>395.10065217391309</v>
      </c>
      <c r="U394" s="31">
        <v>0</v>
      </c>
      <c r="V394" s="31">
        <v>0</v>
      </c>
      <c r="W394" s="31">
        <v>0</v>
      </c>
      <c r="X394" s="31">
        <v>0</v>
      </c>
      <c r="Y394" s="31">
        <v>0</v>
      </c>
      <c r="Z394" s="31">
        <v>0</v>
      </c>
      <c r="AA394" s="31">
        <v>0</v>
      </c>
      <c r="AB394" s="31">
        <v>0</v>
      </c>
      <c r="AC394" s="31">
        <v>0</v>
      </c>
      <c r="AD394" s="31">
        <v>0</v>
      </c>
      <c r="AE394" s="31">
        <v>0</v>
      </c>
      <c r="AF394" t="s">
        <v>6</v>
      </c>
      <c r="AG394" s="32">
        <v>5</v>
      </c>
      <c r="AH394"/>
    </row>
    <row r="395" spans="1:34" x14ac:dyDescent="0.25">
      <c r="A395" t="s">
        <v>1155</v>
      </c>
      <c r="B395" t="s">
        <v>466</v>
      </c>
      <c r="C395" t="s">
        <v>913</v>
      </c>
      <c r="D395" t="s">
        <v>1102</v>
      </c>
      <c r="E395" s="31">
        <v>130.63043478260869</v>
      </c>
      <c r="F395" s="31">
        <v>5.5269387585288738</v>
      </c>
      <c r="G395" s="31">
        <v>5.061699117989682</v>
      </c>
      <c r="H395" s="31">
        <v>1.0008944915959392</v>
      </c>
      <c r="I395" s="31">
        <v>0.65318688633716093</v>
      </c>
      <c r="J395" s="31">
        <v>721.98641304347825</v>
      </c>
      <c r="K395" s="31">
        <v>661.21195652173913</v>
      </c>
      <c r="L395" s="31">
        <v>130.74728260869563</v>
      </c>
      <c r="M395" s="31">
        <v>85.326086956521735</v>
      </c>
      <c r="N395" s="31">
        <v>40.203804347826086</v>
      </c>
      <c r="O395" s="31">
        <v>5.2173913043478262</v>
      </c>
      <c r="P395" s="31">
        <v>148.41576086956522</v>
      </c>
      <c r="Q395" s="31">
        <v>133.0625</v>
      </c>
      <c r="R395" s="31">
        <v>15.353260869565217</v>
      </c>
      <c r="S395" s="31">
        <v>442.82336956521738</v>
      </c>
      <c r="T395" s="31">
        <v>442.82336956521738</v>
      </c>
      <c r="U395" s="31">
        <v>0</v>
      </c>
      <c r="V395" s="31">
        <v>0</v>
      </c>
      <c r="W395" s="31">
        <v>0</v>
      </c>
      <c r="X395" s="31">
        <v>0</v>
      </c>
      <c r="Y395" s="31">
        <v>0</v>
      </c>
      <c r="Z395" s="31">
        <v>0</v>
      </c>
      <c r="AA395" s="31">
        <v>0</v>
      </c>
      <c r="AB395" s="31">
        <v>0</v>
      </c>
      <c r="AC395" s="31">
        <v>0</v>
      </c>
      <c r="AD395" s="31">
        <v>0</v>
      </c>
      <c r="AE395" s="31">
        <v>0</v>
      </c>
      <c r="AF395" t="s">
        <v>43</v>
      </c>
      <c r="AG395" s="32">
        <v>5</v>
      </c>
      <c r="AH395"/>
    </row>
    <row r="396" spans="1:34" x14ac:dyDescent="0.25">
      <c r="A396" t="s">
        <v>1155</v>
      </c>
      <c r="B396" t="s">
        <v>601</v>
      </c>
      <c r="C396" t="s">
        <v>898</v>
      </c>
      <c r="D396" t="s">
        <v>1059</v>
      </c>
      <c r="E396" s="31">
        <v>114.01086956521739</v>
      </c>
      <c r="F396" s="31">
        <v>3.2344360758890267</v>
      </c>
      <c r="G396" s="31">
        <v>3.0672132710458579</v>
      </c>
      <c r="H396" s="31">
        <v>0.45373724854609587</v>
      </c>
      <c r="I396" s="31">
        <v>0.28651444370292689</v>
      </c>
      <c r="J396" s="31">
        <v>368.76086956521738</v>
      </c>
      <c r="K396" s="31">
        <v>349.69565217391306</v>
      </c>
      <c r="L396" s="31">
        <v>51.730978260869563</v>
      </c>
      <c r="M396" s="31">
        <v>32.665760869565219</v>
      </c>
      <c r="N396" s="31">
        <v>13.5</v>
      </c>
      <c r="O396" s="31">
        <v>5.5652173913043477</v>
      </c>
      <c r="P396" s="31">
        <v>80.788043478260875</v>
      </c>
      <c r="Q396" s="31">
        <v>80.788043478260875</v>
      </c>
      <c r="R396" s="31">
        <v>0</v>
      </c>
      <c r="S396" s="31">
        <v>236.24184782608694</v>
      </c>
      <c r="T396" s="31">
        <v>230.4891304347826</v>
      </c>
      <c r="U396" s="31">
        <v>5.7527173913043477</v>
      </c>
      <c r="V396" s="31">
        <v>0</v>
      </c>
      <c r="W396" s="31">
        <v>78.277173913043484</v>
      </c>
      <c r="X396" s="31">
        <v>7.3586956521739131</v>
      </c>
      <c r="Y396" s="31">
        <v>0</v>
      </c>
      <c r="Z396" s="31">
        <v>0</v>
      </c>
      <c r="AA396" s="31">
        <v>19.472826086956523</v>
      </c>
      <c r="AB396" s="31">
        <v>0</v>
      </c>
      <c r="AC396" s="31">
        <v>51.445652173913047</v>
      </c>
      <c r="AD396" s="31">
        <v>0</v>
      </c>
      <c r="AE396" s="31">
        <v>0</v>
      </c>
      <c r="AF396" t="s">
        <v>178</v>
      </c>
      <c r="AG396" s="32">
        <v>5</v>
      </c>
      <c r="AH396"/>
    </row>
    <row r="397" spans="1:34" x14ac:dyDescent="0.25">
      <c r="A397" t="s">
        <v>1155</v>
      </c>
      <c r="B397" t="s">
        <v>521</v>
      </c>
      <c r="C397" t="s">
        <v>839</v>
      </c>
      <c r="D397" t="s">
        <v>1053</v>
      </c>
      <c r="E397" s="31">
        <v>26.913043478260871</v>
      </c>
      <c r="F397" s="31">
        <v>6.7291639741518576</v>
      </c>
      <c r="G397" s="31">
        <v>5.8396082390953135</v>
      </c>
      <c r="H397" s="31">
        <v>2.2265589660743133</v>
      </c>
      <c r="I397" s="31">
        <v>1.5235096930533114</v>
      </c>
      <c r="J397" s="31">
        <v>181.10228260869565</v>
      </c>
      <c r="K397" s="31">
        <v>157.16163043478258</v>
      </c>
      <c r="L397" s="31">
        <v>59.923478260869558</v>
      </c>
      <c r="M397" s="31">
        <v>41.002282608695644</v>
      </c>
      <c r="N397" s="31">
        <v>13.855978260869565</v>
      </c>
      <c r="O397" s="31">
        <v>5.0652173913043477</v>
      </c>
      <c r="P397" s="31">
        <v>20.095978260869565</v>
      </c>
      <c r="Q397" s="31">
        <v>15.076521739130435</v>
      </c>
      <c r="R397" s="31">
        <v>5.0194565217391318</v>
      </c>
      <c r="S397" s="31">
        <v>101.08282608695652</v>
      </c>
      <c r="T397" s="31">
        <v>101.08282608695652</v>
      </c>
      <c r="U397" s="31">
        <v>0</v>
      </c>
      <c r="V397" s="31">
        <v>0</v>
      </c>
      <c r="W397" s="31">
        <v>0</v>
      </c>
      <c r="X397" s="31">
        <v>0</v>
      </c>
      <c r="Y397" s="31">
        <v>0</v>
      </c>
      <c r="Z397" s="31">
        <v>0</v>
      </c>
      <c r="AA397" s="31">
        <v>0</v>
      </c>
      <c r="AB397" s="31">
        <v>0</v>
      </c>
      <c r="AC397" s="31">
        <v>0</v>
      </c>
      <c r="AD397" s="31">
        <v>0</v>
      </c>
      <c r="AE397" s="31">
        <v>0</v>
      </c>
      <c r="AF397" t="s">
        <v>98</v>
      </c>
      <c r="AG397" s="32">
        <v>5</v>
      </c>
      <c r="AH397"/>
    </row>
    <row r="398" spans="1:34" x14ac:dyDescent="0.25">
      <c r="A398" t="s">
        <v>1155</v>
      </c>
      <c r="B398" t="s">
        <v>810</v>
      </c>
      <c r="C398" t="s">
        <v>966</v>
      </c>
      <c r="D398" t="s">
        <v>1066</v>
      </c>
      <c r="E398" s="31">
        <v>66.543478260869563</v>
      </c>
      <c r="F398" s="31">
        <v>3.0118425351192419</v>
      </c>
      <c r="G398" s="31">
        <v>2.8438827180659914</v>
      </c>
      <c r="H398" s="31">
        <v>1.0726886638353481</v>
      </c>
      <c r="I398" s="31">
        <v>0.90472884678209742</v>
      </c>
      <c r="J398" s="31">
        <v>200.41847826086956</v>
      </c>
      <c r="K398" s="31">
        <v>189.24184782608694</v>
      </c>
      <c r="L398" s="31">
        <v>71.380434782608702</v>
      </c>
      <c r="M398" s="31">
        <v>60.203804347826086</v>
      </c>
      <c r="N398" s="31">
        <v>7.2635869565217392</v>
      </c>
      <c r="O398" s="31">
        <v>3.9130434782608696</v>
      </c>
      <c r="P398" s="31">
        <v>46.679347826086953</v>
      </c>
      <c r="Q398" s="31">
        <v>46.679347826086953</v>
      </c>
      <c r="R398" s="31">
        <v>0</v>
      </c>
      <c r="S398" s="31">
        <v>82.358695652173907</v>
      </c>
      <c r="T398" s="31">
        <v>71.961956521739125</v>
      </c>
      <c r="U398" s="31">
        <v>10.396739130434783</v>
      </c>
      <c r="V398" s="31">
        <v>0</v>
      </c>
      <c r="W398" s="31">
        <v>28.625</v>
      </c>
      <c r="X398" s="31">
        <v>1.4130434782608696</v>
      </c>
      <c r="Y398" s="31">
        <v>0</v>
      </c>
      <c r="Z398" s="31">
        <v>0</v>
      </c>
      <c r="AA398" s="31">
        <v>15.608695652173912</v>
      </c>
      <c r="AB398" s="31">
        <v>0</v>
      </c>
      <c r="AC398" s="31">
        <v>11.603260869565217</v>
      </c>
      <c r="AD398" s="31">
        <v>0</v>
      </c>
      <c r="AE398" s="31">
        <v>0</v>
      </c>
      <c r="AF398" t="s">
        <v>390</v>
      </c>
      <c r="AG398" s="32">
        <v>5</v>
      </c>
      <c r="AH398"/>
    </row>
    <row r="399" spans="1:34" x14ac:dyDescent="0.25">
      <c r="A399" t="s">
        <v>1155</v>
      </c>
      <c r="B399" t="s">
        <v>835</v>
      </c>
      <c r="C399" t="s">
        <v>1001</v>
      </c>
      <c r="D399" t="s">
        <v>1090</v>
      </c>
      <c r="E399" s="31">
        <v>45.619565217391305</v>
      </c>
      <c r="F399" s="31">
        <v>3.2633428639504403</v>
      </c>
      <c r="G399" s="31">
        <v>2.8545389563974268</v>
      </c>
      <c r="H399" s="31">
        <v>1.1962711460567073</v>
      </c>
      <c r="I399" s="31">
        <v>0.78746723850369305</v>
      </c>
      <c r="J399" s="31">
        <v>148.87228260869563</v>
      </c>
      <c r="K399" s="31">
        <v>130.22282608695653</v>
      </c>
      <c r="L399" s="31">
        <v>54.573369565217391</v>
      </c>
      <c r="M399" s="31">
        <v>35.923913043478258</v>
      </c>
      <c r="N399" s="31">
        <v>13.323369565217391</v>
      </c>
      <c r="O399" s="31">
        <v>5.3260869565217392</v>
      </c>
      <c r="P399" s="31">
        <v>54.198369565217391</v>
      </c>
      <c r="Q399" s="31">
        <v>54.198369565217391</v>
      </c>
      <c r="R399" s="31">
        <v>0</v>
      </c>
      <c r="S399" s="31">
        <v>40.100543478260875</v>
      </c>
      <c r="T399" s="31">
        <v>36.883152173913047</v>
      </c>
      <c r="U399" s="31">
        <v>3.2173913043478262</v>
      </c>
      <c r="V399" s="31">
        <v>0</v>
      </c>
      <c r="W399" s="31">
        <v>13.695652173913043</v>
      </c>
      <c r="X399" s="31">
        <v>0.2608695652173913</v>
      </c>
      <c r="Y399" s="31">
        <v>0</v>
      </c>
      <c r="Z399" s="31">
        <v>0</v>
      </c>
      <c r="AA399" s="31">
        <v>9.0869565217391308</v>
      </c>
      <c r="AB399" s="31">
        <v>0</v>
      </c>
      <c r="AC399" s="31">
        <v>4.3478260869565215</v>
      </c>
      <c r="AD399" s="31">
        <v>0</v>
      </c>
      <c r="AE399" s="31">
        <v>0</v>
      </c>
      <c r="AF399" t="s">
        <v>415</v>
      </c>
      <c r="AG399" s="32">
        <v>5</v>
      </c>
      <c r="AH399"/>
    </row>
    <row r="400" spans="1:34" x14ac:dyDescent="0.25">
      <c r="A400" t="s">
        <v>1155</v>
      </c>
      <c r="B400" t="s">
        <v>825</v>
      </c>
      <c r="C400" t="s">
        <v>1007</v>
      </c>
      <c r="D400" t="s">
        <v>1104</v>
      </c>
      <c r="E400" s="31">
        <v>58.076086956521742</v>
      </c>
      <c r="F400" s="31">
        <v>3.0949560172187907</v>
      </c>
      <c r="G400" s="31">
        <v>2.8027980535279808</v>
      </c>
      <c r="H400" s="31">
        <v>0.68879842784952272</v>
      </c>
      <c r="I400" s="31">
        <v>0.45573647763428782</v>
      </c>
      <c r="J400" s="31">
        <v>179.7429347826087</v>
      </c>
      <c r="K400" s="31">
        <v>162.77554347826089</v>
      </c>
      <c r="L400" s="31">
        <v>40.002717391304351</v>
      </c>
      <c r="M400" s="31">
        <v>26.467391304347824</v>
      </c>
      <c r="N400" s="31">
        <v>7.1875</v>
      </c>
      <c r="O400" s="31">
        <v>6.3478260869565215</v>
      </c>
      <c r="P400" s="31">
        <v>43.020108695652176</v>
      </c>
      <c r="Q400" s="31">
        <v>39.588043478260872</v>
      </c>
      <c r="R400" s="31">
        <v>3.4320652173913042</v>
      </c>
      <c r="S400" s="31">
        <v>96.720108695652172</v>
      </c>
      <c r="T400" s="31">
        <v>70.855978260869563</v>
      </c>
      <c r="U400" s="31">
        <v>25.864130434782609</v>
      </c>
      <c r="V400" s="31">
        <v>0</v>
      </c>
      <c r="W400" s="31">
        <v>18.919565217391302</v>
      </c>
      <c r="X400" s="31">
        <v>0</v>
      </c>
      <c r="Y400" s="31">
        <v>0</v>
      </c>
      <c r="Z400" s="31">
        <v>0</v>
      </c>
      <c r="AA400" s="31">
        <v>15.183152173913042</v>
      </c>
      <c r="AB400" s="31">
        <v>0</v>
      </c>
      <c r="AC400" s="31">
        <v>3.7364130434782608</v>
      </c>
      <c r="AD400" s="31">
        <v>0</v>
      </c>
      <c r="AE400" s="31">
        <v>0</v>
      </c>
      <c r="AF400" t="s">
        <v>405</v>
      </c>
      <c r="AG400" s="32">
        <v>5</v>
      </c>
      <c r="AH400"/>
    </row>
    <row r="401" spans="1:34" x14ac:dyDescent="0.25">
      <c r="A401" t="s">
        <v>1155</v>
      </c>
      <c r="B401" t="s">
        <v>483</v>
      </c>
      <c r="C401" t="s">
        <v>924</v>
      </c>
      <c r="D401" t="s">
        <v>1104</v>
      </c>
      <c r="E401" s="31">
        <v>66.934782608695656</v>
      </c>
      <c r="F401" s="31">
        <v>3.5920753491393307</v>
      </c>
      <c r="G401" s="31">
        <v>3.335782721662877</v>
      </c>
      <c r="H401" s="31">
        <v>0.85218415069827869</v>
      </c>
      <c r="I401" s="31">
        <v>0.59589152322182526</v>
      </c>
      <c r="J401" s="31">
        <v>240.43478260869566</v>
      </c>
      <c r="K401" s="31">
        <v>223.27989130434781</v>
      </c>
      <c r="L401" s="31">
        <v>57.040760869565219</v>
      </c>
      <c r="M401" s="31">
        <v>39.885869565217391</v>
      </c>
      <c r="N401" s="31">
        <v>12.198369565217391</v>
      </c>
      <c r="O401" s="31">
        <v>4.9565217391304346</v>
      </c>
      <c r="P401" s="31">
        <v>46.203804347826086</v>
      </c>
      <c r="Q401" s="31">
        <v>46.203804347826086</v>
      </c>
      <c r="R401" s="31">
        <v>0</v>
      </c>
      <c r="S401" s="31">
        <v>137.19021739130434</v>
      </c>
      <c r="T401" s="31">
        <v>137.19021739130434</v>
      </c>
      <c r="U401" s="31">
        <v>0</v>
      </c>
      <c r="V401" s="31">
        <v>0</v>
      </c>
      <c r="W401" s="31">
        <v>38.836956521739133</v>
      </c>
      <c r="X401" s="31">
        <v>0</v>
      </c>
      <c r="Y401" s="31">
        <v>0</v>
      </c>
      <c r="Z401" s="31">
        <v>0</v>
      </c>
      <c r="AA401" s="31">
        <v>3.7554347826086958</v>
      </c>
      <c r="AB401" s="31">
        <v>0</v>
      </c>
      <c r="AC401" s="31">
        <v>35.081521739130437</v>
      </c>
      <c r="AD401" s="31">
        <v>0</v>
      </c>
      <c r="AE401" s="31">
        <v>0</v>
      </c>
      <c r="AF401" t="s">
        <v>60</v>
      </c>
      <c r="AG401" s="32">
        <v>5</v>
      </c>
      <c r="AH401"/>
    </row>
    <row r="402" spans="1:34" x14ac:dyDescent="0.25">
      <c r="A402" t="s">
        <v>1155</v>
      </c>
      <c r="B402" t="s">
        <v>814</v>
      </c>
      <c r="C402" t="s">
        <v>1020</v>
      </c>
      <c r="D402" t="s">
        <v>1090</v>
      </c>
      <c r="E402" s="31">
        <v>65.695652173913047</v>
      </c>
      <c r="F402" s="31">
        <v>3.6148659827928524</v>
      </c>
      <c r="G402" s="31">
        <v>3.2174470549305094</v>
      </c>
      <c r="H402" s="31">
        <v>0.92587690271343481</v>
      </c>
      <c r="I402" s="31">
        <v>0.52845797485109203</v>
      </c>
      <c r="J402" s="31">
        <v>237.48097826086956</v>
      </c>
      <c r="K402" s="31">
        <v>211.37228260869566</v>
      </c>
      <c r="L402" s="31">
        <v>60.826086956521742</v>
      </c>
      <c r="M402" s="31">
        <v>34.717391304347828</v>
      </c>
      <c r="N402" s="31">
        <v>20.021739130434781</v>
      </c>
      <c r="O402" s="31">
        <v>6.0869565217391308</v>
      </c>
      <c r="P402" s="31">
        <v>78.192934782608702</v>
      </c>
      <c r="Q402" s="31">
        <v>78.192934782608702</v>
      </c>
      <c r="R402" s="31">
        <v>0</v>
      </c>
      <c r="S402" s="31">
        <v>98.46195652173914</v>
      </c>
      <c r="T402" s="31">
        <v>79.975543478260875</v>
      </c>
      <c r="U402" s="31">
        <v>18.486413043478262</v>
      </c>
      <c r="V402" s="31">
        <v>0</v>
      </c>
      <c r="W402" s="31">
        <v>81.353260869565219</v>
      </c>
      <c r="X402" s="31">
        <v>0.42934782608695654</v>
      </c>
      <c r="Y402" s="31">
        <v>0</v>
      </c>
      <c r="Z402" s="31">
        <v>0</v>
      </c>
      <c r="AA402" s="31">
        <v>44.538043478260867</v>
      </c>
      <c r="AB402" s="31">
        <v>0</v>
      </c>
      <c r="AC402" s="31">
        <v>31.597826086956523</v>
      </c>
      <c r="AD402" s="31">
        <v>4.7880434782608692</v>
      </c>
      <c r="AE402" s="31">
        <v>0</v>
      </c>
      <c r="AF402" t="s">
        <v>394</v>
      </c>
      <c r="AG402" s="32">
        <v>5</v>
      </c>
      <c r="AH402"/>
    </row>
    <row r="403" spans="1:34" x14ac:dyDescent="0.25">
      <c r="A403" t="s">
        <v>1155</v>
      </c>
      <c r="B403" t="s">
        <v>829</v>
      </c>
      <c r="C403" t="s">
        <v>1049</v>
      </c>
      <c r="D403" t="s">
        <v>1066</v>
      </c>
      <c r="E403" s="31">
        <v>89.293478260869563</v>
      </c>
      <c r="F403" s="31">
        <v>2.6250456482045039</v>
      </c>
      <c r="G403" s="31">
        <v>2.4273584905660375</v>
      </c>
      <c r="H403" s="31">
        <v>0.59908703590992085</v>
      </c>
      <c r="I403" s="31">
        <v>0.45167376749847843</v>
      </c>
      <c r="J403" s="31">
        <v>234.39945652173913</v>
      </c>
      <c r="K403" s="31">
        <v>216.74728260869563</v>
      </c>
      <c r="L403" s="31">
        <v>53.494565217391305</v>
      </c>
      <c r="M403" s="31">
        <v>40.331521739130437</v>
      </c>
      <c r="N403" s="31">
        <v>8.1195652173913047</v>
      </c>
      <c r="O403" s="31">
        <v>5.0434782608695654</v>
      </c>
      <c r="P403" s="31">
        <v>66.228260869565219</v>
      </c>
      <c r="Q403" s="31">
        <v>61.739130434782609</v>
      </c>
      <c r="R403" s="31">
        <v>4.4891304347826084</v>
      </c>
      <c r="S403" s="31">
        <v>114.67663043478261</v>
      </c>
      <c r="T403" s="31">
        <v>85.502717391304344</v>
      </c>
      <c r="U403" s="31">
        <v>29.173913043478262</v>
      </c>
      <c r="V403" s="31">
        <v>0</v>
      </c>
      <c r="W403" s="31">
        <v>73.127717391304344</v>
      </c>
      <c r="X403" s="31">
        <v>8.6956521739130432E-2</v>
      </c>
      <c r="Y403" s="31">
        <v>1.2961956521739131</v>
      </c>
      <c r="Z403" s="31">
        <v>0</v>
      </c>
      <c r="AA403" s="31">
        <v>31.192934782608695</v>
      </c>
      <c r="AB403" s="31">
        <v>0</v>
      </c>
      <c r="AC403" s="31">
        <v>40.551630434782609</v>
      </c>
      <c r="AD403" s="31">
        <v>0</v>
      </c>
      <c r="AE403" s="31">
        <v>0</v>
      </c>
      <c r="AF403" t="s">
        <v>409</v>
      </c>
      <c r="AG403" s="32">
        <v>5</v>
      </c>
      <c r="AH403"/>
    </row>
    <row r="404" spans="1:34" x14ac:dyDescent="0.25">
      <c r="A404" t="s">
        <v>1155</v>
      </c>
      <c r="B404" t="s">
        <v>826</v>
      </c>
      <c r="C404" t="s">
        <v>899</v>
      </c>
      <c r="D404" t="s">
        <v>1090</v>
      </c>
      <c r="E404" s="31">
        <v>68</v>
      </c>
      <c r="F404" s="31">
        <v>3.5307145140664957</v>
      </c>
      <c r="G404" s="31">
        <v>3.2935821611253191</v>
      </c>
      <c r="H404" s="31">
        <v>1.3005914322250638</v>
      </c>
      <c r="I404" s="31">
        <v>1.0634590792838874</v>
      </c>
      <c r="J404" s="31">
        <v>240.08858695652171</v>
      </c>
      <c r="K404" s="31">
        <v>223.96358695652171</v>
      </c>
      <c r="L404" s="31">
        <v>88.440217391304344</v>
      </c>
      <c r="M404" s="31">
        <v>72.315217391304344</v>
      </c>
      <c r="N404" s="31">
        <v>10.820652173913043</v>
      </c>
      <c r="O404" s="31">
        <v>5.3043478260869561</v>
      </c>
      <c r="P404" s="31">
        <v>59.676630434782609</v>
      </c>
      <c r="Q404" s="31">
        <v>59.676630434782609</v>
      </c>
      <c r="R404" s="31">
        <v>0</v>
      </c>
      <c r="S404" s="31">
        <v>91.971739130434784</v>
      </c>
      <c r="T404" s="31">
        <v>69.776086956521738</v>
      </c>
      <c r="U404" s="31">
        <v>22.195652173913043</v>
      </c>
      <c r="V404" s="31">
        <v>0</v>
      </c>
      <c r="W404" s="31">
        <v>5.9853260869565217</v>
      </c>
      <c r="X404" s="31">
        <v>0</v>
      </c>
      <c r="Y404" s="31">
        <v>0</v>
      </c>
      <c r="Z404" s="31">
        <v>0</v>
      </c>
      <c r="AA404" s="31">
        <v>2.1086956521739131</v>
      </c>
      <c r="AB404" s="31">
        <v>0</v>
      </c>
      <c r="AC404" s="31">
        <v>3.8766304347826086</v>
      </c>
      <c r="AD404" s="31">
        <v>0</v>
      </c>
      <c r="AE404" s="31">
        <v>0</v>
      </c>
      <c r="AF404" t="s">
        <v>406</v>
      </c>
      <c r="AG404" s="32">
        <v>5</v>
      </c>
      <c r="AH404"/>
    </row>
    <row r="405" spans="1:34" x14ac:dyDescent="0.25">
      <c r="A405" t="s">
        <v>1155</v>
      </c>
      <c r="B405" t="s">
        <v>816</v>
      </c>
      <c r="C405" t="s">
        <v>1047</v>
      </c>
      <c r="D405" t="s">
        <v>1107</v>
      </c>
      <c r="E405" s="31">
        <v>86.771739130434781</v>
      </c>
      <c r="F405" s="31">
        <v>3.7579544031066012</v>
      </c>
      <c r="G405" s="31">
        <v>3.5502317424527119</v>
      </c>
      <c r="H405" s="31">
        <v>0.89772015533007643</v>
      </c>
      <c r="I405" s="31">
        <v>0.68999749467618687</v>
      </c>
      <c r="J405" s="31">
        <v>326.08423913043475</v>
      </c>
      <c r="K405" s="31">
        <v>308.05978260869563</v>
      </c>
      <c r="L405" s="31">
        <v>77.896739130434781</v>
      </c>
      <c r="M405" s="31">
        <v>59.872282608695649</v>
      </c>
      <c r="N405" s="31">
        <v>18.024456521739129</v>
      </c>
      <c r="O405" s="31">
        <v>0</v>
      </c>
      <c r="P405" s="31">
        <v>97.736413043478265</v>
      </c>
      <c r="Q405" s="31">
        <v>97.736413043478265</v>
      </c>
      <c r="R405" s="31">
        <v>0</v>
      </c>
      <c r="S405" s="31">
        <v>150.45108695652175</v>
      </c>
      <c r="T405" s="31">
        <v>119.10326086956522</v>
      </c>
      <c r="U405" s="31">
        <v>31.347826086956523</v>
      </c>
      <c r="V405" s="31">
        <v>0</v>
      </c>
      <c r="W405" s="31">
        <v>0</v>
      </c>
      <c r="X405" s="31">
        <v>0</v>
      </c>
      <c r="Y405" s="31">
        <v>0</v>
      </c>
      <c r="Z405" s="31">
        <v>0</v>
      </c>
      <c r="AA405" s="31">
        <v>0</v>
      </c>
      <c r="AB405" s="31">
        <v>0</v>
      </c>
      <c r="AC405" s="31">
        <v>0</v>
      </c>
      <c r="AD405" s="31">
        <v>0</v>
      </c>
      <c r="AE405" s="31">
        <v>0</v>
      </c>
      <c r="AF405" t="s">
        <v>396</v>
      </c>
      <c r="AG405" s="32">
        <v>5</v>
      </c>
      <c r="AH405"/>
    </row>
    <row r="406" spans="1:34" x14ac:dyDescent="0.25">
      <c r="A406" t="s">
        <v>1155</v>
      </c>
      <c r="B406" t="s">
        <v>533</v>
      </c>
      <c r="C406" t="s">
        <v>861</v>
      </c>
      <c r="D406" t="s">
        <v>1055</v>
      </c>
      <c r="E406" s="31">
        <v>85.086956521739125</v>
      </c>
      <c r="F406" s="31">
        <v>4.0121934082779767</v>
      </c>
      <c r="G406" s="31">
        <v>3.5885858456821667</v>
      </c>
      <c r="H406" s="31">
        <v>0.56250000000000011</v>
      </c>
      <c r="I406" s="31">
        <v>0.27072687787429744</v>
      </c>
      <c r="J406" s="31">
        <v>341.38532608695652</v>
      </c>
      <c r="K406" s="31">
        <v>305.34184782608696</v>
      </c>
      <c r="L406" s="31">
        <v>47.861413043478265</v>
      </c>
      <c r="M406" s="31">
        <v>23.035326086956523</v>
      </c>
      <c r="N406" s="31">
        <v>19.086956521739129</v>
      </c>
      <c r="O406" s="31">
        <v>5.7391304347826084</v>
      </c>
      <c r="P406" s="31">
        <v>92.415760869565219</v>
      </c>
      <c r="Q406" s="31">
        <v>81.198369565217391</v>
      </c>
      <c r="R406" s="31">
        <v>11.217391304347826</v>
      </c>
      <c r="S406" s="31">
        <v>201.10815217391306</v>
      </c>
      <c r="T406" s="31">
        <v>201.10815217391306</v>
      </c>
      <c r="U406" s="31">
        <v>0</v>
      </c>
      <c r="V406" s="31">
        <v>0</v>
      </c>
      <c r="W406" s="31">
        <v>0.83913043478260874</v>
      </c>
      <c r="X406" s="31">
        <v>0</v>
      </c>
      <c r="Y406" s="31">
        <v>0</v>
      </c>
      <c r="Z406" s="31">
        <v>0</v>
      </c>
      <c r="AA406" s="31">
        <v>0</v>
      </c>
      <c r="AB406" s="31">
        <v>0</v>
      </c>
      <c r="AC406" s="31">
        <v>0.83913043478260874</v>
      </c>
      <c r="AD406" s="31">
        <v>0</v>
      </c>
      <c r="AE406" s="31">
        <v>0</v>
      </c>
      <c r="AF406" t="s">
        <v>110</v>
      </c>
      <c r="AG406" s="32">
        <v>5</v>
      </c>
      <c r="AH406"/>
    </row>
    <row r="407" spans="1:34" x14ac:dyDescent="0.25">
      <c r="A407" t="s">
        <v>1155</v>
      </c>
      <c r="B407" t="s">
        <v>531</v>
      </c>
      <c r="C407" t="s">
        <v>419</v>
      </c>
      <c r="D407" t="s">
        <v>1124</v>
      </c>
      <c r="E407" s="31">
        <v>31.336956521739129</v>
      </c>
      <c r="F407" s="31">
        <v>4.410332986472425</v>
      </c>
      <c r="G407" s="31">
        <v>3.8655879292403754</v>
      </c>
      <c r="H407" s="31">
        <v>1.178650711064863</v>
      </c>
      <c r="I407" s="31">
        <v>0.81704821366631986</v>
      </c>
      <c r="J407" s="31">
        <v>138.20641304347828</v>
      </c>
      <c r="K407" s="31">
        <v>121.13576086956523</v>
      </c>
      <c r="L407" s="31">
        <v>36.935326086956522</v>
      </c>
      <c r="M407" s="31">
        <v>25.603804347826088</v>
      </c>
      <c r="N407" s="31">
        <v>5.7173913043478262</v>
      </c>
      <c r="O407" s="31">
        <v>5.6141304347826084</v>
      </c>
      <c r="P407" s="31">
        <v>23.429782608695653</v>
      </c>
      <c r="Q407" s="31">
        <v>17.690652173913044</v>
      </c>
      <c r="R407" s="31">
        <v>5.7391304347826084</v>
      </c>
      <c r="S407" s="31">
        <v>77.841304347826096</v>
      </c>
      <c r="T407" s="31">
        <v>77.841304347826096</v>
      </c>
      <c r="U407" s="31">
        <v>0</v>
      </c>
      <c r="V407" s="31">
        <v>0</v>
      </c>
      <c r="W407" s="31">
        <v>16.93695652173913</v>
      </c>
      <c r="X407" s="31">
        <v>4.6663043478260873</v>
      </c>
      <c r="Y407" s="31">
        <v>0</v>
      </c>
      <c r="Z407" s="31">
        <v>0</v>
      </c>
      <c r="AA407" s="31">
        <v>0</v>
      </c>
      <c r="AB407" s="31">
        <v>0</v>
      </c>
      <c r="AC407" s="31">
        <v>12.270652173913042</v>
      </c>
      <c r="AD407" s="31">
        <v>0</v>
      </c>
      <c r="AE407" s="31">
        <v>0</v>
      </c>
      <c r="AF407" t="s">
        <v>191</v>
      </c>
      <c r="AG407" s="32">
        <v>5</v>
      </c>
      <c r="AH407"/>
    </row>
    <row r="408" spans="1:34" x14ac:dyDescent="0.25">
      <c r="A408" t="s">
        <v>1155</v>
      </c>
      <c r="B408" t="s">
        <v>531</v>
      </c>
      <c r="C408" t="s">
        <v>925</v>
      </c>
      <c r="D408" t="s">
        <v>1094</v>
      </c>
      <c r="E408" s="31">
        <v>60.076086956521742</v>
      </c>
      <c r="F408" s="31">
        <v>4.4610367287859587</v>
      </c>
      <c r="G408" s="31">
        <v>4.1040618780531917</v>
      </c>
      <c r="H408" s="31">
        <v>0.94003980459562075</v>
      </c>
      <c r="I408" s="31">
        <v>0.67135878415053307</v>
      </c>
      <c r="J408" s="31">
        <v>268.00163043478256</v>
      </c>
      <c r="K408" s="31">
        <v>246.55597826086949</v>
      </c>
      <c r="L408" s="31">
        <v>56.47391304347822</v>
      </c>
      <c r="M408" s="31">
        <v>40.332608695652134</v>
      </c>
      <c r="N408" s="31">
        <v>10.489130434782609</v>
      </c>
      <c r="O408" s="31">
        <v>5.6521739130434785</v>
      </c>
      <c r="P408" s="31">
        <v>66.076086956521735</v>
      </c>
      <c r="Q408" s="31">
        <v>60.771739130434781</v>
      </c>
      <c r="R408" s="31">
        <v>5.3043478260869561</v>
      </c>
      <c r="S408" s="31">
        <v>145.45163043478257</v>
      </c>
      <c r="T408" s="31">
        <v>145.45163043478257</v>
      </c>
      <c r="U408" s="31">
        <v>0</v>
      </c>
      <c r="V408" s="31">
        <v>0</v>
      </c>
      <c r="W408" s="31">
        <v>43.677717391304355</v>
      </c>
      <c r="X408" s="31">
        <v>1.715217391304348</v>
      </c>
      <c r="Y408" s="31">
        <v>0</v>
      </c>
      <c r="Z408" s="31">
        <v>0</v>
      </c>
      <c r="AA408" s="31">
        <v>2.4048913043478262</v>
      </c>
      <c r="AB408" s="31">
        <v>0</v>
      </c>
      <c r="AC408" s="31">
        <v>39.557608695652185</v>
      </c>
      <c r="AD408" s="31">
        <v>0</v>
      </c>
      <c r="AE408" s="31">
        <v>0</v>
      </c>
      <c r="AF408" t="s">
        <v>108</v>
      </c>
      <c r="AG408" s="32">
        <v>5</v>
      </c>
      <c r="AH408"/>
    </row>
    <row r="409" spans="1:34" x14ac:dyDescent="0.25">
      <c r="A409" t="s">
        <v>1155</v>
      </c>
      <c r="B409" t="s">
        <v>673</v>
      </c>
      <c r="C409" t="s">
        <v>953</v>
      </c>
      <c r="D409" t="s">
        <v>1090</v>
      </c>
      <c r="E409" s="31">
        <v>129.08695652173913</v>
      </c>
      <c r="F409" s="31">
        <v>4.3782586729538568</v>
      </c>
      <c r="G409" s="31">
        <v>3.6567505894240488</v>
      </c>
      <c r="H409" s="31">
        <v>0.66650218928932314</v>
      </c>
      <c r="I409" s="31">
        <v>0.28397524418996312</v>
      </c>
      <c r="J409" s="31">
        <v>565.17608695652177</v>
      </c>
      <c r="K409" s="31">
        <v>472.0388043478261</v>
      </c>
      <c r="L409" s="31">
        <v>86.036739130434796</v>
      </c>
      <c r="M409" s="31">
        <v>36.65750000000002</v>
      </c>
      <c r="N409" s="31">
        <v>44.944456521739127</v>
      </c>
      <c r="O409" s="31">
        <v>4.4347826086956523</v>
      </c>
      <c r="P409" s="31">
        <v>216.58913043478267</v>
      </c>
      <c r="Q409" s="31">
        <v>172.8310869565218</v>
      </c>
      <c r="R409" s="31">
        <v>43.75804347826088</v>
      </c>
      <c r="S409" s="31">
        <v>262.55021739130427</v>
      </c>
      <c r="T409" s="31">
        <v>262.55021739130427</v>
      </c>
      <c r="U409" s="31">
        <v>0</v>
      </c>
      <c r="V409" s="31">
        <v>0</v>
      </c>
      <c r="W409" s="31">
        <v>55.082391304347823</v>
      </c>
      <c r="X409" s="31">
        <v>0</v>
      </c>
      <c r="Y409" s="31">
        <v>0</v>
      </c>
      <c r="Z409" s="31">
        <v>0</v>
      </c>
      <c r="AA409" s="31">
        <v>0</v>
      </c>
      <c r="AB409" s="31">
        <v>0</v>
      </c>
      <c r="AC409" s="31">
        <v>55.082391304347823</v>
      </c>
      <c r="AD409" s="31">
        <v>0</v>
      </c>
      <c r="AE409" s="31">
        <v>0</v>
      </c>
      <c r="AF409" t="s">
        <v>251</v>
      </c>
      <c r="AG409" s="32">
        <v>5</v>
      </c>
      <c r="AH409"/>
    </row>
    <row r="410" spans="1:34" x14ac:dyDescent="0.25">
      <c r="A410" t="s">
        <v>1155</v>
      </c>
      <c r="B410" t="s">
        <v>526</v>
      </c>
      <c r="C410" t="s">
        <v>856</v>
      </c>
      <c r="D410" t="s">
        <v>1090</v>
      </c>
      <c r="E410" s="31">
        <v>64.206521739130437</v>
      </c>
      <c r="F410" s="31">
        <v>3.459285593363806</v>
      </c>
      <c r="G410" s="31">
        <v>3.3737091586253598</v>
      </c>
      <c r="H410" s="31">
        <v>0.72185542576604034</v>
      </c>
      <c r="I410" s="31">
        <v>0.63627899102759433</v>
      </c>
      <c r="J410" s="31">
        <v>222.10869565217394</v>
      </c>
      <c r="K410" s="31">
        <v>216.61413043478262</v>
      </c>
      <c r="L410" s="31">
        <v>46.347826086956523</v>
      </c>
      <c r="M410" s="31">
        <v>40.853260869565219</v>
      </c>
      <c r="N410" s="31">
        <v>0</v>
      </c>
      <c r="O410" s="31">
        <v>5.4945652173913047</v>
      </c>
      <c r="P410" s="31">
        <v>41.472826086956523</v>
      </c>
      <c r="Q410" s="31">
        <v>41.472826086956523</v>
      </c>
      <c r="R410" s="31">
        <v>0</v>
      </c>
      <c r="S410" s="31">
        <v>134.28804347826087</v>
      </c>
      <c r="T410" s="31">
        <v>134.28804347826087</v>
      </c>
      <c r="U410" s="31">
        <v>0</v>
      </c>
      <c r="V410" s="31">
        <v>0</v>
      </c>
      <c r="W410" s="31">
        <v>6.7065217391304346</v>
      </c>
      <c r="X410" s="31">
        <v>1.326086956521739</v>
      </c>
      <c r="Y410" s="31">
        <v>0</v>
      </c>
      <c r="Z410" s="31">
        <v>0</v>
      </c>
      <c r="AA410" s="31">
        <v>0</v>
      </c>
      <c r="AB410" s="31">
        <v>0</v>
      </c>
      <c r="AC410" s="31">
        <v>5.3804347826086953</v>
      </c>
      <c r="AD410" s="31">
        <v>0</v>
      </c>
      <c r="AE410" s="31">
        <v>0</v>
      </c>
      <c r="AF410" t="s">
        <v>103</v>
      </c>
      <c r="AG410" s="32">
        <v>5</v>
      </c>
      <c r="AH410"/>
    </row>
    <row r="411" spans="1:34" x14ac:dyDescent="0.25">
      <c r="A411" t="s">
        <v>1155</v>
      </c>
      <c r="B411" t="s">
        <v>598</v>
      </c>
      <c r="C411" t="s">
        <v>915</v>
      </c>
      <c r="D411" t="s">
        <v>1064</v>
      </c>
      <c r="E411" s="31">
        <v>76.510869565217391</v>
      </c>
      <c r="F411" s="31">
        <v>3.7900909220059673</v>
      </c>
      <c r="G411" s="31">
        <v>3.590346640147748</v>
      </c>
      <c r="H411" s="31">
        <v>0.34280437562153715</v>
      </c>
      <c r="I411" s="31">
        <v>0.20755789174598666</v>
      </c>
      <c r="J411" s="31">
        <v>289.98315217391308</v>
      </c>
      <c r="K411" s="31">
        <v>274.70054347826084</v>
      </c>
      <c r="L411" s="31">
        <v>26.228260869565219</v>
      </c>
      <c r="M411" s="31">
        <v>15.880434782608695</v>
      </c>
      <c r="N411" s="31">
        <v>5.3043478260869561</v>
      </c>
      <c r="O411" s="31">
        <v>5.0434782608695654</v>
      </c>
      <c r="P411" s="31">
        <v>105.81467391304349</v>
      </c>
      <c r="Q411" s="31">
        <v>100.87989130434784</v>
      </c>
      <c r="R411" s="31">
        <v>4.9347826086956523</v>
      </c>
      <c r="S411" s="31">
        <v>157.94021739130437</v>
      </c>
      <c r="T411" s="31">
        <v>140.5733695652174</v>
      </c>
      <c r="U411" s="31">
        <v>17.366847826086957</v>
      </c>
      <c r="V411" s="31">
        <v>0</v>
      </c>
      <c r="W411" s="31">
        <v>50.53478260869565</v>
      </c>
      <c r="X411" s="31">
        <v>1.3179347826086956</v>
      </c>
      <c r="Y411" s="31">
        <v>0</v>
      </c>
      <c r="Z411" s="31">
        <v>0</v>
      </c>
      <c r="AA411" s="31">
        <v>4.5021739130434781</v>
      </c>
      <c r="AB411" s="31">
        <v>0</v>
      </c>
      <c r="AC411" s="31">
        <v>44.160326086956523</v>
      </c>
      <c r="AD411" s="31">
        <v>0.55434782608695654</v>
      </c>
      <c r="AE411" s="31">
        <v>0</v>
      </c>
      <c r="AF411" t="s">
        <v>175</v>
      </c>
      <c r="AG411" s="32">
        <v>5</v>
      </c>
      <c r="AH411"/>
    </row>
    <row r="412" spans="1:34" x14ac:dyDescent="0.25">
      <c r="A412" t="s">
        <v>1155</v>
      </c>
      <c r="B412" t="s">
        <v>774</v>
      </c>
      <c r="C412" t="s">
        <v>1039</v>
      </c>
      <c r="D412" t="s">
        <v>1063</v>
      </c>
      <c r="E412" s="31">
        <v>57.771739130434781</v>
      </c>
      <c r="F412" s="31">
        <v>3.459134524929445</v>
      </c>
      <c r="G412" s="31">
        <v>3.3771025399811854</v>
      </c>
      <c r="H412" s="31">
        <v>0.33791157102539982</v>
      </c>
      <c r="I412" s="31">
        <v>0.25587958607714018</v>
      </c>
      <c r="J412" s="31">
        <v>199.84021739130435</v>
      </c>
      <c r="K412" s="31">
        <v>195.10108695652173</v>
      </c>
      <c r="L412" s="31">
        <v>19.521739130434781</v>
      </c>
      <c r="M412" s="31">
        <v>14.782608695652174</v>
      </c>
      <c r="N412" s="31">
        <v>0</v>
      </c>
      <c r="O412" s="31">
        <v>4.7391304347826084</v>
      </c>
      <c r="P412" s="31">
        <v>48.984239130434787</v>
      </c>
      <c r="Q412" s="31">
        <v>48.984239130434787</v>
      </c>
      <c r="R412" s="31">
        <v>0</v>
      </c>
      <c r="S412" s="31">
        <v>131.33423913043478</v>
      </c>
      <c r="T412" s="31">
        <v>131.33423913043478</v>
      </c>
      <c r="U412" s="31">
        <v>0</v>
      </c>
      <c r="V412" s="31">
        <v>0</v>
      </c>
      <c r="W412" s="31">
        <v>21.9</v>
      </c>
      <c r="X412" s="31">
        <v>4.4755434782608692</v>
      </c>
      <c r="Y412" s="31">
        <v>0</v>
      </c>
      <c r="Z412" s="31">
        <v>0</v>
      </c>
      <c r="AA412" s="31">
        <v>9.3239130434782602</v>
      </c>
      <c r="AB412" s="31">
        <v>0</v>
      </c>
      <c r="AC412" s="31">
        <v>8.1005434782608692</v>
      </c>
      <c r="AD412" s="31">
        <v>0</v>
      </c>
      <c r="AE412" s="31">
        <v>0</v>
      </c>
      <c r="AF412" t="s">
        <v>354</v>
      </c>
      <c r="AG412" s="32">
        <v>5</v>
      </c>
      <c r="AH412"/>
    </row>
    <row r="413" spans="1:34" x14ac:dyDescent="0.25">
      <c r="A413" t="s">
        <v>1155</v>
      </c>
      <c r="B413" t="s">
        <v>750</v>
      </c>
      <c r="C413" t="s">
        <v>867</v>
      </c>
      <c r="D413" t="s">
        <v>1063</v>
      </c>
      <c r="E413" s="31">
        <v>100.79347826086956</v>
      </c>
      <c r="F413" s="31">
        <v>3.8101423487544488</v>
      </c>
      <c r="G413" s="31">
        <v>3.755791006146878</v>
      </c>
      <c r="H413" s="31">
        <v>0.51635393076674208</v>
      </c>
      <c r="I413" s="31">
        <v>0.46200258815917172</v>
      </c>
      <c r="J413" s="31">
        <v>384.03750000000002</v>
      </c>
      <c r="K413" s="31">
        <v>378.55923913043478</v>
      </c>
      <c r="L413" s="31">
        <v>52.045108695652168</v>
      </c>
      <c r="M413" s="31">
        <v>46.566847826086949</v>
      </c>
      <c r="N413" s="31">
        <v>0</v>
      </c>
      <c r="O413" s="31">
        <v>5.4782608695652177</v>
      </c>
      <c r="P413" s="31">
        <v>64.586413043478245</v>
      </c>
      <c r="Q413" s="31">
        <v>64.586413043478245</v>
      </c>
      <c r="R413" s="31">
        <v>0</v>
      </c>
      <c r="S413" s="31">
        <v>267.40597826086957</v>
      </c>
      <c r="T413" s="31">
        <v>267.40597826086957</v>
      </c>
      <c r="U413" s="31">
        <v>0</v>
      </c>
      <c r="V413" s="31">
        <v>0</v>
      </c>
      <c r="W413" s="31">
        <v>25.227717391304349</v>
      </c>
      <c r="X413" s="31">
        <v>6.4119565217391301</v>
      </c>
      <c r="Y413" s="31">
        <v>0</v>
      </c>
      <c r="Z413" s="31">
        <v>0</v>
      </c>
      <c r="AA413" s="31">
        <v>4.3880434782608688</v>
      </c>
      <c r="AB413" s="31">
        <v>0</v>
      </c>
      <c r="AC413" s="31">
        <v>14.42771739130435</v>
      </c>
      <c r="AD413" s="31">
        <v>0</v>
      </c>
      <c r="AE413" s="31">
        <v>0</v>
      </c>
      <c r="AF413" t="s">
        <v>330</v>
      </c>
      <c r="AG413" s="32">
        <v>5</v>
      </c>
      <c r="AH413"/>
    </row>
    <row r="414" spans="1:34" x14ac:dyDescent="0.25">
      <c r="A414" t="s">
        <v>1155</v>
      </c>
      <c r="B414" t="s">
        <v>732</v>
      </c>
      <c r="C414" t="s">
        <v>1027</v>
      </c>
      <c r="D414" t="s">
        <v>1086</v>
      </c>
      <c r="E414" s="31">
        <v>54.510869565217391</v>
      </c>
      <c r="F414" s="31">
        <v>3.1329431704885349</v>
      </c>
      <c r="G414" s="31">
        <v>2.872823529411765</v>
      </c>
      <c r="H414" s="31">
        <v>0.63005982053838483</v>
      </c>
      <c r="I414" s="31">
        <v>0.36994017946161517</v>
      </c>
      <c r="J414" s="31">
        <v>170.77945652173915</v>
      </c>
      <c r="K414" s="31">
        <v>156.60010869565218</v>
      </c>
      <c r="L414" s="31">
        <v>34.345108695652172</v>
      </c>
      <c r="M414" s="31">
        <v>20.165760869565219</v>
      </c>
      <c r="N414" s="31">
        <v>9.7391304347826093</v>
      </c>
      <c r="O414" s="31">
        <v>4.4402173913043477</v>
      </c>
      <c r="P414" s="31">
        <v>26.090108695652187</v>
      </c>
      <c r="Q414" s="31">
        <v>26.090108695652187</v>
      </c>
      <c r="R414" s="31">
        <v>0</v>
      </c>
      <c r="S414" s="31">
        <v>110.34423913043479</v>
      </c>
      <c r="T414" s="31">
        <v>110.34423913043479</v>
      </c>
      <c r="U414" s="31">
        <v>0</v>
      </c>
      <c r="V414" s="31">
        <v>0</v>
      </c>
      <c r="W414" s="31">
        <v>0</v>
      </c>
      <c r="X414" s="31">
        <v>0</v>
      </c>
      <c r="Y414" s="31">
        <v>0</v>
      </c>
      <c r="Z414" s="31">
        <v>0</v>
      </c>
      <c r="AA414" s="31">
        <v>0</v>
      </c>
      <c r="AB414" s="31">
        <v>0</v>
      </c>
      <c r="AC414" s="31">
        <v>0</v>
      </c>
      <c r="AD414" s="31">
        <v>0</v>
      </c>
      <c r="AE414" s="31">
        <v>0</v>
      </c>
      <c r="AF414" t="s">
        <v>311</v>
      </c>
      <c r="AG414" s="32">
        <v>5</v>
      </c>
      <c r="AH414"/>
    </row>
    <row r="415" spans="1:34" x14ac:dyDescent="0.25">
      <c r="A415" t="s">
        <v>1155</v>
      </c>
      <c r="B415" t="s">
        <v>788</v>
      </c>
      <c r="C415" t="s">
        <v>865</v>
      </c>
      <c r="D415" t="s">
        <v>1090</v>
      </c>
      <c r="E415" s="31">
        <v>48.239130434782609</v>
      </c>
      <c r="F415" s="31">
        <v>4.2109080666967111</v>
      </c>
      <c r="G415" s="31">
        <v>3.7696214511041015</v>
      </c>
      <c r="H415" s="31">
        <v>1.2307954033348354</v>
      </c>
      <c r="I415" s="31">
        <v>0.8858359621451104</v>
      </c>
      <c r="J415" s="31">
        <v>203.1305434782609</v>
      </c>
      <c r="K415" s="31">
        <v>181.84326086956526</v>
      </c>
      <c r="L415" s="31">
        <v>59.372499999999995</v>
      </c>
      <c r="M415" s="31">
        <v>42.731956521739129</v>
      </c>
      <c r="N415" s="31">
        <v>11.749239130434784</v>
      </c>
      <c r="O415" s="31">
        <v>4.8913043478260869</v>
      </c>
      <c r="P415" s="31">
        <v>44.962934782608698</v>
      </c>
      <c r="Q415" s="31">
        <v>40.316195652173917</v>
      </c>
      <c r="R415" s="31">
        <v>4.6467391304347823</v>
      </c>
      <c r="S415" s="31">
        <v>98.795108695652203</v>
      </c>
      <c r="T415" s="31">
        <v>89.790978260869593</v>
      </c>
      <c r="U415" s="31">
        <v>9.0041304347826081</v>
      </c>
      <c r="V415" s="31">
        <v>0</v>
      </c>
      <c r="W415" s="31">
        <v>0</v>
      </c>
      <c r="X415" s="31">
        <v>0</v>
      </c>
      <c r="Y415" s="31">
        <v>0</v>
      </c>
      <c r="Z415" s="31">
        <v>0</v>
      </c>
      <c r="AA415" s="31">
        <v>0</v>
      </c>
      <c r="AB415" s="31">
        <v>0</v>
      </c>
      <c r="AC415" s="31">
        <v>0</v>
      </c>
      <c r="AD415" s="31">
        <v>0</v>
      </c>
      <c r="AE415" s="31">
        <v>0</v>
      </c>
      <c r="AF415" t="s">
        <v>368</v>
      </c>
      <c r="AG415" s="32">
        <v>5</v>
      </c>
      <c r="AH415"/>
    </row>
    <row r="416" spans="1:34" x14ac:dyDescent="0.25">
      <c r="A416" t="s">
        <v>1155</v>
      </c>
      <c r="B416" t="s">
        <v>570</v>
      </c>
      <c r="C416" t="s">
        <v>939</v>
      </c>
      <c r="D416" t="s">
        <v>1064</v>
      </c>
      <c r="E416" s="31">
        <v>181.29347826086956</v>
      </c>
      <c r="F416" s="31">
        <v>2.9168853048743943</v>
      </c>
      <c r="G416" s="31">
        <v>2.6009209185202962</v>
      </c>
      <c r="H416" s="31">
        <v>0.42395527309790759</v>
      </c>
      <c r="I416" s="31">
        <v>0.32370945500329762</v>
      </c>
      <c r="J416" s="31">
        <v>528.81228260869591</v>
      </c>
      <c r="K416" s="31">
        <v>471.5300000000002</v>
      </c>
      <c r="L416" s="31">
        <v>76.860326086956533</v>
      </c>
      <c r="M416" s="31">
        <v>58.686413043478268</v>
      </c>
      <c r="N416" s="31">
        <v>12.956521739130435</v>
      </c>
      <c r="O416" s="31">
        <v>5.2173913043478262</v>
      </c>
      <c r="P416" s="31">
        <v>203.07163043478263</v>
      </c>
      <c r="Q416" s="31">
        <v>163.96326086956523</v>
      </c>
      <c r="R416" s="31">
        <v>39.108369565217401</v>
      </c>
      <c r="S416" s="31">
        <v>248.8803260869567</v>
      </c>
      <c r="T416" s="31">
        <v>246.36880434782626</v>
      </c>
      <c r="U416" s="31">
        <v>2.5115217391304343</v>
      </c>
      <c r="V416" s="31">
        <v>0</v>
      </c>
      <c r="W416" s="31">
        <v>125.22978260869569</v>
      </c>
      <c r="X416" s="31">
        <v>0</v>
      </c>
      <c r="Y416" s="31">
        <v>0</v>
      </c>
      <c r="Z416" s="31">
        <v>0</v>
      </c>
      <c r="AA416" s="31">
        <v>6.5217391304347824E-2</v>
      </c>
      <c r="AB416" s="31">
        <v>0</v>
      </c>
      <c r="AC416" s="31">
        <v>125.16456521739134</v>
      </c>
      <c r="AD416" s="31">
        <v>0</v>
      </c>
      <c r="AE416" s="31">
        <v>0</v>
      </c>
      <c r="AF416" t="s">
        <v>147</v>
      </c>
      <c r="AG416" s="32">
        <v>5</v>
      </c>
      <c r="AH416"/>
    </row>
    <row r="417" spans="1:34" x14ac:dyDescent="0.25">
      <c r="A417" t="s">
        <v>1155</v>
      </c>
      <c r="B417" t="s">
        <v>639</v>
      </c>
      <c r="C417" t="s">
        <v>915</v>
      </c>
      <c r="D417" t="s">
        <v>1064</v>
      </c>
      <c r="E417" s="31">
        <v>67.684782608695656</v>
      </c>
      <c r="F417" s="31">
        <v>2.7603581178737753</v>
      </c>
      <c r="G417" s="31">
        <v>2.5218403725710612</v>
      </c>
      <c r="H417" s="31">
        <v>0.33382848883892718</v>
      </c>
      <c r="I417" s="31">
        <v>9.5310743536213258E-2</v>
      </c>
      <c r="J417" s="31">
        <v>186.83423913043478</v>
      </c>
      <c r="K417" s="31">
        <v>170.69021739130434</v>
      </c>
      <c r="L417" s="31">
        <v>22.595108695652172</v>
      </c>
      <c r="M417" s="31">
        <v>6.4510869565217392</v>
      </c>
      <c r="N417" s="31">
        <v>9.883152173913043</v>
      </c>
      <c r="O417" s="31">
        <v>6.2608695652173916</v>
      </c>
      <c r="P417" s="31">
        <v>62.442934782608695</v>
      </c>
      <c r="Q417" s="31">
        <v>62.442934782608695</v>
      </c>
      <c r="R417" s="31">
        <v>0</v>
      </c>
      <c r="S417" s="31">
        <v>101.79619565217391</v>
      </c>
      <c r="T417" s="31">
        <v>101.79619565217391</v>
      </c>
      <c r="U417" s="31">
        <v>0</v>
      </c>
      <c r="V417" s="31">
        <v>0</v>
      </c>
      <c r="W417" s="31">
        <v>0</v>
      </c>
      <c r="X417" s="31">
        <v>0</v>
      </c>
      <c r="Y417" s="31">
        <v>0</v>
      </c>
      <c r="Z417" s="31">
        <v>0</v>
      </c>
      <c r="AA417" s="31">
        <v>0</v>
      </c>
      <c r="AB417" s="31">
        <v>0</v>
      </c>
      <c r="AC417" s="31">
        <v>0</v>
      </c>
      <c r="AD417" s="31">
        <v>0</v>
      </c>
      <c r="AE417" s="31">
        <v>0</v>
      </c>
      <c r="AF417" t="s">
        <v>217</v>
      </c>
      <c r="AG417" s="32">
        <v>5</v>
      </c>
      <c r="AH417"/>
    </row>
    <row r="418" spans="1:34" x14ac:dyDescent="0.25">
      <c r="A418" t="s">
        <v>1155</v>
      </c>
      <c r="B418" t="s">
        <v>720</v>
      </c>
      <c r="C418" t="s">
        <v>927</v>
      </c>
      <c r="D418" t="s">
        <v>1104</v>
      </c>
      <c r="E418" s="31">
        <v>101.1195652173913</v>
      </c>
      <c r="F418" s="31">
        <v>4.6696452757175111</v>
      </c>
      <c r="G418" s="31">
        <v>4.3819069117488993</v>
      </c>
      <c r="H418" s="31">
        <v>1.0153778351069547</v>
      </c>
      <c r="I418" s="31">
        <v>0.72763947113834249</v>
      </c>
      <c r="J418" s="31">
        <v>472.19250000000005</v>
      </c>
      <c r="K418" s="31">
        <v>443.09652173913048</v>
      </c>
      <c r="L418" s="31">
        <v>102.67456521739129</v>
      </c>
      <c r="M418" s="31">
        <v>73.578586956521733</v>
      </c>
      <c r="N418" s="31">
        <v>23.617717391304346</v>
      </c>
      <c r="O418" s="31">
        <v>5.4782608695652177</v>
      </c>
      <c r="P418" s="31">
        <v>103.56804347826088</v>
      </c>
      <c r="Q418" s="31">
        <v>103.56804347826088</v>
      </c>
      <c r="R418" s="31">
        <v>0</v>
      </c>
      <c r="S418" s="31">
        <v>265.94989130434789</v>
      </c>
      <c r="T418" s="31">
        <v>264.91043478260877</v>
      </c>
      <c r="U418" s="31">
        <v>1.0394565217391303</v>
      </c>
      <c r="V418" s="31">
        <v>0</v>
      </c>
      <c r="W418" s="31">
        <v>153.11836956521742</v>
      </c>
      <c r="X418" s="31">
        <v>31.48010869565217</v>
      </c>
      <c r="Y418" s="31">
        <v>0.34782608695652173</v>
      </c>
      <c r="Z418" s="31">
        <v>0</v>
      </c>
      <c r="AA418" s="31">
        <v>50.872065217391288</v>
      </c>
      <c r="AB418" s="31">
        <v>0</v>
      </c>
      <c r="AC418" s="31">
        <v>70.418369565217432</v>
      </c>
      <c r="AD418" s="31">
        <v>0</v>
      </c>
      <c r="AE418" s="31">
        <v>0</v>
      </c>
      <c r="AF418" t="s">
        <v>299</v>
      </c>
      <c r="AG418" s="32">
        <v>5</v>
      </c>
      <c r="AH418"/>
    </row>
    <row r="419" spans="1:34" x14ac:dyDescent="0.25">
      <c r="A419" t="s">
        <v>1155</v>
      </c>
      <c r="B419" t="s">
        <v>824</v>
      </c>
      <c r="C419" t="s">
        <v>845</v>
      </c>
      <c r="D419" t="s">
        <v>1107</v>
      </c>
      <c r="E419" s="31">
        <v>48.771739130434781</v>
      </c>
      <c r="F419" s="31">
        <v>5.3005504791620233</v>
      </c>
      <c r="G419" s="31">
        <v>5.078459995542679</v>
      </c>
      <c r="H419" s="31">
        <v>0.44681078671718294</v>
      </c>
      <c r="I419" s="31">
        <v>0.22472030309783814</v>
      </c>
      <c r="J419" s="31">
        <v>258.51706521739129</v>
      </c>
      <c r="K419" s="31">
        <v>247.68532608695654</v>
      </c>
      <c r="L419" s="31">
        <v>21.791739130434781</v>
      </c>
      <c r="M419" s="31">
        <v>10.959999999999997</v>
      </c>
      <c r="N419" s="31">
        <v>5.0926086956521734</v>
      </c>
      <c r="O419" s="31">
        <v>5.7391304347826084</v>
      </c>
      <c r="P419" s="31">
        <v>113.85945652173911</v>
      </c>
      <c r="Q419" s="31">
        <v>113.85945652173911</v>
      </c>
      <c r="R419" s="31">
        <v>0</v>
      </c>
      <c r="S419" s="31">
        <v>122.86586956521742</v>
      </c>
      <c r="T419" s="31">
        <v>122.86586956521742</v>
      </c>
      <c r="U419" s="31">
        <v>0</v>
      </c>
      <c r="V419" s="31">
        <v>0</v>
      </c>
      <c r="W419" s="31">
        <v>67.856739130434761</v>
      </c>
      <c r="X419" s="31">
        <v>0</v>
      </c>
      <c r="Y419" s="31">
        <v>0</v>
      </c>
      <c r="Z419" s="31">
        <v>0</v>
      </c>
      <c r="AA419" s="31">
        <v>27.31260869565217</v>
      </c>
      <c r="AB419" s="31">
        <v>0</v>
      </c>
      <c r="AC419" s="31">
        <v>40.544130434782595</v>
      </c>
      <c r="AD419" s="31">
        <v>0</v>
      </c>
      <c r="AE419" s="31">
        <v>0</v>
      </c>
      <c r="AF419" t="s">
        <v>404</v>
      </c>
      <c r="AG419" s="32">
        <v>5</v>
      </c>
      <c r="AH419"/>
    </row>
    <row r="420" spans="1:34" x14ac:dyDescent="0.25">
      <c r="A420" t="s">
        <v>1155</v>
      </c>
      <c r="B420" t="s">
        <v>726</v>
      </c>
      <c r="C420" t="s">
        <v>937</v>
      </c>
      <c r="D420" t="s">
        <v>1090</v>
      </c>
      <c r="E420" s="31">
        <v>123.29347826086956</v>
      </c>
      <c r="F420" s="31">
        <v>4.2352966587322571</v>
      </c>
      <c r="G420" s="31">
        <v>3.7602680067001679</v>
      </c>
      <c r="H420" s="31">
        <v>0.50036321960680585</v>
      </c>
      <c r="I420" s="31">
        <v>0.25375738340826937</v>
      </c>
      <c r="J420" s="31">
        <v>522.18445652173909</v>
      </c>
      <c r="K420" s="31">
        <v>463.61652173913046</v>
      </c>
      <c r="L420" s="31">
        <v>61.691521739130422</v>
      </c>
      <c r="M420" s="31">
        <v>31.286630434782602</v>
      </c>
      <c r="N420" s="31">
        <v>25.100543478260871</v>
      </c>
      <c r="O420" s="31">
        <v>5.3043478260869561</v>
      </c>
      <c r="P420" s="31">
        <v>200.18043478260873</v>
      </c>
      <c r="Q420" s="31">
        <v>172.01739130434785</v>
      </c>
      <c r="R420" s="31">
        <v>28.163043478260871</v>
      </c>
      <c r="S420" s="31">
        <v>260.3125</v>
      </c>
      <c r="T420" s="31">
        <v>258.02989130434781</v>
      </c>
      <c r="U420" s="31">
        <v>2.2826086956521738</v>
      </c>
      <c r="V420" s="31">
        <v>0</v>
      </c>
      <c r="W420" s="31">
        <v>55.245108695652178</v>
      </c>
      <c r="X420" s="31">
        <v>7.7784782608695648</v>
      </c>
      <c r="Y420" s="31">
        <v>0</v>
      </c>
      <c r="Z420" s="31">
        <v>0</v>
      </c>
      <c r="AA420" s="31">
        <v>31.145108695652176</v>
      </c>
      <c r="AB420" s="31">
        <v>0</v>
      </c>
      <c r="AC420" s="31">
        <v>16.321521739130436</v>
      </c>
      <c r="AD420" s="31">
        <v>0</v>
      </c>
      <c r="AE420" s="31">
        <v>0</v>
      </c>
      <c r="AF420" t="s">
        <v>305</v>
      </c>
      <c r="AG420" s="32">
        <v>5</v>
      </c>
      <c r="AH420"/>
    </row>
    <row r="421" spans="1:34" x14ac:dyDescent="0.25">
      <c r="AH421"/>
    </row>
    <row r="422" spans="1:34" x14ac:dyDescent="0.25">
      <c r="W422" s="31"/>
      <c r="AH422"/>
    </row>
    <row r="423" spans="1:34" x14ac:dyDescent="0.25">
      <c r="AH423"/>
    </row>
    <row r="424" spans="1:34" x14ac:dyDescent="0.25">
      <c r="AH424"/>
    </row>
    <row r="425" spans="1:34" x14ac:dyDescent="0.25">
      <c r="AH425"/>
    </row>
    <row r="432" spans="1:34" x14ac:dyDescent="0.25">
      <c r="AH432"/>
    </row>
  </sheetData>
  <pageMargins left="0.7" right="0.7" top="0.75" bottom="0.75" header="0.3" footer="0.3"/>
  <pageSetup orientation="portrait" horizontalDpi="1200" verticalDpi="1200" r:id="rId1"/>
  <ignoredErrors>
    <ignoredError sqref="AF2:AF4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43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1184</v>
      </c>
      <c r="B1" s="1" t="s">
        <v>1251</v>
      </c>
      <c r="C1" s="1" t="s">
        <v>1187</v>
      </c>
      <c r="D1" s="1" t="s">
        <v>1186</v>
      </c>
      <c r="E1" s="1" t="s">
        <v>1188</v>
      </c>
      <c r="F1" s="1" t="s">
        <v>1231</v>
      </c>
      <c r="G1" s="1" t="s">
        <v>1254</v>
      </c>
      <c r="H1" s="35" t="s">
        <v>1256</v>
      </c>
      <c r="I1" s="1" t="s">
        <v>1232</v>
      </c>
      <c r="J1" s="1" t="s">
        <v>1257</v>
      </c>
      <c r="K1" s="35" t="s">
        <v>1258</v>
      </c>
      <c r="L1" s="1" t="s">
        <v>1234</v>
      </c>
      <c r="M1" s="1" t="s">
        <v>1244</v>
      </c>
      <c r="N1" s="35" t="s">
        <v>1259</v>
      </c>
      <c r="O1" s="1" t="s">
        <v>1235</v>
      </c>
      <c r="P1" s="1" t="s">
        <v>1243</v>
      </c>
      <c r="Q1" s="35" t="s">
        <v>1260</v>
      </c>
      <c r="R1" s="1" t="s">
        <v>1236</v>
      </c>
      <c r="S1" s="1" t="s">
        <v>1245</v>
      </c>
      <c r="T1" s="35" t="s">
        <v>1261</v>
      </c>
      <c r="U1" s="1" t="s">
        <v>1242</v>
      </c>
      <c r="V1" s="1" t="s">
        <v>1255</v>
      </c>
      <c r="W1" s="35" t="s">
        <v>1262</v>
      </c>
      <c r="X1" s="1" t="s">
        <v>1237</v>
      </c>
      <c r="Y1" s="1" t="s">
        <v>1246</v>
      </c>
      <c r="Z1" s="35" t="s">
        <v>1263</v>
      </c>
      <c r="AA1" s="1" t="s">
        <v>1238</v>
      </c>
      <c r="AB1" s="1" t="s">
        <v>1247</v>
      </c>
      <c r="AC1" s="35" t="s">
        <v>1264</v>
      </c>
      <c r="AD1" s="1" t="s">
        <v>1239</v>
      </c>
      <c r="AE1" s="1" t="s">
        <v>1248</v>
      </c>
      <c r="AF1" s="35" t="s">
        <v>1265</v>
      </c>
      <c r="AG1" s="1" t="s">
        <v>1240</v>
      </c>
      <c r="AH1" s="1" t="s">
        <v>1249</v>
      </c>
      <c r="AI1" s="35" t="s">
        <v>1266</v>
      </c>
      <c r="AJ1" s="1" t="s">
        <v>1185</v>
      </c>
      <c r="AK1" s="38" t="s">
        <v>1196</v>
      </c>
    </row>
    <row r="2" spans="1:46" x14ac:dyDescent="0.25">
      <c r="A2" t="s">
        <v>1155</v>
      </c>
      <c r="B2" t="s">
        <v>453</v>
      </c>
      <c r="C2" t="s">
        <v>860</v>
      </c>
      <c r="D2" t="s">
        <v>1064</v>
      </c>
      <c r="E2" s="31">
        <v>32.032608695652172</v>
      </c>
      <c r="F2" s="31">
        <v>115.4975</v>
      </c>
      <c r="G2" s="31">
        <v>1.9103260869565217</v>
      </c>
      <c r="H2" s="36">
        <v>1.653997780866704E-2</v>
      </c>
      <c r="I2" s="31">
        <v>16.33586956521739</v>
      </c>
      <c r="J2" s="31">
        <v>0</v>
      </c>
      <c r="K2" s="36">
        <v>0</v>
      </c>
      <c r="L2" s="31">
        <v>5.8277173913043478</v>
      </c>
      <c r="M2" s="31">
        <v>0</v>
      </c>
      <c r="N2" s="36">
        <v>0</v>
      </c>
      <c r="O2" s="31">
        <v>4.4239130434782608</v>
      </c>
      <c r="P2" s="31">
        <v>0</v>
      </c>
      <c r="Q2" s="36">
        <v>0</v>
      </c>
      <c r="R2" s="31">
        <v>6.0842391304347823</v>
      </c>
      <c r="S2" s="31">
        <v>0</v>
      </c>
      <c r="T2" s="36">
        <v>0</v>
      </c>
      <c r="U2" s="31">
        <v>32.728913043478258</v>
      </c>
      <c r="V2" s="31">
        <v>0</v>
      </c>
      <c r="W2" s="36">
        <v>0</v>
      </c>
      <c r="X2" s="31">
        <v>4.2391304347826084</v>
      </c>
      <c r="Y2" s="31">
        <v>0</v>
      </c>
      <c r="Z2" s="36">
        <v>0</v>
      </c>
      <c r="AA2" s="31">
        <v>62.193586956521735</v>
      </c>
      <c r="AB2" s="31">
        <v>1.9103260869565217</v>
      </c>
      <c r="AC2" s="36">
        <v>3.07158049638139E-2</v>
      </c>
      <c r="AD2" s="31">
        <v>0</v>
      </c>
      <c r="AE2" s="31">
        <v>0</v>
      </c>
      <c r="AF2" s="36" t="s">
        <v>1327</v>
      </c>
      <c r="AG2" s="31">
        <v>0</v>
      </c>
      <c r="AH2" s="31">
        <v>0</v>
      </c>
      <c r="AI2" s="36" t="s">
        <v>1327</v>
      </c>
      <c r="AJ2" t="s">
        <v>30</v>
      </c>
      <c r="AK2" s="37">
        <v>5</v>
      </c>
      <c r="AT2"/>
    </row>
    <row r="3" spans="1:46" x14ac:dyDescent="0.25">
      <c r="A3" t="s">
        <v>1155</v>
      </c>
      <c r="B3" t="s">
        <v>761</v>
      </c>
      <c r="C3" t="s">
        <v>1037</v>
      </c>
      <c r="D3" t="s">
        <v>1107</v>
      </c>
      <c r="E3" s="31">
        <v>64.706521739130437</v>
      </c>
      <c r="F3" s="31">
        <v>27.780760869565217</v>
      </c>
      <c r="G3" s="31">
        <v>0</v>
      </c>
      <c r="H3" s="36">
        <v>0</v>
      </c>
      <c r="I3" s="31">
        <v>7.5080434782608689</v>
      </c>
      <c r="J3" s="31">
        <v>0</v>
      </c>
      <c r="K3" s="36">
        <v>0</v>
      </c>
      <c r="L3" s="31">
        <v>5.3776086956521736</v>
      </c>
      <c r="M3" s="31">
        <v>0</v>
      </c>
      <c r="N3" s="36">
        <v>0</v>
      </c>
      <c r="O3" s="31">
        <v>1.6086956521739131</v>
      </c>
      <c r="P3" s="31">
        <v>0</v>
      </c>
      <c r="Q3" s="36">
        <v>0</v>
      </c>
      <c r="R3" s="31">
        <v>0.52173913043478259</v>
      </c>
      <c r="S3" s="31">
        <v>0</v>
      </c>
      <c r="T3" s="36">
        <v>0</v>
      </c>
      <c r="U3" s="31">
        <v>5.2843478260869565</v>
      </c>
      <c r="V3" s="31">
        <v>0</v>
      </c>
      <c r="W3" s="36">
        <v>0</v>
      </c>
      <c r="X3" s="31">
        <v>0.80228260869565216</v>
      </c>
      <c r="Y3" s="31">
        <v>0</v>
      </c>
      <c r="Z3" s="36">
        <v>0</v>
      </c>
      <c r="AA3" s="31">
        <v>13.933804347826088</v>
      </c>
      <c r="AB3" s="31">
        <v>0</v>
      </c>
      <c r="AC3" s="36">
        <v>0</v>
      </c>
      <c r="AD3" s="31">
        <v>0.25228260869565217</v>
      </c>
      <c r="AE3" s="31">
        <v>0</v>
      </c>
      <c r="AF3" s="36">
        <v>0</v>
      </c>
      <c r="AG3" s="31">
        <v>0</v>
      </c>
      <c r="AH3" s="31">
        <v>0</v>
      </c>
      <c r="AI3" s="36" t="s">
        <v>1327</v>
      </c>
      <c r="AJ3" t="s">
        <v>341</v>
      </c>
      <c r="AK3" s="37">
        <v>5</v>
      </c>
      <c r="AT3"/>
    </row>
    <row r="4" spans="1:46" x14ac:dyDescent="0.25">
      <c r="A4" t="s">
        <v>1155</v>
      </c>
      <c r="B4" t="s">
        <v>665</v>
      </c>
      <c r="C4" t="s">
        <v>1005</v>
      </c>
      <c r="D4" t="s">
        <v>1064</v>
      </c>
      <c r="E4" s="31">
        <v>125.01086956521739</v>
      </c>
      <c r="F4" s="31">
        <v>65.391956521739132</v>
      </c>
      <c r="G4" s="31">
        <v>0</v>
      </c>
      <c r="H4" s="36">
        <v>0</v>
      </c>
      <c r="I4" s="31">
        <v>7.1170652173913052</v>
      </c>
      <c r="J4" s="31">
        <v>0</v>
      </c>
      <c r="K4" s="36">
        <v>0</v>
      </c>
      <c r="L4" s="31">
        <v>2.5513043478260871</v>
      </c>
      <c r="M4" s="31">
        <v>0</v>
      </c>
      <c r="N4" s="36">
        <v>0</v>
      </c>
      <c r="O4" s="31">
        <v>3.0875000000000008</v>
      </c>
      <c r="P4" s="31">
        <v>0</v>
      </c>
      <c r="Q4" s="36">
        <v>0</v>
      </c>
      <c r="R4" s="31">
        <v>1.4782608695652173</v>
      </c>
      <c r="S4" s="31">
        <v>0</v>
      </c>
      <c r="T4" s="36">
        <v>0</v>
      </c>
      <c r="U4" s="31">
        <v>19.435108695652172</v>
      </c>
      <c r="V4" s="31">
        <v>0</v>
      </c>
      <c r="W4" s="36">
        <v>0</v>
      </c>
      <c r="X4" s="31">
        <v>1.4023913043478262</v>
      </c>
      <c r="Y4" s="31">
        <v>0</v>
      </c>
      <c r="Z4" s="36">
        <v>0</v>
      </c>
      <c r="AA4" s="31">
        <v>33.720543478260865</v>
      </c>
      <c r="AB4" s="31">
        <v>0</v>
      </c>
      <c r="AC4" s="36">
        <v>0</v>
      </c>
      <c r="AD4" s="31">
        <v>3.7168478260869562</v>
      </c>
      <c r="AE4" s="31">
        <v>0</v>
      </c>
      <c r="AF4" s="36">
        <v>0</v>
      </c>
      <c r="AG4" s="31">
        <v>0</v>
      </c>
      <c r="AH4" s="31">
        <v>0</v>
      </c>
      <c r="AI4" s="36" t="s">
        <v>1327</v>
      </c>
      <c r="AJ4" t="s">
        <v>243</v>
      </c>
      <c r="AK4" s="37">
        <v>5</v>
      </c>
      <c r="AT4"/>
    </row>
    <row r="5" spans="1:46" x14ac:dyDescent="0.25">
      <c r="A5" t="s">
        <v>1155</v>
      </c>
      <c r="B5" t="s">
        <v>712</v>
      </c>
      <c r="C5" t="s">
        <v>915</v>
      </c>
      <c r="D5" t="s">
        <v>1064</v>
      </c>
      <c r="E5" s="31">
        <v>116.67391304347827</v>
      </c>
      <c r="F5" s="31">
        <v>57.05891304347827</v>
      </c>
      <c r="G5" s="31">
        <v>0</v>
      </c>
      <c r="H5" s="36">
        <v>0</v>
      </c>
      <c r="I5" s="31">
        <v>7.3858695652173916</v>
      </c>
      <c r="J5" s="31">
        <v>0</v>
      </c>
      <c r="K5" s="36">
        <v>0</v>
      </c>
      <c r="L5" s="31">
        <v>4.7771739130434785</v>
      </c>
      <c r="M5" s="31">
        <v>0</v>
      </c>
      <c r="N5" s="36">
        <v>0</v>
      </c>
      <c r="O5" s="31">
        <v>1.7391304347826086</v>
      </c>
      <c r="P5" s="31">
        <v>0</v>
      </c>
      <c r="Q5" s="36">
        <v>0</v>
      </c>
      <c r="R5" s="31">
        <v>0.86956521739130432</v>
      </c>
      <c r="S5" s="31">
        <v>0</v>
      </c>
      <c r="T5" s="36">
        <v>0</v>
      </c>
      <c r="U5" s="31">
        <v>15.535326086956522</v>
      </c>
      <c r="V5" s="31">
        <v>0</v>
      </c>
      <c r="W5" s="36">
        <v>0</v>
      </c>
      <c r="X5" s="31">
        <v>2.7077173913043477</v>
      </c>
      <c r="Y5" s="31">
        <v>0</v>
      </c>
      <c r="Z5" s="36">
        <v>0</v>
      </c>
      <c r="AA5" s="31">
        <v>28.419565217391309</v>
      </c>
      <c r="AB5" s="31">
        <v>0</v>
      </c>
      <c r="AC5" s="36">
        <v>0</v>
      </c>
      <c r="AD5" s="31">
        <v>3.0104347826086952</v>
      </c>
      <c r="AE5" s="31">
        <v>0</v>
      </c>
      <c r="AF5" s="36">
        <v>0</v>
      </c>
      <c r="AG5" s="31">
        <v>0</v>
      </c>
      <c r="AH5" s="31">
        <v>0</v>
      </c>
      <c r="AI5" s="36" t="s">
        <v>1327</v>
      </c>
      <c r="AJ5" t="s">
        <v>290</v>
      </c>
      <c r="AK5" s="37">
        <v>5</v>
      </c>
      <c r="AT5"/>
    </row>
    <row r="6" spans="1:46" x14ac:dyDescent="0.25">
      <c r="A6" t="s">
        <v>1155</v>
      </c>
      <c r="B6" t="s">
        <v>433</v>
      </c>
      <c r="C6" t="s">
        <v>890</v>
      </c>
      <c r="D6" t="s">
        <v>1064</v>
      </c>
      <c r="E6" s="31">
        <v>76.304347826086953</v>
      </c>
      <c r="F6" s="31">
        <v>37.767173913043479</v>
      </c>
      <c r="G6" s="31">
        <v>0</v>
      </c>
      <c r="H6" s="36">
        <v>0</v>
      </c>
      <c r="I6" s="31">
        <v>2.8105434782608696</v>
      </c>
      <c r="J6" s="31">
        <v>0</v>
      </c>
      <c r="K6" s="36">
        <v>0</v>
      </c>
      <c r="L6" s="31">
        <v>1.1583695652173913</v>
      </c>
      <c r="M6" s="31">
        <v>0</v>
      </c>
      <c r="N6" s="36">
        <v>0</v>
      </c>
      <c r="O6" s="31">
        <v>0.2608695652173913</v>
      </c>
      <c r="P6" s="31">
        <v>0</v>
      </c>
      <c r="Q6" s="36">
        <v>0</v>
      </c>
      <c r="R6" s="31">
        <v>1.3913043478260869</v>
      </c>
      <c r="S6" s="31">
        <v>0</v>
      </c>
      <c r="T6" s="36">
        <v>0</v>
      </c>
      <c r="U6" s="31">
        <v>7.5205434782608691</v>
      </c>
      <c r="V6" s="31">
        <v>0</v>
      </c>
      <c r="W6" s="36">
        <v>0</v>
      </c>
      <c r="X6" s="31">
        <v>4.7620652173913047</v>
      </c>
      <c r="Y6" s="31">
        <v>0</v>
      </c>
      <c r="Z6" s="36">
        <v>0</v>
      </c>
      <c r="AA6" s="31">
        <v>18.549456521739131</v>
      </c>
      <c r="AB6" s="31">
        <v>0</v>
      </c>
      <c r="AC6" s="36">
        <v>0</v>
      </c>
      <c r="AD6" s="31">
        <v>4.1245652173913046</v>
      </c>
      <c r="AE6" s="31">
        <v>0</v>
      </c>
      <c r="AF6" s="36">
        <v>0</v>
      </c>
      <c r="AG6" s="31">
        <v>0</v>
      </c>
      <c r="AH6" s="31">
        <v>0</v>
      </c>
      <c r="AI6" s="36" t="s">
        <v>1327</v>
      </c>
      <c r="AJ6" t="s">
        <v>9</v>
      </c>
      <c r="AK6" s="37">
        <v>5</v>
      </c>
      <c r="AT6"/>
    </row>
    <row r="7" spans="1:46" x14ac:dyDescent="0.25">
      <c r="A7" t="s">
        <v>1155</v>
      </c>
      <c r="B7" t="s">
        <v>676</v>
      </c>
      <c r="C7" t="s">
        <v>852</v>
      </c>
      <c r="D7" t="s">
        <v>1107</v>
      </c>
      <c r="E7" s="31">
        <v>123.17391304347827</v>
      </c>
      <c r="F7" s="31">
        <v>46.227065217391299</v>
      </c>
      <c r="G7" s="31">
        <v>1.0597826086956523</v>
      </c>
      <c r="H7" s="36">
        <v>2.2925587071379702E-2</v>
      </c>
      <c r="I7" s="31">
        <v>4.2723913043478268</v>
      </c>
      <c r="J7" s="31">
        <v>0</v>
      </c>
      <c r="K7" s="36">
        <v>0</v>
      </c>
      <c r="L7" s="31">
        <v>2.365326086956522</v>
      </c>
      <c r="M7" s="31">
        <v>0</v>
      </c>
      <c r="N7" s="36">
        <v>0</v>
      </c>
      <c r="O7" s="31">
        <v>1.0375000000000001</v>
      </c>
      <c r="P7" s="31">
        <v>0</v>
      </c>
      <c r="Q7" s="36">
        <v>0</v>
      </c>
      <c r="R7" s="31">
        <v>0.86956521739130432</v>
      </c>
      <c r="S7" s="31">
        <v>0</v>
      </c>
      <c r="T7" s="36">
        <v>0</v>
      </c>
      <c r="U7" s="31">
        <v>12.097717391304345</v>
      </c>
      <c r="V7" s="31">
        <v>0.65760869565217395</v>
      </c>
      <c r="W7" s="36">
        <v>5.4358080485898359E-2</v>
      </c>
      <c r="X7" s="31">
        <v>2.2314130434782609</v>
      </c>
      <c r="Y7" s="31">
        <v>0.40217391304347827</v>
      </c>
      <c r="Z7" s="36">
        <v>0.18023284134638803</v>
      </c>
      <c r="AA7" s="31">
        <v>26.350217391304341</v>
      </c>
      <c r="AB7" s="31">
        <v>0</v>
      </c>
      <c r="AC7" s="36">
        <v>0</v>
      </c>
      <c r="AD7" s="31">
        <v>1.2753260869565219</v>
      </c>
      <c r="AE7" s="31">
        <v>0</v>
      </c>
      <c r="AF7" s="36">
        <v>0</v>
      </c>
      <c r="AG7" s="31">
        <v>0</v>
      </c>
      <c r="AH7" s="31">
        <v>0</v>
      </c>
      <c r="AI7" s="36" t="s">
        <v>1327</v>
      </c>
      <c r="AJ7" t="s">
        <v>254</v>
      </c>
      <c r="AK7" s="37">
        <v>5</v>
      </c>
      <c r="AT7"/>
    </row>
    <row r="8" spans="1:46" x14ac:dyDescent="0.25">
      <c r="A8" t="s">
        <v>1155</v>
      </c>
      <c r="B8" t="s">
        <v>778</v>
      </c>
      <c r="C8" t="s">
        <v>915</v>
      </c>
      <c r="D8" t="s">
        <v>1064</v>
      </c>
      <c r="E8" s="31">
        <v>98.086956521739125</v>
      </c>
      <c r="F8" s="31">
        <v>52.387608695652169</v>
      </c>
      <c r="G8" s="31">
        <v>1.0434782608695652</v>
      </c>
      <c r="H8" s="36">
        <v>1.9918417481731079E-2</v>
      </c>
      <c r="I8" s="31">
        <v>7.1661956521739132</v>
      </c>
      <c r="J8" s="31">
        <v>1.0434782608695652</v>
      </c>
      <c r="K8" s="36">
        <v>0.14561118779292875</v>
      </c>
      <c r="L8" s="31">
        <v>4.4279347826086957</v>
      </c>
      <c r="M8" s="31">
        <v>1.0434782608695652</v>
      </c>
      <c r="N8" s="36">
        <v>0.23565800132557624</v>
      </c>
      <c r="O8" s="31">
        <v>0.99913043478260877</v>
      </c>
      <c r="P8" s="31">
        <v>0</v>
      </c>
      <c r="Q8" s="36">
        <v>0</v>
      </c>
      <c r="R8" s="31">
        <v>1.7391304347826086</v>
      </c>
      <c r="S8" s="31">
        <v>0</v>
      </c>
      <c r="T8" s="36">
        <v>0</v>
      </c>
      <c r="U8" s="31">
        <v>12.813804347826085</v>
      </c>
      <c r="V8" s="31">
        <v>0</v>
      </c>
      <c r="W8" s="36">
        <v>0</v>
      </c>
      <c r="X8" s="31">
        <v>2.3573913043478258</v>
      </c>
      <c r="Y8" s="31">
        <v>0</v>
      </c>
      <c r="Z8" s="36">
        <v>0</v>
      </c>
      <c r="AA8" s="31">
        <v>24.290869565217388</v>
      </c>
      <c r="AB8" s="31">
        <v>0</v>
      </c>
      <c r="AC8" s="36">
        <v>0</v>
      </c>
      <c r="AD8" s="31">
        <v>5.7593478260869571</v>
      </c>
      <c r="AE8" s="31">
        <v>0</v>
      </c>
      <c r="AF8" s="36">
        <v>0</v>
      </c>
      <c r="AG8" s="31">
        <v>0</v>
      </c>
      <c r="AH8" s="31">
        <v>0</v>
      </c>
      <c r="AI8" s="36" t="s">
        <v>1327</v>
      </c>
      <c r="AJ8" t="s">
        <v>358</v>
      </c>
      <c r="AK8" s="37">
        <v>5</v>
      </c>
      <c r="AT8"/>
    </row>
    <row r="9" spans="1:46" x14ac:dyDescent="0.25">
      <c r="A9" t="s">
        <v>1155</v>
      </c>
      <c r="B9" t="s">
        <v>529</v>
      </c>
      <c r="C9" t="s">
        <v>947</v>
      </c>
      <c r="D9" t="s">
        <v>1064</v>
      </c>
      <c r="E9" s="31">
        <v>73.706521739130437</v>
      </c>
      <c r="F9" s="31">
        <v>17.53163043478261</v>
      </c>
      <c r="G9" s="31">
        <v>0</v>
      </c>
      <c r="H9" s="36">
        <v>0</v>
      </c>
      <c r="I9" s="31">
        <v>4.2104347826086954</v>
      </c>
      <c r="J9" s="31">
        <v>0</v>
      </c>
      <c r="K9" s="36">
        <v>0</v>
      </c>
      <c r="L9" s="31">
        <v>1.6832608695652171</v>
      </c>
      <c r="M9" s="31">
        <v>0</v>
      </c>
      <c r="N9" s="36">
        <v>0</v>
      </c>
      <c r="O9" s="31">
        <v>0.43478260869565216</v>
      </c>
      <c r="P9" s="31">
        <v>0</v>
      </c>
      <c r="Q9" s="36">
        <v>0</v>
      </c>
      <c r="R9" s="31">
        <v>2.0923913043478262</v>
      </c>
      <c r="S9" s="31">
        <v>0</v>
      </c>
      <c r="T9" s="36">
        <v>0</v>
      </c>
      <c r="U9" s="31">
        <v>7.0247826086956522</v>
      </c>
      <c r="V9" s="31">
        <v>0</v>
      </c>
      <c r="W9" s="36">
        <v>0</v>
      </c>
      <c r="X9" s="31">
        <v>0.95652173913043481</v>
      </c>
      <c r="Y9" s="31">
        <v>0</v>
      </c>
      <c r="Z9" s="36">
        <v>0</v>
      </c>
      <c r="AA9" s="31">
        <v>3.7321739130434786</v>
      </c>
      <c r="AB9" s="31">
        <v>0</v>
      </c>
      <c r="AC9" s="36">
        <v>0</v>
      </c>
      <c r="AD9" s="31">
        <v>1.6077173913043479</v>
      </c>
      <c r="AE9" s="31">
        <v>0</v>
      </c>
      <c r="AF9" s="36">
        <v>0</v>
      </c>
      <c r="AG9" s="31">
        <v>0</v>
      </c>
      <c r="AH9" s="31">
        <v>0</v>
      </c>
      <c r="AI9" s="36" t="s">
        <v>1327</v>
      </c>
      <c r="AJ9" t="s">
        <v>106</v>
      </c>
      <c r="AK9" s="37">
        <v>5</v>
      </c>
      <c r="AT9"/>
    </row>
    <row r="10" spans="1:46" x14ac:dyDescent="0.25">
      <c r="A10" t="s">
        <v>1155</v>
      </c>
      <c r="B10" t="s">
        <v>688</v>
      </c>
      <c r="C10" t="s">
        <v>845</v>
      </c>
      <c r="D10" t="s">
        <v>1107</v>
      </c>
      <c r="E10" s="31">
        <v>113.80434782608695</v>
      </c>
      <c r="F10" s="31">
        <v>367.97750000000002</v>
      </c>
      <c r="G10" s="31">
        <v>156.53</v>
      </c>
      <c r="H10" s="36">
        <v>0.42537926911292129</v>
      </c>
      <c r="I10" s="31">
        <v>39.096521739130431</v>
      </c>
      <c r="J10" s="31">
        <v>1.1153260869565218</v>
      </c>
      <c r="K10" s="36">
        <v>2.8527501612508624E-2</v>
      </c>
      <c r="L10" s="31">
        <v>28.569347826086954</v>
      </c>
      <c r="M10" s="31">
        <v>1.1153260869565218</v>
      </c>
      <c r="N10" s="36">
        <v>3.9039256119739157E-2</v>
      </c>
      <c r="O10" s="31">
        <v>5.2228260869565215</v>
      </c>
      <c r="P10" s="31">
        <v>0</v>
      </c>
      <c r="Q10" s="36">
        <v>0</v>
      </c>
      <c r="R10" s="31">
        <v>5.3043478260869561</v>
      </c>
      <c r="S10" s="31">
        <v>0</v>
      </c>
      <c r="T10" s="36">
        <v>0</v>
      </c>
      <c r="U10" s="31">
        <v>93.39478260869565</v>
      </c>
      <c r="V10" s="31">
        <v>67.757065217391315</v>
      </c>
      <c r="W10" s="36">
        <v>0.72549090350452505</v>
      </c>
      <c r="X10" s="31">
        <v>24.416521739130427</v>
      </c>
      <c r="Y10" s="31">
        <v>0</v>
      </c>
      <c r="Z10" s="36">
        <v>0</v>
      </c>
      <c r="AA10" s="31">
        <v>181.8301086956522</v>
      </c>
      <c r="AB10" s="31">
        <v>87.657608695652158</v>
      </c>
      <c r="AC10" s="36">
        <v>0.48208522408339827</v>
      </c>
      <c r="AD10" s="31">
        <v>29.239565217391299</v>
      </c>
      <c r="AE10" s="31">
        <v>0</v>
      </c>
      <c r="AF10" s="36">
        <v>0</v>
      </c>
      <c r="AG10" s="31">
        <v>0</v>
      </c>
      <c r="AH10" s="31">
        <v>0</v>
      </c>
      <c r="AI10" s="36" t="s">
        <v>1327</v>
      </c>
      <c r="AJ10" t="s">
        <v>266</v>
      </c>
      <c r="AK10" s="37">
        <v>5</v>
      </c>
      <c r="AT10"/>
    </row>
    <row r="11" spans="1:46" x14ac:dyDescent="0.25">
      <c r="A11" t="s">
        <v>1155</v>
      </c>
      <c r="B11" t="s">
        <v>698</v>
      </c>
      <c r="C11" t="s">
        <v>1016</v>
      </c>
      <c r="D11" t="s">
        <v>1064</v>
      </c>
      <c r="E11" s="31">
        <v>47.760869565217391</v>
      </c>
      <c r="F11" s="31">
        <v>31.137499999999999</v>
      </c>
      <c r="G11" s="31">
        <v>0.27989130434782605</v>
      </c>
      <c r="H11" s="36">
        <v>8.9888817132983082E-3</v>
      </c>
      <c r="I11" s="31">
        <v>7.2641304347826088</v>
      </c>
      <c r="J11" s="31">
        <v>0.27989130434782605</v>
      </c>
      <c r="K11" s="36">
        <v>3.8530600029926677E-2</v>
      </c>
      <c r="L11" s="31">
        <v>3.5893478260869567</v>
      </c>
      <c r="M11" s="31">
        <v>9.9673913043478266E-2</v>
      </c>
      <c r="N11" s="36">
        <v>2.7769365877293926E-2</v>
      </c>
      <c r="O11" s="31">
        <v>2.3649999999999998</v>
      </c>
      <c r="P11" s="31">
        <v>0.1802173913043478</v>
      </c>
      <c r="Q11" s="36">
        <v>7.6201856788307751E-2</v>
      </c>
      <c r="R11" s="31">
        <v>1.3097826086956521</v>
      </c>
      <c r="S11" s="31">
        <v>0</v>
      </c>
      <c r="T11" s="36">
        <v>0</v>
      </c>
      <c r="U11" s="31">
        <v>7.069456521739129</v>
      </c>
      <c r="V11" s="31">
        <v>0</v>
      </c>
      <c r="W11" s="36">
        <v>0</v>
      </c>
      <c r="X11" s="31">
        <v>4.2783695652173899</v>
      </c>
      <c r="Y11" s="31">
        <v>0</v>
      </c>
      <c r="Z11" s="36">
        <v>0</v>
      </c>
      <c r="AA11" s="31">
        <v>8.7793478260869566</v>
      </c>
      <c r="AB11" s="31">
        <v>0</v>
      </c>
      <c r="AC11" s="36">
        <v>0</v>
      </c>
      <c r="AD11" s="31">
        <v>3.7461956521739128</v>
      </c>
      <c r="AE11" s="31">
        <v>0</v>
      </c>
      <c r="AF11" s="36">
        <v>0</v>
      </c>
      <c r="AG11" s="31">
        <v>0</v>
      </c>
      <c r="AH11" s="31">
        <v>0</v>
      </c>
      <c r="AI11" s="36" t="s">
        <v>1327</v>
      </c>
      <c r="AJ11" t="s">
        <v>276</v>
      </c>
      <c r="AK11" s="37">
        <v>5</v>
      </c>
      <c r="AT11"/>
    </row>
    <row r="12" spans="1:46" x14ac:dyDescent="0.25">
      <c r="A12" t="s">
        <v>1155</v>
      </c>
      <c r="B12" t="s">
        <v>834</v>
      </c>
      <c r="C12" t="s">
        <v>958</v>
      </c>
      <c r="D12" t="s">
        <v>1064</v>
      </c>
      <c r="E12" s="31">
        <v>66.934782608695656</v>
      </c>
      <c r="F12" s="31">
        <v>243.33152173913044</v>
      </c>
      <c r="G12" s="31">
        <v>26.695652173913043</v>
      </c>
      <c r="H12" s="36">
        <v>0.10970897639202197</v>
      </c>
      <c r="I12" s="31">
        <v>29.467391304347828</v>
      </c>
      <c r="J12" s="31">
        <v>0</v>
      </c>
      <c r="K12" s="36">
        <v>0</v>
      </c>
      <c r="L12" s="31">
        <v>19.288043478260871</v>
      </c>
      <c r="M12" s="31">
        <v>0</v>
      </c>
      <c r="N12" s="36">
        <v>0</v>
      </c>
      <c r="O12" s="31">
        <v>5.1711956521739131</v>
      </c>
      <c r="P12" s="31">
        <v>0</v>
      </c>
      <c r="Q12" s="36">
        <v>0</v>
      </c>
      <c r="R12" s="31">
        <v>5.0081521739130439</v>
      </c>
      <c r="S12" s="31">
        <v>0</v>
      </c>
      <c r="T12" s="36">
        <v>0</v>
      </c>
      <c r="U12" s="31">
        <v>83.989130434782609</v>
      </c>
      <c r="V12" s="31">
        <v>8.25</v>
      </c>
      <c r="W12" s="36">
        <v>9.8226996246926365E-2</v>
      </c>
      <c r="X12" s="31">
        <v>0</v>
      </c>
      <c r="Y12" s="31">
        <v>0</v>
      </c>
      <c r="Z12" s="36" t="s">
        <v>1327</v>
      </c>
      <c r="AA12" s="31">
        <v>129.875</v>
      </c>
      <c r="AB12" s="31">
        <v>18.445652173913043</v>
      </c>
      <c r="AC12" s="36">
        <v>0.14202619575678954</v>
      </c>
      <c r="AD12" s="31">
        <v>0</v>
      </c>
      <c r="AE12" s="31">
        <v>0</v>
      </c>
      <c r="AF12" s="36" t="s">
        <v>1327</v>
      </c>
      <c r="AG12" s="31">
        <v>0</v>
      </c>
      <c r="AH12" s="31">
        <v>0</v>
      </c>
      <c r="AI12" s="36" t="s">
        <v>1327</v>
      </c>
      <c r="AJ12" t="s">
        <v>414</v>
      </c>
      <c r="AK12" s="37">
        <v>5</v>
      </c>
      <c r="AT12"/>
    </row>
    <row r="13" spans="1:46" x14ac:dyDescent="0.25">
      <c r="A13" t="s">
        <v>1155</v>
      </c>
      <c r="B13" t="s">
        <v>558</v>
      </c>
      <c r="C13" t="s">
        <v>943</v>
      </c>
      <c r="D13" t="s">
        <v>1115</v>
      </c>
      <c r="E13" s="31">
        <v>71.108695652173907</v>
      </c>
      <c r="F13" s="31">
        <v>302.05336956521739</v>
      </c>
      <c r="G13" s="31">
        <v>70.695652173913032</v>
      </c>
      <c r="H13" s="36">
        <v>0.23405020204103</v>
      </c>
      <c r="I13" s="31">
        <v>56.594130434782613</v>
      </c>
      <c r="J13" s="31">
        <v>8.6929347826086953</v>
      </c>
      <c r="K13" s="36">
        <v>0.15360134904142</v>
      </c>
      <c r="L13" s="31">
        <v>32.953804347826086</v>
      </c>
      <c r="M13" s="31">
        <v>8.6929347826086953</v>
      </c>
      <c r="N13" s="36">
        <v>0.26379153953986972</v>
      </c>
      <c r="O13" s="31">
        <v>17.379456521739133</v>
      </c>
      <c r="P13" s="31">
        <v>0</v>
      </c>
      <c r="Q13" s="36">
        <v>0</v>
      </c>
      <c r="R13" s="31">
        <v>6.2608695652173916</v>
      </c>
      <c r="S13" s="31">
        <v>0</v>
      </c>
      <c r="T13" s="36">
        <v>0</v>
      </c>
      <c r="U13" s="31">
        <v>69.910326086956516</v>
      </c>
      <c r="V13" s="31">
        <v>12.198369565217391</v>
      </c>
      <c r="W13" s="36">
        <v>0.17448594861429628</v>
      </c>
      <c r="X13" s="31">
        <v>0</v>
      </c>
      <c r="Y13" s="31">
        <v>0</v>
      </c>
      <c r="Z13" s="36" t="s">
        <v>1327</v>
      </c>
      <c r="AA13" s="31">
        <v>175.54891304347825</v>
      </c>
      <c r="AB13" s="31">
        <v>49.804347826086953</v>
      </c>
      <c r="AC13" s="36">
        <v>0.28370638679917032</v>
      </c>
      <c r="AD13" s="31">
        <v>0</v>
      </c>
      <c r="AE13" s="31">
        <v>0</v>
      </c>
      <c r="AF13" s="36" t="s">
        <v>1327</v>
      </c>
      <c r="AG13" s="31">
        <v>0</v>
      </c>
      <c r="AH13" s="31">
        <v>0</v>
      </c>
      <c r="AI13" s="36" t="s">
        <v>1327</v>
      </c>
      <c r="AJ13" t="s">
        <v>135</v>
      </c>
      <c r="AK13" s="37">
        <v>5</v>
      </c>
      <c r="AT13"/>
    </row>
    <row r="14" spans="1:46" x14ac:dyDescent="0.25">
      <c r="A14" t="s">
        <v>1155</v>
      </c>
      <c r="B14" t="s">
        <v>499</v>
      </c>
      <c r="C14" t="s">
        <v>935</v>
      </c>
      <c r="D14" t="s">
        <v>1113</v>
      </c>
      <c r="E14" s="31">
        <v>40.760869565217391</v>
      </c>
      <c r="F14" s="31">
        <v>219.78532608695653</v>
      </c>
      <c r="G14" s="31">
        <v>0</v>
      </c>
      <c r="H14" s="36">
        <v>0</v>
      </c>
      <c r="I14" s="31">
        <v>47.201086956521742</v>
      </c>
      <c r="J14" s="31">
        <v>0</v>
      </c>
      <c r="K14" s="36">
        <v>0</v>
      </c>
      <c r="L14" s="31">
        <v>33.076086956521742</v>
      </c>
      <c r="M14" s="31">
        <v>0</v>
      </c>
      <c r="N14" s="36">
        <v>0</v>
      </c>
      <c r="O14" s="31">
        <v>8.3858695652173907</v>
      </c>
      <c r="P14" s="31">
        <v>0</v>
      </c>
      <c r="Q14" s="36">
        <v>0</v>
      </c>
      <c r="R14" s="31">
        <v>5.7391304347826084</v>
      </c>
      <c r="S14" s="31">
        <v>0</v>
      </c>
      <c r="T14" s="36">
        <v>0</v>
      </c>
      <c r="U14" s="31">
        <v>26.771739130434781</v>
      </c>
      <c r="V14" s="31">
        <v>0</v>
      </c>
      <c r="W14" s="36">
        <v>0</v>
      </c>
      <c r="X14" s="31">
        <v>0</v>
      </c>
      <c r="Y14" s="31">
        <v>0</v>
      </c>
      <c r="Z14" s="36" t="s">
        <v>1327</v>
      </c>
      <c r="AA14" s="31">
        <v>145.8125</v>
      </c>
      <c r="AB14" s="31">
        <v>0</v>
      </c>
      <c r="AC14" s="36">
        <v>0</v>
      </c>
      <c r="AD14" s="31">
        <v>0</v>
      </c>
      <c r="AE14" s="31">
        <v>0</v>
      </c>
      <c r="AF14" s="36" t="s">
        <v>1327</v>
      </c>
      <c r="AG14" s="31">
        <v>0</v>
      </c>
      <c r="AH14" s="31">
        <v>0</v>
      </c>
      <c r="AI14" s="36" t="s">
        <v>1327</v>
      </c>
      <c r="AJ14" t="s">
        <v>76</v>
      </c>
      <c r="AK14" s="37">
        <v>5</v>
      </c>
      <c r="AT14"/>
    </row>
    <row r="15" spans="1:46" x14ac:dyDescent="0.25">
      <c r="A15" t="s">
        <v>1155</v>
      </c>
      <c r="B15" t="s">
        <v>435</v>
      </c>
      <c r="C15" t="s">
        <v>839</v>
      </c>
      <c r="D15" t="s">
        <v>1053</v>
      </c>
      <c r="E15" s="31">
        <v>56.815217391304351</v>
      </c>
      <c r="F15" s="31">
        <v>188.91565217391303</v>
      </c>
      <c r="G15" s="31">
        <v>3.0903260869565217</v>
      </c>
      <c r="H15" s="36">
        <v>1.6358232107266644E-2</v>
      </c>
      <c r="I15" s="31">
        <v>43.319999999999993</v>
      </c>
      <c r="J15" s="31">
        <v>1.7194565217391304</v>
      </c>
      <c r="K15" s="36">
        <v>3.9691978802842351E-2</v>
      </c>
      <c r="L15" s="31">
        <v>32.363478260869563</v>
      </c>
      <c r="M15" s="31">
        <v>1.7194565217391304</v>
      </c>
      <c r="N15" s="36">
        <v>5.3129534096404966E-2</v>
      </c>
      <c r="O15" s="31">
        <v>5.3913043478260869</v>
      </c>
      <c r="P15" s="31">
        <v>0</v>
      </c>
      <c r="Q15" s="36">
        <v>0</v>
      </c>
      <c r="R15" s="31">
        <v>5.5652173913043477</v>
      </c>
      <c r="S15" s="31">
        <v>0</v>
      </c>
      <c r="T15" s="36">
        <v>0</v>
      </c>
      <c r="U15" s="31">
        <v>50.616086956521741</v>
      </c>
      <c r="V15" s="31">
        <v>0.36141304347826086</v>
      </c>
      <c r="W15" s="36">
        <v>7.1402801996272016E-3</v>
      </c>
      <c r="X15" s="31">
        <v>0</v>
      </c>
      <c r="Y15" s="31">
        <v>0</v>
      </c>
      <c r="Z15" s="36" t="s">
        <v>1327</v>
      </c>
      <c r="AA15" s="31">
        <v>94.979565217391311</v>
      </c>
      <c r="AB15" s="31">
        <v>1.0094565217391303</v>
      </c>
      <c r="AC15" s="36">
        <v>1.0628144269018962E-2</v>
      </c>
      <c r="AD15" s="31">
        <v>0</v>
      </c>
      <c r="AE15" s="31">
        <v>0</v>
      </c>
      <c r="AF15" s="36" t="s">
        <v>1327</v>
      </c>
      <c r="AG15" s="31">
        <v>0</v>
      </c>
      <c r="AH15" s="31">
        <v>0</v>
      </c>
      <c r="AI15" s="36" t="s">
        <v>1327</v>
      </c>
      <c r="AJ15" t="s">
        <v>11</v>
      </c>
      <c r="AK15" s="37">
        <v>5</v>
      </c>
      <c r="AT15"/>
    </row>
    <row r="16" spans="1:46" x14ac:dyDescent="0.25">
      <c r="A16" t="s">
        <v>1155</v>
      </c>
      <c r="B16" t="s">
        <v>749</v>
      </c>
      <c r="C16" t="s">
        <v>1009</v>
      </c>
      <c r="D16" t="s">
        <v>1064</v>
      </c>
      <c r="E16" s="31">
        <v>58.793478260869563</v>
      </c>
      <c r="F16" s="31">
        <v>279.88880434782607</v>
      </c>
      <c r="G16" s="31">
        <v>50.032826086956511</v>
      </c>
      <c r="H16" s="36">
        <v>0.17875965494060722</v>
      </c>
      <c r="I16" s="31">
        <v>32.766304347826086</v>
      </c>
      <c r="J16" s="31">
        <v>0</v>
      </c>
      <c r="K16" s="36">
        <v>0</v>
      </c>
      <c r="L16" s="31">
        <v>5.8641304347826084</v>
      </c>
      <c r="M16" s="31">
        <v>0</v>
      </c>
      <c r="N16" s="36">
        <v>0</v>
      </c>
      <c r="O16" s="31">
        <v>21.521739130434781</v>
      </c>
      <c r="P16" s="31">
        <v>0</v>
      </c>
      <c r="Q16" s="36">
        <v>0</v>
      </c>
      <c r="R16" s="31">
        <v>5.3804347826086953</v>
      </c>
      <c r="S16" s="31">
        <v>0</v>
      </c>
      <c r="T16" s="36">
        <v>0</v>
      </c>
      <c r="U16" s="31">
        <v>91.842934782608694</v>
      </c>
      <c r="V16" s="31">
        <v>9.707065217391305</v>
      </c>
      <c r="W16" s="36">
        <v>0.10569201910160897</v>
      </c>
      <c r="X16" s="31">
        <v>10.760869565217391</v>
      </c>
      <c r="Y16" s="31">
        <v>0</v>
      </c>
      <c r="Z16" s="36">
        <v>0</v>
      </c>
      <c r="AA16" s="31">
        <v>144.51869565217393</v>
      </c>
      <c r="AB16" s="31">
        <v>40.325760869565208</v>
      </c>
      <c r="AC16" s="36">
        <v>0.27903490747398402</v>
      </c>
      <c r="AD16" s="31">
        <v>0</v>
      </c>
      <c r="AE16" s="31">
        <v>0</v>
      </c>
      <c r="AF16" s="36" t="s">
        <v>1327</v>
      </c>
      <c r="AG16" s="31">
        <v>0</v>
      </c>
      <c r="AH16" s="31">
        <v>0</v>
      </c>
      <c r="AI16" s="36" t="s">
        <v>1327</v>
      </c>
      <c r="AJ16" t="s">
        <v>329</v>
      </c>
      <c r="AK16" s="37">
        <v>5</v>
      </c>
      <c r="AT16"/>
    </row>
    <row r="17" spans="1:46" x14ac:dyDescent="0.25">
      <c r="A17" t="s">
        <v>1155</v>
      </c>
      <c r="B17" t="s">
        <v>642</v>
      </c>
      <c r="C17" t="s">
        <v>999</v>
      </c>
      <c r="D17" t="s">
        <v>1072</v>
      </c>
      <c r="E17" s="31">
        <v>53.945652173913047</v>
      </c>
      <c r="F17" s="31">
        <v>169.55826086956517</v>
      </c>
      <c r="G17" s="31">
        <v>0.59152173913043471</v>
      </c>
      <c r="H17" s="36">
        <v>3.4886046607040294E-3</v>
      </c>
      <c r="I17" s="31">
        <v>36.674565217391304</v>
      </c>
      <c r="J17" s="31">
        <v>0</v>
      </c>
      <c r="K17" s="36">
        <v>0</v>
      </c>
      <c r="L17" s="31">
        <v>18.688152173913046</v>
      </c>
      <c r="M17" s="31">
        <v>0</v>
      </c>
      <c r="N17" s="36">
        <v>0</v>
      </c>
      <c r="O17" s="31">
        <v>12.595108695652174</v>
      </c>
      <c r="P17" s="31">
        <v>0</v>
      </c>
      <c r="Q17" s="36">
        <v>0</v>
      </c>
      <c r="R17" s="31">
        <v>5.3913043478260869</v>
      </c>
      <c r="S17" s="31">
        <v>0</v>
      </c>
      <c r="T17" s="36">
        <v>0</v>
      </c>
      <c r="U17" s="31">
        <v>37.671956521739119</v>
      </c>
      <c r="V17" s="31">
        <v>0.2608695652173913</v>
      </c>
      <c r="W17" s="36">
        <v>6.9247681645324931E-3</v>
      </c>
      <c r="X17" s="31">
        <v>0</v>
      </c>
      <c r="Y17" s="31">
        <v>0</v>
      </c>
      <c r="Z17" s="36" t="s">
        <v>1327</v>
      </c>
      <c r="AA17" s="31">
        <v>73.685326086956493</v>
      </c>
      <c r="AB17" s="31">
        <v>0.24641304347826085</v>
      </c>
      <c r="AC17" s="36">
        <v>3.3441263893908449E-3</v>
      </c>
      <c r="AD17" s="31">
        <v>21.526413043478268</v>
      </c>
      <c r="AE17" s="31">
        <v>8.4239130434782608E-2</v>
      </c>
      <c r="AF17" s="36">
        <v>3.9132915578939916E-3</v>
      </c>
      <c r="AG17" s="31">
        <v>0</v>
      </c>
      <c r="AH17" s="31">
        <v>0</v>
      </c>
      <c r="AI17" s="36" t="s">
        <v>1327</v>
      </c>
      <c r="AJ17" t="s">
        <v>220</v>
      </c>
      <c r="AK17" s="37">
        <v>5</v>
      </c>
      <c r="AT17"/>
    </row>
    <row r="18" spans="1:46" x14ac:dyDescent="0.25">
      <c r="A18" t="s">
        <v>1155</v>
      </c>
      <c r="B18" t="s">
        <v>649</v>
      </c>
      <c r="C18" t="s">
        <v>960</v>
      </c>
      <c r="D18" t="s">
        <v>1120</v>
      </c>
      <c r="E18" s="31">
        <v>60.097826086956523</v>
      </c>
      <c r="F18" s="31">
        <v>244.22554347826085</v>
      </c>
      <c r="G18" s="31">
        <v>0.40760869565217389</v>
      </c>
      <c r="H18" s="36">
        <v>1.6689847009735744E-3</v>
      </c>
      <c r="I18" s="31">
        <v>65.872282608695642</v>
      </c>
      <c r="J18" s="31">
        <v>0</v>
      </c>
      <c r="K18" s="36">
        <v>0</v>
      </c>
      <c r="L18" s="31">
        <v>48.774239130434779</v>
      </c>
      <c r="M18" s="31">
        <v>0</v>
      </c>
      <c r="N18" s="36">
        <v>0</v>
      </c>
      <c r="O18" s="31">
        <v>12.141521739130434</v>
      </c>
      <c r="P18" s="31">
        <v>0</v>
      </c>
      <c r="Q18" s="36">
        <v>0</v>
      </c>
      <c r="R18" s="31">
        <v>4.9565217391304346</v>
      </c>
      <c r="S18" s="31">
        <v>0</v>
      </c>
      <c r="T18" s="36">
        <v>0</v>
      </c>
      <c r="U18" s="31">
        <v>22.551630434782609</v>
      </c>
      <c r="V18" s="31">
        <v>0</v>
      </c>
      <c r="W18" s="36">
        <v>0</v>
      </c>
      <c r="X18" s="31">
        <v>0</v>
      </c>
      <c r="Y18" s="31">
        <v>0</v>
      </c>
      <c r="Z18" s="36" t="s">
        <v>1327</v>
      </c>
      <c r="AA18" s="31">
        <v>138.8641304347826</v>
      </c>
      <c r="AB18" s="31">
        <v>0.40760869565217389</v>
      </c>
      <c r="AC18" s="36">
        <v>2.9353058588704943E-3</v>
      </c>
      <c r="AD18" s="31">
        <v>16.9375</v>
      </c>
      <c r="AE18" s="31">
        <v>0</v>
      </c>
      <c r="AF18" s="36">
        <v>0</v>
      </c>
      <c r="AG18" s="31">
        <v>0</v>
      </c>
      <c r="AH18" s="31">
        <v>0</v>
      </c>
      <c r="AI18" s="36" t="s">
        <v>1327</v>
      </c>
      <c r="AJ18" t="s">
        <v>227</v>
      </c>
      <c r="AK18" s="37">
        <v>5</v>
      </c>
      <c r="AT18"/>
    </row>
    <row r="19" spans="1:46" x14ac:dyDescent="0.25">
      <c r="A19" t="s">
        <v>1155</v>
      </c>
      <c r="B19" t="s">
        <v>468</v>
      </c>
      <c r="C19" t="s">
        <v>915</v>
      </c>
      <c r="D19" t="s">
        <v>1064</v>
      </c>
      <c r="E19" s="31">
        <v>144.02173913043478</v>
      </c>
      <c r="F19" s="31">
        <v>458.97815217391292</v>
      </c>
      <c r="G19" s="31">
        <v>84.688478260869573</v>
      </c>
      <c r="H19" s="36">
        <v>0.18451527128197592</v>
      </c>
      <c r="I19" s="31">
        <v>49.718369565217387</v>
      </c>
      <c r="J19" s="31">
        <v>0.52173913043478259</v>
      </c>
      <c r="K19" s="36">
        <v>1.0493890588073257E-2</v>
      </c>
      <c r="L19" s="31">
        <v>15.274673913043474</v>
      </c>
      <c r="M19" s="31">
        <v>0.52173913043478259</v>
      </c>
      <c r="N19" s="36">
        <v>3.4157137062628545E-2</v>
      </c>
      <c r="O19" s="31">
        <v>29.226304347826083</v>
      </c>
      <c r="P19" s="31">
        <v>0</v>
      </c>
      <c r="Q19" s="36">
        <v>0</v>
      </c>
      <c r="R19" s="31">
        <v>5.2173913043478262</v>
      </c>
      <c r="S19" s="31">
        <v>0</v>
      </c>
      <c r="T19" s="36">
        <v>0</v>
      </c>
      <c r="U19" s="31">
        <v>132.79228260869561</v>
      </c>
      <c r="V19" s="31">
        <v>36.275434782608698</v>
      </c>
      <c r="W19" s="36">
        <v>0.27317426939261968</v>
      </c>
      <c r="X19" s="31">
        <v>35.386304347826098</v>
      </c>
      <c r="Y19" s="31">
        <v>0</v>
      </c>
      <c r="Z19" s="36">
        <v>0</v>
      </c>
      <c r="AA19" s="31">
        <v>241.08119565217385</v>
      </c>
      <c r="AB19" s="31">
        <v>47.891304347826086</v>
      </c>
      <c r="AC19" s="36">
        <v>0.19865217699070362</v>
      </c>
      <c r="AD19" s="31">
        <v>0</v>
      </c>
      <c r="AE19" s="31">
        <v>0</v>
      </c>
      <c r="AF19" s="36" t="s">
        <v>1327</v>
      </c>
      <c r="AG19" s="31">
        <v>0</v>
      </c>
      <c r="AH19" s="31">
        <v>0</v>
      </c>
      <c r="AI19" s="36" t="s">
        <v>1327</v>
      </c>
      <c r="AJ19" t="s">
        <v>45</v>
      </c>
      <c r="AK19" s="37">
        <v>5</v>
      </c>
      <c r="AT19"/>
    </row>
    <row r="20" spans="1:46" x14ac:dyDescent="0.25">
      <c r="A20" t="s">
        <v>1155</v>
      </c>
      <c r="B20" t="s">
        <v>599</v>
      </c>
      <c r="C20" t="s">
        <v>980</v>
      </c>
      <c r="D20" t="s">
        <v>1064</v>
      </c>
      <c r="E20" s="31">
        <v>124.77173913043478</v>
      </c>
      <c r="F20" s="31">
        <v>367.92206521739132</v>
      </c>
      <c r="G20" s="31">
        <v>20.736521739130435</v>
      </c>
      <c r="H20" s="36">
        <v>5.6361179987609616E-2</v>
      </c>
      <c r="I20" s="31">
        <v>59.753586956521744</v>
      </c>
      <c r="J20" s="31">
        <v>0</v>
      </c>
      <c r="K20" s="36">
        <v>0</v>
      </c>
      <c r="L20" s="31">
        <v>35.14489130434783</v>
      </c>
      <c r="M20" s="31">
        <v>0</v>
      </c>
      <c r="N20" s="36">
        <v>0</v>
      </c>
      <c r="O20" s="31">
        <v>19.826086956521738</v>
      </c>
      <c r="P20" s="31">
        <v>0</v>
      </c>
      <c r="Q20" s="36">
        <v>0</v>
      </c>
      <c r="R20" s="31">
        <v>4.7826086956521738</v>
      </c>
      <c r="S20" s="31">
        <v>0</v>
      </c>
      <c r="T20" s="36">
        <v>0</v>
      </c>
      <c r="U20" s="31">
        <v>129.72271739130434</v>
      </c>
      <c r="V20" s="31">
        <v>0</v>
      </c>
      <c r="W20" s="36">
        <v>0</v>
      </c>
      <c r="X20" s="31">
        <v>5.0027173913043477</v>
      </c>
      <c r="Y20" s="31">
        <v>0</v>
      </c>
      <c r="Z20" s="36">
        <v>0</v>
      </c>
      <c r="AA20" s="31">
        <v>151.14956521739131</v>
      </c>
      <c r="AB20" s="31">
        <v>20.736521739130435</v>
      </c>
      <c r="AC20" s="36">
        <v>0.13719207004867048</v>
      </c>
      <c r="AD20" s="31">
        <v>22.293478260869566</v>
      </c>
      <c r="AE20" s="31">
        <v>0</v>
      </c>
      <c r="AF20" s="36">
        <v>0</v>
      </c>
      <c r="AG20" s="31">
        <v>0</v>
      </c>
      <c r="AH20" s="31">
        <v>0</v>
      </c>
      <c r="AI20" s="36" t="s">
        <v>1327</v>
      </c>
      <c r="AJ20" t="s">
        <v>176</v>
      </c>
      <c r="AK20" s="37">
        <v>5</v>
      </c>
      <c r="AT20"/>
    </row>
    <row r="21" spans="1:46" x14ac:dyDescent="0.25">
      <c r="A21" t="s">
        <v>1155</v>
      </c>
      <c r="B21" t="s">
        <v>588</v>
      </c>
      <c r="C21" t="s">
        <v>975</v>
      </c>
      <c r="D21" t="s">
        <v>1053</v>
      </c>
      <c r="E21" s="31">
        <v>54.967391304347828</v>
      </c>
      <c r="F21" s="31">
        <v>248.34739130434787</v>
      </c>
      <c r="G21" s="31">
        <v>0</v>
      </c>
      <c r="H21" s="36">
        <v>0</v>
      </c>
      <c r="I21" s="31">
        <v>36.361086956521746</v>
      </c>
      <c r="J21" s="31">
        <v>0</v>
      </c>
      <c r="K21" s="36">
        <v>0</v>
      </c>
      <c r="L21" s="31">
        <v>22.828478260869574</v>
      </c>
      <c r="M21" s="31">
        <v>0</v>
      </c>
      <c r="N21" s="36">
        <v>0</v>
      </c>
      <c r="O21" s="31">
        <v>8.2173913043478262</v>
      </c>
      <c r="P21" s="31">
        <v>0</v>
      </c>
      <c r="Q21" s="36">
        <v>0</v>
      </c>
      <c r="R21" s="31">
        <v>5.3152173913043477</v>
      </c>
      <c r="S21" s="31">
        <v>0</v>
      </c>
      <c r="T21" s="36">
        <v>0</v>
      </c>
      <c r="U21" s="31">
        <v>52.785434782608675</v>
      </c>
      <c r="V21" s="31">
        <v>0</v>
      </c>
      <c r="W21" s="36">
        <v>0</v>
      </c>
      <c r="X21" s="31">
        <v>13.195869565217397</v>
      </c>
      <c r="Y21" s="31">
        <v>0</v>
      </c>
      <c r="Z21" s="36">
        <v>0</v>
      </c>
      <c r="AA21" s="31">
        <v>106.98010869565223</v>
      </c>
      <c r="AB21" s="31">
        <v>0</v>
      </c>
      <c r="AC21" s="36">
        <v>0</v>
      </c>
      <c r="AD21" s="31">
        <v>39.024891304347832</v>
      </c>
      <c r="AE21" s="31">
        <v>0</v>
      </c>
      <c r="AF21" s="36">
        <v>0</v>
      </c>
      <c r="AG21" s="31">
        <v>0</v>
      </c>
      <c r="AH21" s="31">
        <v>0</v>
      </c>
      <c r="AI21" s="36" t="s">
        <v>1327</v>
      </c>
      <c r="AJ21" t="s">
        <v>165</v>
      </c>
      <c r="AK21" s="37">
        <v>5</v>
      </c>
      <c r="AT21"/>
    </row>
    <row r="22" spans="1:46" x14ac:dyDescent="0.25">
      <c r="A22" t="s">
        <v>1155</v>
      </c>
      <c r="B22" t="s">
        <v>741</v>
      </c>
      <c r="C22" t="s">
        <v>843</v>
      </c>
      <c r="D22" t="s">
        <v>1104</v>
      </c>
      <c r="E22" s="31">
        <v>46.934782608695649</v>
      </c>
      <c r="F22" s="31">
        <v>179.00673913043482</v>
      </c>
      <c r="G22" s="31">
        <v>0</v>
      </c>
      <c r="H22" s="36">
        <v>0</v>
      </c>
      <c r="I22" s="31">
        <v>41.214021739130438</v>
      </c>
      <c r="J22" s="31">
        <v>0</v>
      </c>
      <c r="K22" s="36">
        <v>0</v>
      </c>
      <c r="L22" s="31">
        <v>30.831956521739134</v>
      </c>
      <c r="M22" s="31">
        <v>0</v>
      </c>
      <c r="N22" s="36">
        <v>0</v>
      </c>
      <c r="O22" s="31">
        <v>4.599456521739131</v>
      </c>
      <c r="P22" s="31">
        <v>0</v>
      </c>
      <c r="Q22" s="36">
        <v>0</v>
      </c>
      <c r="R22" s="31">
        <v>5.7826086956521738</v>
      </c>
      <c r="S22" s="31">
        <v>0</v>
      </c>
      <c r="T22" s="36">
        <v>0</v>
      </c>
      <c r="U22" s="31">
        <v>23.063369565217382</v>
      </c>
      <c r="V22" s="31">
        <v>0</v>
      </c>
      <c r="W22" s="36">
        <v>0</v>
      </c>
      <c r="X22" s="31">
        <v>0</v>
      </c>
      <c r="Y22" s="31">
        <v>0</v>
      </c>
      <c r="Z22" s="36" t="s">
        <v>1327</v>
      </c>
      <c r="AA22" s="31">
        <v>114.72934782608699</v>
      </c>
      <c r="AB22" s="31">
        <v>0</v>
      </c>
      <c r="AC22" s="36">
        <v>0</v>
      </c>
      <c r="AD22" s="31">
        <v>0</v>
      </c>
      <c r="AE22" s="31">
        <v>0</v>
      </c>
      <c r="AF22" s="36" t="s">
        <v>1327</v>
      </c>
      <c r="AG22" s="31">
        <v>0</v>
      </c>
      <c r="AH22" s="31">
        <v>0</v>
      </c>
      <c r="AI22" s="36" t="s">
        <v>1327</v>
      </c>
      <c r="AJ22" t="s">
        <v>321</v>
      </c>
      <c r="AK22" s="37">
        <v>5</v>
      </c>
      <c r="AT22"/>
    </row>
    <row r="23" spans="1:46" x14ac:dyDescent="0.25">
      <c r="A23" t="s">
        <v>1155</v>
      </c>
      <c r="B23" t="s">
        <v>729</v>
      </c>
      <c r="C23" t="s">
        <v>871</v>
      </c>
      <c r="D23" t="s">
        <v>1081</v>
      </c>
      <c r="E23" s="31">
        <v>90.945652173913047</v>
      </c>
      <c r="F23" s="31">
        <v>308.93293478260875</v>
      </c>
      <c r="G23" s="31">
        <v>6.3003260869565203</v>
      </c>
      <c r="H23" s="36">
        <v>2.0393831079842491E-2</v>
      </c>
      <c r="I23" s="31">
        <v>59.828260869565213</v>
      </c>
      <c r="J23" s="31">
        <v>0</v>
      </c>
      <c r="K23" s="36">
        <v>0</v>
      </c>
      <c r="L23" s="31">
        <v>46.663043478260867</v>
      </c>
      <c r="M23" s="31">
        <v>0</v>
      </c>
      <c r="N23" s="36">
        <v>0</v>
      </c>
      <c r="O23" s="31">
        <v>7.6000000000000041</v>
      </c>
      <c r="P23" s="31">
        <v>0</v>
      </c>
      <c r="Q23" s="36">
        <v>0</v>
      </c>
      <c r="R23" s="31">
        <v>5.5652173913043477</v>
      </c>
      <c r="S23" s="31">
        <v>0</v>
      </c>
      <c r="T23" s="36">
        <v>0</v>
      </c>
      <c r="U23" s="31">
        <v>69.782717391304345</v>
      </c>
      <c r="V23" s="31">
        <v>4.2419565217391293</v>
      </c>
      <c r="W23" s="36">
        <v>6.0788067308306361E-2</v>
      </c>
      <c r="X23" s="31">
        <v>0</v>
      </c>
      <c r="Y23" s="31">
        <v>0</v>
      </c>
      <c r="Z23" s="36" t="s">
        <v>1327</v>
      </c>
      <c r="AA23" s="31">
        <v>179.32195652173917</v>
      </c>
      <c r="AB23" s="31">
        <v>2.0583695652173915</v>
      </c>
      <c r="AC23" s="36">
        <v>1.1478625401724611E-2</v>
      </c>
      <c r="AD23" s="31">
        <v>0</v>
      </c>
      <c r="AE23" s="31">
        <v>0</v>
      </c>
      <c r="AF23" s="36" t="s">
        <v>1327</v>
      </c>
      <c r="AG23" s="31">
        <v>0</v>
      </c>
      <c r="AH23" s="31">
        <v>0</v>
      </c>
      <c r="AI23" s="36" t="s">
        <v>1327</v>
      </c>
      <c r="AJ23" t="s">
        <v>308</v>
      </c>
      <c r="AK23" s="37">
        <v>5</v>
      </c>
      <c r="AT23"/>
    </row>
    <row r="24" spans="1:46" x14ac:dyDescent="0.25">
      <c r="A24" t="s">
        <v>1155</v>
      </c>
      <c r="B24" t="s">
        <v>492</v>
      </c>
      <c r="C24" t="s">
        <v>929</v>
      </c>
      <c r="D24" t="s">
        <v>1110</v>
      </c>
      <c r="E24" s="31">
        <v>20.010869565217391</v>
      </c>
      <c r="F24" s="31">
        <v>100.2807608695652</v>
      </c>
      <c r="G24" s="31">
        <v>0</v>
      </c>
      <c r="H24" s="36">
        <v>0</v>
      </c>
      <c r="I24" s="31">
        <v>31.135869565217376</v>
      </c>
      <c r="J24" s="31">
        <v>0</v>
      </c>
      <c r="K24" s="36">
        <v>0</v>
      </c>
      <c r="L24" s="31">
        <v>27.016304347826072</v>
      </c>
      <c r="M24" s="31">
        <v>0</v>
      </c>
      <c r="N24" s="36">
        <v>0</v>
      </c>
      <c r="O24" s="31">
        <v>4.1195652173913047</v>
      </c>
      <c r="P24" s="31">
        <v>0</v>
      </c>
      <c r="Q24" s="36">
        <v>0</v>
      </c>
      <c r="R24" s="31">
        <v>0</v>
      </c>
      <c r="S24" s="31">
        <v>0</v>
      </c>
      <c r="T24" s="36" t="s">
        <v>1327</v>
      </c>
      <c r="U24" s="31">
        <v>9.1734782608695635</v>
      </c>
      <c r="V24" s="31">
        <v>0</v>
      </c>
      <c r="W24" s="36">
        <v>0</v>
      </c>
      <c r="X24" s="31">
        <v>0</v>
      </c>
      <c r="Y24" s="31">
        <v>0</v>
      </c>
      <c r="Z24" s="36" t="s">
        <v>1327</v>
      </c>
      <c r="AA24" s="31">
        <v>59.97141304347825</v>
      </c>
      <c r="AB24" s="31">
        <v>0</v>
      </c>
      <c r="AC24" s="36">
        <v>0</v>
      </c>
      <c r="AD24" s="31">
        <v>0</v>
      </c>
      <c r="AE24" s="31">
        <v>0</v>
      </c>
      <c r="AF24" s="36" t="s">
        <v>1327</v>
      </c>
      <c r="AG24" s="31">
        <v>0</v>
      </c>
      <c r="AH24" s="31">
        <v>0</v>
      </c>
      <c r="AI24" s="36" t="s">
        <v>1327</v>
      </c>
      <c r="AJ24" t="s">
        <v>69</v>
      </c>
      <c r="AK24" s="37">
        <v>5</v>
      </c>
      <c r="AT24"/>
    </row>
    <row r="25" spans="1:46" x14ac:dyDescent="0.25">
      <c r="A25" t="s">
        <v>1155</v>
      </c>
      <c r="B25" t="s">
        <v>708</v>
      </c>
      <c r="C25" t="s">
        <v>1021</v>
      </c>
      <c r="D25" t="s">
        <v>1082</v>
      </c>
      <c r="E25" s="31">
        <v>39.782608695652172</v>
      </c>
      <c r="F25" s="31">
        <v>53.166304347826085</v>
      </c>
      <c r="G25" s="31">
        <v>3</v>
      </c>
      <c r="H25" s="36">
        <v>5.6426716823748294E-2</v>
      </c>
      <c r="I25" s="31">
        <v>15.924999999999999</v>
      </c>
      <c r="J25" s="31">
        <v>3</v>
      </c>
      <c r="K25" s="36">
        <v>0.18838304552590268</v>
      </c>
      <c r="L25" s="31">
        <v>13.946739130434782</v>
      </c>
      <c r="M25" s="31">
        <v>3</v>
      </c>
      <c r="N25" s="36">
        <v>0.21510404489127893</v>
      </c>
      <c r="O25" s="31">
        <v>0</v>
      </c>
      <c r="P25" s="31">
        <v>0</v>
      </c>
      <c r="Q25" s="36" t="s">
        <v>1327</v>
      </c>
      <c r="R25" s="31">
        <v>1.9782608695652173</v>
      </c>
      <c r="S25" s="31">
        <v>0</v>
      </c>
      <c r="T25" s="36">
        <v>0</v>
      </c>
      <c r="U25" s="31">
        <v>3.034782608695652</v>
      </c>
      <c r="V25" s="31">
        <v>0</v>
      </c>
      <c r="W25" s="36">
        <v>0</v>
      </c>
      <c r="X25" s="31">
        <v>0</v>
      </c>
      <c r="Y25" s="31">
        <v>0</v>
      </c>
      <c r="Z25" s="36" t="s">
        <v>1327</v>
      </c>
      <c r="AA25" s="31">
        <v>34.20652173913043</v>
      </c>
      <c r="AB25" s="31">
        <v>0</v>
      </c>
      <c r="AC25" s="36">
        <v>0</v>
      </c>
      <c r="AD25" s="31">
        <v>0</v>
      </c>
      <c r="AE25" s="31">
        <v>0</v>
      </c>
      <c r="AF25" s="36" t="s">
        <v>1327</v>
      </c>
      <c r="AG25" s="31">
        <v>0</v>
      </c>
      <c r="AH25" s="31">
        <v>0</v>
      </c>
      <c r="AI25" s="36" t="s">
        <v>1327</v>
      </c>
      <c r="AJ25" t="s">
        <v>286</v>
      </c>
      <c r="AK25" s="37">
        <v>5</v>
      </c>
      <c r="AT25"/>
    </row>
    <row r="26" spans="1:46" x14ac:dyDescent="0.25">
      <c r="A26" t="s">
        <v>1155</v>
      </c>
      <c r="B26" t="s">
        <v>481</v>
      </c>
      <c r="C26" t="s">
        <v>922</v>
      </c>
      <c r="D26" t="s">
        <v>1108</v>
      </c>
      <c r="E26" s="31">
        <v>22.25</v>
      </c>
      <c r="F26" s="31">
        <v>94.521739130434781</v>
      </c>
      <c r="G26" s="31">
        <v>5.0353260869565215</v>
      </c>
      <c r="H26" s="36">
        <v>5.3271619135234587E-2</v>
      </c>
      <c r="I26" s="31">
        <v>29.15217391304348</v>
      </c>
      <c r="J26" s="31">
        <v>0</v>
      </c>
      <c r="K26" s="36">
        <v>0</v>
      </c>
      <c r="L26" s="31">
        <v>18.375</v>
      </c>
      <c r="M26" s="31">
        <v>0</v>
      </c>
      <c r="N26" s="36">
        <v>0</v>
      </c>
      <c r="O26" s="31">
        <v>5.4728260869565215</v>
      </c>
      <c r="P26" s="31">
        <v>0</v>
      </c>
      <c r="Q26" s="36">
        <v>0</v>
      </c>
      <c r="R26" s="31">
        <v>5.3043478260869561</v>
      </c>
      <c r="S26" s="31">
        <v>0</v>
      </c>
      <c r="T26" s="36">
        <v>0</v>
      </c>
      <c r="U26" s="31">
        <v>4.6902173913043477</v>
      </c>
      <c r="V26" s="31">
        <v>0</v>
      </c>
      <c r="W26" s="36">
        <v>0</v>
      </c>
      <c r="X26" s="31">
        <v>0</v>
      </c>
      <c r="Y26" s="31">
        <v>0</v>
      </c>
      <c r="Z26" s="36" t="s">
        <v>1327</v>
      </c>
      <c r="AA26" s="31">
        <v>60.679347826086953</v>
      </c>
      <c r="AB26" s="31">
        <v>5.0353260869565215</v>
      </c>
      <c r="AC26" s="36">
        <v>8.2982534706672634E-2</v>
      </c>
      <c r="AD26" s="31">
        <v>0</v>
      </c>
      <c r="AE26" s="31">
        <v>0</v>
      </c>
      <c r="AF26" s="36" t="s">
        <v>1327</v>
      </c>
      <c r="AG26" s="31">
        <v>0</v>
      </c>
      <c r="AH26" s="31">
        <v>0</v>
      </c>
      <c r="AI26" s="36" t="s">
        <v>1327</v>
      </c>
      <c r="AJ26" t="s">
        <v>58</v>
      </c>
      <c r="AK26" s="37">
        <v>5</v>
      </c>
      <c r="AT26"/>
    </row>
    <row r="27" spans="1:46" x14ac:dyDescent="0.25">
      <c r="A27" t="s">
        <v>1155</v>
      </c>
      <c r="B27" t="s">
        <v>626</v>
      </c>
      <c r="C27" t="s">
        <v>845</v>
      </c>
      <c r="D27" t="s">
        <v>1107</v>
      </c>
      <c r="E27" s="31">
        <v>213.59782608695653</v>
      </c>
      <c r="F27" s="31">
        <v>611.46619565217406</v>
      </c>
      <c r="G27" s="31">
        <v>17.693478260869561</v>
      </c>
      <c r="H27" s="36">
        <v>2.8936151150593295E-2</v>
      </c>
      <c r="I27" s="31">
        <v>74.221630434782611</v>
      </c>
      <c r="J27" s="31">
        <v>1.925</v>
      </c>
      <c r="K27" s="36">
        <v>2.5935835533705601E-2</v>
      </c>
      <c r="L27" s="31">
        <v>48.522065217391294</v>
      </c>
      <c r="M27" s="31">
        <v>1.925</v>
      </c>
      <c r="N27" s="36">
        <v>3.9672672450677987E-2</v>
      </c>
      <c r="O27" s="31">
        <v>19.264782608695661</v>
      </c>
      <c r="P27" s="31">
        <v>0</v>
      </c>
      <c r="Q27" s="36">
        <v>0</v>
      </c>
      <c r="R27" s="31">
        <v>6.4347826086956523</v>
      </c>
      <c r="S27" s="31">
        <v>0</v>
      </c>
      <c r="T27" s="36">
        <v>0</v>
      </c>
      <c r="U27" s="31">
        <v>172.64130434782604</v>
      </c>
      <c r="V27" s="31">
        <v>7.8054347826086934</v>
      </c>
      <c r="W27" s="36">
        <v>4.5211861738966193E-2</v>
      </c>
      <c r="X27" s="31">
        <v>5.9956521739130428</v>
      </c>
      <c r="Y27" s="31">
        <v>0</v>
      </c>
      <c r="Z27" s="36">
        <v>0</v>
      </c>
      <c r="AA27" s="31">
        <v>358.60760869565235</v>
      </c>
      <c r="AB27" s="31">
        <v>7.9630434782608699</v>
      </c>
      <c r="AC27" s="36">
        <v>2.2205450428741589E-2</v>
      </c>
      <c r="AD27" s="31">
        <v>0</v>
      </c>
      <c r="AE27" s="31">
        <v>0</v>
      </c>
      <c r="AF27" s="36" t="s">
        <v>1327</v>
      </c>
      <c r="AG27" s="31">
        <v>0</v>
      </c>
      <c r="AH27" s="31">
        <v>0</v>
      </c>
      <c r="AI27" s="36" t="s">
        <v>1327</v>
      </c>
      <c r="AJ27" t="s">
        <v>204</v>
      </c>
      <c r="AK27" s="37">
        <v>5</v>
      </c>
      <c r="AT27"/>
    </row>
    <row r="28" spans="1:46" x14ac:dyDescent="0.25">
      <c r="A28" t="s">
        <v>1155</v>
      </c>
      <c r="B28" t="s">
        <v>640</v>
      </c>
      <c r="C28" t="s">
        <v>998</v>
      </c>
      <c r="D28" t="s">
        <v>1099</v>
      </c>
      <c r="E28" s="31">
        <v>67.673913043478265</v>
      </c>
      <c r="F28" s="31">
        <v>241.99260869565222</v>
      </c>
      <c r="G28" s="31">
        <v>8.6956521739130432E-2</v>
      </c>
      <c r="H28" s="36">
        <v>3.5933544502796518E-4</v>
      </c>
      <c r="I28" s="31">
        <v>47.505760869565215</v>
      </c>
      <c r="J28" s="31">
        <v>8.6956521739130432E-2</v>
      </c>
      <c r="K28" s="36">
        <v>1.8304416169206024E-3</v>
      </c>
      <c r="L28" s="31">
        <v>29.679130434782618</v>
      </c>
      <c r="M28" s="31">
        <v>0</v>
      </c>
      <c r="N28" s="36">
        <v>0</v>
      </c>
      <c r="O28" s="31">
        <v>12.777717391304343</v>
      </c>
      <c r="P28" s="31">
        <v>8.6956521739130432E-2</v>
      </c>
      <c r="Q28" s="36">
        <v>6.8053251669431356E-3</v>
      </c>
      <c r="R28" s="31">
        <v>5.0489130434782608</v>
      </c>
      <c r="S28" s="31">
        <v>0</v>
      </c>
      <c r="T28" s="36">
        <v>0</v>
      </c>
      <c r="U28" s="31">
        <v>41.632391304347827</v>
      </c>
      <c r="V28" s="31">
        <v>0</v>
      </c>
      <c r="W28" s="36">
        <v>0</v>
      </c>
      <c r="X28" s="31">
        <v>0</v>
      </c>
      <c r="Y28" s="31">
        <v>0</v>
      </c>
      <c r="Z28" s="36" t="s">
        <v>1327</v>
      </c>
      <c r="AA28" s="31">
        <v>140.60826086956527</v>
      </c>
      <c r="AB28" s="31">
        <v>0</v>
      </c>
      <c r="AC28" s="36">
        <v>0</v>
      </c>
      <c r="AD28" s="31">
        <v>12.246195652173911</v>
      </c>
      <c r="AE28" s="31">
        <v>0</v>
      </c>
      <c r="AF28" s="36">
        <v>0</v>
      </c>
      <c r="AG28" s="31">
        <v>0</v>
      </c>
      <c r="AH28" s="31">
        <v>0</v>
      </c>
      <c r="AI28" s="36" t="s">
        <v>1327</v>
      </c>
      <c r="AJ28" t="s">
        <v>218</v>
      </c>
      <c r="AK28" s="37">
        <v>5</v>
      </c>
      <c r="AT28"/>
    </row>
    <row r="29" spans="1:46" x14ac:dyDescent="0.25">
      <c r="A29" t="s">
        <v>1155</v>
      </c>
      <c r="B29" t="s">
        <v>633</v>
      </c>
      <c r="C29" t="s">
        <v>995</v>
      </c>
      <c r="D29" t="s">
        <v>1127</v>
      </c>
      <c r="E29" s="31">
        <v>63.847826086956523</v>
      </c>
      <c r="F29" s="31">
        <v>197.40847826086957</v>
      </c>
      <c r="G29" s="31">
        <v>0</v>
      </c>
      <c r="H29" s="36">
        <v>0</v>
      </c>
      <c r="I29" s="31">
        <v>77.787717391304341</v>
      </c>
      <c r="J29" s="31">
        <v>0</v>
      </c>
      <c r="K29" s="36">
        <v>0</v>
      </c>
      <c r="L29" s="31">
        <v>68.25771739130434</v>
      </c>
      <c r="M29" s="31">
        <v>0</v>
      </c>
      <c r="N29" s="36">
        <v>0</v>
      </c>
      <c r="O29" s="31">
        <v>4.5734782608695648</v>
      </c>
      <c r="P29" s="31">
        <v>0</v>
      </c>
      <c r="Q29" s="36">
        <v>0</v>
      </c>
      <c r="R29" s="31">
        <v>4.9565217391304346</v>
      </c>
      <c r="S29" s="31">
        <v>0</v>
      </c>
      <c r="T29" s="36">
        <v>0</v>
      </c>
      <c r="U29" s="31">
        <v>28.95032608695653</v>
      </c>
      <c r="V29" s="31">
        <v>0</v>
      </c>
      <c r="W29" s="36">
        <v>0</v>
      </c>
      <c r="X29" s="31">
        <v>0</v>
      </c>
      <c r="Y29" s="31">
        <v>0</v>
      </c>
      <c r="Z29" s="36" t="s">
        <v>1327</v>
      </c>
      <c r="AA29" s="31">
        <v>78.496521739130444</v>
      </c>
      <c r="AB29" s="31">
        <v>0</v>
      </c>
      <c r="AC29" s="36">
        <v>0</v>
      </c>
      <c r="AD29" s="31">
        <v>12.173913043478262</v>
      </c>
      <c r="AE29" s="31">
        <v>0</v>
      </c>
      <c r="AF29" s="36">
        <v>0</v>
      </c>
      <c r="AG29" s="31">
        <v>0</v>
      </c>
      <c r="AH29" s="31">
        <v>0</v>
      </c>
      <c r="AI29" s="36" t="s">
        <v>1327</v>
      </c>
      <c r="AJ29" t="s">
        <v>211</v>
      </c>
      <c r="AK29" s="37">
        <v>5</v>
      </c>
      <c r="AT29"/>
    </row>
    <row r="30" spans="1:46" x14ac:dyDescent="0.25">
      <c r="A30" t="s">
        <v>1155</v>
      </c>
      <c r="B30" t="s">
        <v>475</v>
      </c>
      <c r="C30" t="s">
        <v>904</v>
      </c>
      <c r="D30" t="s">
        <v>1094</v>
      </c>
      <c r="E30" s="31">
        <v>74.413043478260875</v>
      </c>
      <c r="F30" s="31">
        <v>296.39913043478259</v>
      </c>
      <c r="G30" s="31">
        <v>0.50478260869565228</v>
      </c>
      <c r="H30" s="36">
        <v>1.7030502348478408E-3</v>
      </c>
      <c r="I30" s="31">
        <v>41.401521739130438</v>
      </c>
      <c r="J30" s="31">
        <v>0.50478260869565228</v>
      </c>
      <c r="K30" s="36">
        <v>1.2192368480469633E-2</v>
      </c>
      <c r="L30" s="31">
        <v>36.097173913043484</v>
      </c>
      <c r="M30" s="31">
        <v>0.50478260869565228</v>
      </c>
      <c r="N30" s="36">
        <v>1.398399248405572E-2</v>
      </c>
      <c r="O30" s="31">
        <v>0</v>
      </c>
      <c r="P30" s="31">
        <v>0</v>
      </c>
      <c r="Q30" s="36" t="s">
        <v>1327</v>
      </c>
      <c r="R30" s="31">
        <v>5.3043478260869561</v>
      </c>
      <c r="S30" s="31">
        <v>0</v>
      </c>
      <c r="T30" s="36">
        <v>0</v>
      </c>
      <c r="U30" s="31">
        <v>69.203804347826093</v>
      </c>
      <c r="V30" s="31">
        <v>0</v>
      </c>
      <c r="W30" s="36">
        <v>0</v>
      </c>
      <c r="X30" s="31">
        <v>5.3043478260869561</v>
      </c>
      <c r="Y30" s="31">
        <v>0</v>
      </c>
      <c r="Z30" s="36">
        <v>0</v>
      </c>
      <c r="AA30" s="31">
        <v>180.48945652173913</v>
      </c>
      <c r="AB30" s="31">
        <v>0</v>
      </c>
      <c r="AC30" s="36">
        <v>0</v>
      </c>
      <c r="AD30" s="31">
        <v>0</v>
      </c>
      <c r="AE30" s="31">
        <v>0</v>
      </c>
      <c r="AF30" s="36" t="s">
        <v>1327</v>
      </c>
      <c r="AG30" s="31">
        <v>0</v>
      </c>
      <c r="AH30" s="31">
        <v>0</v>
      </c>
      <c r="AI30" s="36" t="s">
        <v>1327</v>
      </c>
      <c r="AJ30" t="s">
        <v>52</v>
      </c>
      <c r="AK30" s="37">
        <v>5</v>
      </c>
      <c r="AT30"/>
    </row>
    <row r="31" spans="1:46" x14ac:dyDescent="0.25">
      <c r="A31" t="s">
        <v>1155</v>
      </c>
      <c r="B31" t="s">
        <v>445</v>
      </c>
      <c r="C31" t="s">
        <v>897</v>
      </c>
      <c r="D31" t="s">
        <v>1070</v>
      </c>
      <c r="E31" s="31">
        <v>78.206521739130437</v>
      </c>
      <c r="F31" s="31">
        <v>380.28739130434792</v>
      </c>
      <c r="G31" s="31">
        <v>0</v>
      </c>
      <c r="H31" s="36">
        <v>0</v>
      </c>
      <c r="I31" s="31">
        <v>121.59978260869565</v>
      </c>
      <c r="J31" s="31">
        <v>0</v>
      </c>
      <c r="K31" s="36">
        <v>0</v>
      </c>
      <c r="L31" s="31">
        <v>88.088913043478257</v>
      </c>
      <c r="M31" s="31">
        <v>0</v>
      </c>
      <c r="N31" s="36">
        <v>0</v>
      </c>
      <c r="O31" s="31">
        <v>29.336956521739129</v>
      </c>
      <c r="P31" s="31">
        <v>0</v>
      </c>
      <c r="Q31" s="36">
        <v>0</v>
      </c>
      <c r="R31" s="31">
        <v>4.1739130434782608</v>
      </c>
      <c r="S31" s="31">
        <v>0</v>
      </c>
      <c r="T31" s="36">
        <v>0</v>
      </c>
      <c r="U31" s="31">
        <v>19.122934782608692</v>
      </c>
      <c r="V31" s="31">
        <v>0</v>
      </c>
      <c r="W31" s="36">
        <v>0</v>
      </c>
      <c r="X31" s="31">
        <v>0</v>
      </c>
      <c r="Y31" s="31">
        <v>0</v>
      </c>
      <c r="Z31" s="36" t="s">
        <v>1327</v>
      </c>
      <c r="AA31" s="31">
        <v>239.56467391304358</v>
      </c>
      <c r="AB31" s="31">
        <v>0</v>
      </c>
      <c r="AC31" s="36">
        <v>0</v>
      </c>
      <c r="AD31" s="31">
        <v>0</v>
      </c>
      <c r="AE31" s="31">
        <v>0</v>
      </c>
      <c r="AF31" s="36" t="s">
        <v>1327</v>
      </c>
      <c r="AG31" s="31">
        <v>0</v>
      </c>
      <c r="AH31" s="31">
        <v>0</v>
      </c>
      <c r="AI31" s="36" t="s">
        <v>1327</v>
      </c>
      <c r="AJ31" t="s">
        <v>21</v>
      </c>
      <c r="AK31" s="37">
        <v>5</v>
      </c>
      <c r="AT31"/>
    </row>
    <row r="32" spans="1:46" x14ac:dyDescent="0.25">
      <c r="A32" t="s">
        <v>1155</v>
      </c>
      <c r="B32" t="s">
        <v>451</v>
      </c>
      <c r="C32" t="s">
        <v>902</v>
      </c>
      <c r="D32" t="s">
        <v>1061</v>
      </c>
      <c r="E32" s="31">
        <v>100.79347826086956</v>
      </c>
      <c r="F32" s="31">
        <v>601.73423913043484</v>
      </c>
      <c r="G32" s="31">
        <v>0</v>
      </c>
      <c r="H32" s="36">
        <v>0</v>
      </c>
      <c r="I32" s="31">
        <v>123.9516304347826</v>
      </c>
      <c r="J32" s="31">
        <v>0</v>
      </c>
      <c r="K32" s="36">
        <v>0</v>
      </c>
      <c r="L32" s="31">
        <v>48.834782608695654</v>
      </c>
      <c r="M32" s="31">
        <v>0</v>
      </c>
      <c r="N32" s="36">
        <v>0</v>
      </c>
      <c r="O32" s="31">
        <v>70.154891304347828</v>
      </c>
      <c r="P32" s="31">
        <v>0</v>
      </c>
      <c r="Q32" s="36">
        <v>0</v>
      </c>
      <c r="R32" s="31">
        <v>4.9619565217391308</v>
      </c>
      <c r="S32" s="31">
        <v>0</v>
      </c>
      <c r="T32" s="36">
        <v>0</v>
      </c>
      <c r="U32" s="31">
        <v>114.45380434782609</v>
      </c>
      <c r="V32" s="31">
        <v>0</v>
      </c>
      <c r="W32" s="36">
        <v>0</v>
      </c>
      <c r="X32" s="31">
        <v>19.065217391304348</v>
      </c>
      <c r="Y32" s="31">
        <v>0</v>
      </c>
      <c r="Z32" s="36">
        <v>0</v>
      </c>
      <c r="AA32" s="31">
        <v>344.26358695652175</v>
      </c>
      <c r="AB32" s="31">
        <v>0</v>
      </c>
      <c r="AC32" s="36">
        <v>0</v>
      </c>
      <c r="AD32" s="31">
        <v>0</v>
      </c>
      <c r="AE32" s="31">
        <v>0</v>
      </c>
      <c r="AF32" s="36" t="s">
        <v>1327</v>
      </c>
      <c r="AG32" s="31">
        <v>0</v>
      </c>
      <c r="AH32" s="31">
        <v>0</v>
      </c>
      <c r="AI32" s="36" t="s">
        <v>1327</v>
      </c>
      <c r="AJ32" t="s">
        <v>28</v>
      </c>
      <c r="AK32" s="37">
        <v>5</v>
      </c>
      <c r="AT32"/>
    </row>
    <row r="33" spans="1:46" x14ac:dyDescent="0.25">
      <c r="A33" t="s">
        <v>1155</v>
      </c>
      <c r="B33" t="s">
        <v>610</v>
      </c>
      <c r="C33" t="s">
        <v>984</v>
      </c>
      <c r="D33" t="s">
        <v>1061</v>
      </c>
      <c r="E33" s="31">
        <v>65.902173913043484</v>
      </c>
      <c r="F33" s="31">
        <v>307.26902173913044</v>
      </c>
      <c r="G33" s="31">
        <v>0</v>
      </c>
      <c r="H33" s="36">
        <v>0</v>
      </c>
      <c r="I33" s="31">
        <v>72.214673913043484</v>
      </c>
      <c r="J33" s="31">
        <v>0</v>
      </c>
      <c r="K33" s="36">
        <v>0</v>
      </c>
      <c r="L33" s="31">
        <v>62.5625</v>
      </c>
      <c r="M33" s="31">
        <v>0</v>
      </c>
      <c r="N33" s="36">
        <v>0</v>
      </c>
      <c r="O33" s="31">
        <v>4.8695652173913047</v>
      </c>
      <c r="P33" s="31">
        <v>0</v>
      </c>
      <c r="Q33" s="36">
        <v>0</v>
      </c>
      <c r="R33" s="31">
        <v>4.7826086956521738</v>
      </c>
      <c r="S33" s="31">
        <v>0</v>
      </c>
      <c r="T33" s="36">
        <v>0</v>
      </c>
      <c r="U33" s="31">
        <v>53.350543478260867</v>
      </c>
      <c r="V33" s="31">
        <v>0</v>
      </c>
      <c r="W33" s="36">
        <v>0</v>
      </c>
      <c r="X33" s="31">
        <v>0</v>
      </c>
      <c r="Y33" s="31">
        <v>0</v>
      </c>
      <c r="Z33" s="36" t="s">
        <v>1327</v>
      </c>
      <c r="AA33" s="31">
        <v>168.53532608695653</v>
      </c>
      <c r="AB33" s="31">
        <v>0</v>
      </c>
      <c r="AC33" s="36">
        <v>0</v>
      </c>
      <c r="AD33" s="31">
        <v>13.168478260869565</v>
      </c>
      <c r="AE33" s="31">
        <v>0</v>
      </c>
      <c r="AF33" s="36">
        <v>0</v>
      </c>
      <c r="AG33" s="31">
        <v>0</v>
      </c>
      <c r="AH33" s="31">
        <v>0</v>
      </c>
      <c r="AI33" s="36" t="s">
        <v>1327</v>
      </c>
      <c r="AJ33" t="s">
        <v>187</v>
      </c>
      <c r="AK33" s="37">
        <v>5</v>
      </c>
      <c r="AT33"/>
    </row>
    <row r="34" spans="1:46" x14ac:dyDescent="0.25">
      <c r="A34" t="s">
        <v>1155</v>
      </c>
      <c r="B34" t="s">
        <v>477</v>
      </c>
      <c r="C34" t="s">
        <v>918</v>
      </c>
      <c r="D34" t="s">
        <v>1105</v>
      </c>
      <c r="E34" s="31">
        <v>41.619565217391305</v>
      </c>
      <c r="F34" s="31">
        <v>107.49532608695651</v>
      </c>
      <c r="G34" s="31">
        <v>5.1494565217391308</v>
      </c>
      <c r="H34" s="36">
        <v>4.7904003915235957E-2</v>
      </c>
      <c r="I34" s="31">
        <v>31.993913043478262</v>
      </c>
      <c r="J34" s="31">
        <v>0.52249999999999996</v>
      </c>
      <c r="K34" s="36">
        <v>1.6331231484249718E-2</v>
      </c>
      <c r="L34" s="31">
        <v>17.385434782608694</v>
      </c>
      <c r="M34" s="31">
        <v>0.52249999999999996</v>
      </c>
      <c r="N34" s="36">
        <v>3.0053893188951273E-2</v>
      </c>
      <c r="O34" s="31">
        <v>6.0481521739130457</v>
      </c>
      <c r="P34" s="31">
        <v>0</v>
      </c>
      <c r="Q34" s="36">
        <v>0</v>
      </c>
      <c r="R34" s="31">
        <v>8.5603260869565219</v>
      </c>
      <c r="S34" s="31">
        <v>0</v>
      </c>
      <c r="T34" s="36">
        <v>0</v>
      </c>
      <c r="U34" s="31">
        <v>18.255652173913042</v>
      </c>
      <c r="V34" s="31">
        <v>0.73369565217391308</v>
      </c>
      <c r="W34" s="36">
        <v>4.0190054301228927E-2</v>
      </c>
      <c r="X34" s="31">
        <v>0</v>
      </c>
      <c r="Y34" s="31">
        <v>0</v>
      </c>
      <c r="Z34" s="36" t="s">
        <v>1327</v>
      </c>
      <c r="AA34" s="31">
        <v>57.245760869565203</v>
      </c>
      <c r="AB34" s="31">
        <v>3.8932608695652173</v>
      </c>
      <c r="AC34" s="36">
        <v>6.8009592508273833E-2</v>
      </c>
      <c r="AD34" s="31">
        <v>0</v>
      </c>
      <c r="AE34" s="31">
        <v>0</v>
      </c>
      <c r="AF34" s="36" t="s">
        <v>1327</v>
      </c>
      <c r="AG34" s="31">
        <v>0</v>
      </c>
      <c r="AH34" s="31">
        <v>0</v>
      </c>
      <c r="AI34" s="36" t="s">
        <v>1327</v>
      </c>
      <c r="AJ34" t="s">
        <v>54</v>
      </c>
      <c r="AK34" s="37">
        <v>5</v>
      </c>
      <c r="AT34"/>
    </row>
    <row r="35" spans="1:46" x14ac:dyDescent="0.25">
      <c r="A35" t="s">
        <v>1155</v>
      </c>
      <c r="B35" t="s">
        <v>779</v>
      </c>
      <c r="C35" t="s">
        <v>898</v>
      </c>
      <c r="D35" t="s">
        <v>1059</v>
      </c>
      <c r="E35" s="31">
        <v>27.836956521739129</v>
      </c>
      <c r="F35" s="31">
        <v>136.07228260869564</v>
      </c>
      <c r="G35" s="31">
        <v>15.526630434782607</v>
      </c>
      <c r="H35" s="36">
        <v>0.11410575421471164</v>
      </c>
      <c r="I35" s="31">
        <v>31.305543478260873</v>
      </c>
      <c r="J35" s="31">
        <v>0.71739130434782605</v>
      </c>
      <c r="K35" s="36">
        <v>2.2915791410744724E-2</v>
      </c>
      <c r="L35" s="31">
        <v>16.218586956521744</v>
      </c>
      <c r="M35" s="31">
        <v>0.71739130434782605</v>
      </c>
      <c r="N35" s="36">
        <v>4.423266381164926E-2</v>
      </c>
      <c r="O35" s="31">
        <v>10.130434782608695</v>
      </c>
      <c r="P35" s="31">
        <v>0</v>
      </c>
      <c r="Q35" s="36">
        <v>0</v>
      </c>
      <c r="R35" s="31">
        <v>4.9565217391304346</v>
      </c>
      <c r="S35" s="31">
        <v>0</v>
      </c>
      <c r="T35" s="36">
        <v>0</v>
      </c>
      <c r="U35" s="31">
        <v>27.014565217391304</v>
      </c>
      <c r="V35" s="31">
        <v>8.9317391304347815</v>
      </c>
      <c r="W35" s="36">
        <v>0.33062679552898189</v>
      </c>
      <c r="X35" s="31">
        <v>0</v>
      </c>
      <c r="Y35" s="31">
        <v>0</v>
      </c>
      <c r="Z35" s="36" t="s">
        <v>1327</v>
      </c>
      <c r="AA35" s="31">
        <v>77.752173913043464</v>
      </c>
      <c r="AB35" s="31">
        <v>5.8774999999999986</v>
      </c>
      <c r="AC35" s="36">
        <v>7.5592741710003908E-2</v>
      </c>
      <c r="AD35" s="31">
        <v>0</v>
      </c>
      <c r="AE35" s="31">
        <v>0</v>
      </c>
      <c r="AF35" s="36" t="s">
        <v>1327</v>
      </c>
      <c r="AG35" s="31">
        <v>0</v>
      </c>
      <c r="AH35" s="31">
        <v>0</v>
      </c>
      <c r="AI35" s="36" t="s">
        <v>1327</v>
      </c>
      <c r="AJ35" t="s">
        <v>359</v>
      </c>
      <c r="AK35" s="37">
        <v>5</v>
      </c>
      <c r="AT35"/>
    </row>
    <row r="36" spans="1:46" x14ac:dyDescent="0.25">
      <c r="A36" t="s">
        <v>1155</v>
      </c>
      <c r="B36" t="s">
        <v>661</v>
      </c>
      <c r="C36" t="s">
        <v>915</v>
      </c>
      <c r="D36" t="s">
        <v>1064</v>
      </c>
      <c r="E36" s="31">
        <v>72.282608695652172</v>
      </c>
      <c r="F36" s="31">
        <v>206.86413043478262</v>
      </c>
      <c r="G36" s="31">
        <v>0</v>
      </c>
      <c r="H36" s="36">
        <v>0</v>
      </c>
      <c r="I36" s="31">
        <v>14.932065217391305</v>
      </c>
      <c r="J36" s="31">
        <v>0</v>
      </c>
      <c r="K36" s="36">
        <v>0</v>
      </c>
      <c r="L36" s="31">
        <v>2.9945652173913042</v>
      </c>
      <c r="M36" s="31">
        <v>0</v>
      </c>
      <c r="N36" s="36">
        <v>0</v>
      </c>
      <c r="O36" s="31">
        <v>7.5027173913043477</v>
      </c>
      <c r="P36" s="31">
        <v>0</v>
      </c>
      <c r="Q36" s="36">
        <v>0</v>
      </c>
      <c r="R36" s="31">
        <v>4.4347826086956523</v>
      </c>
      <c r="S36" s="31">
        <v>0</v>
      </c>
      <c r="T36" s="36">
        <v>0</v>
      </c>
      <c r="U36" s="31">
        <v>70.540760869565219</v>
      </c>
      <c r="V36" s="31">
        <v>0</v>
      </c>
      <c r="W36" s="36">
        <v>0</v>
      </c>
      <c r="X36" s="31">
        <v>9.3369565217391308</v>
      </c>
      <c r="Y36" s="31">
        <v>0</v>
      </c>
      <c r="Z36" s="36">
        <v>0</v>
      </c>
      <c r="AA36" s="31">
        <v>112.05434782608695</v>
      </c>
      <c r="AB36" s="31">
        <v>0</v>
      </c>
      <c r="AC36" s="36">
        <v>0</v>
      </c>
      <c r="AD36" s="31">
        <v>0</v>
      </c>
      <c r="AE36" s="31">
        <v>0</v>
      </c>
      <c r="AF36" s="36" t="s">
        <v>1327</v>
      </c>
      <c r="AG36" s="31">
        <v>0</v>
      </c>
      <c r="AH36" s="31">
        <v>0</v>
      </c>
      <c r="AI36" s="36" t="s">
        <v>1327</v>
      </c>
      <c r="AJ36" t="s">
        <v>239</v>
      </c>
      <c r="AK36" s="37">
        <v>5</v>
      </c>
      <c r="AT36"/>
    </row>
    <row r="37" spans="1:46" x14ac:dyDescent="0.25">
      <c r="A37" t="s">
        <v>1155</v>
      </c>
      <c r="B37" t="s">
        <v>652</v>
      </c>
      <c r="C37" t="s">
        <v>1002</v>
      </c>
      <c r="D37" t="s">
        <v>1090</v>
      </c>
      <c r="E37" s="31">
        <v>84.043478260869563</v>
      </c>
      <c r="F37" s="31">
        <v>400.5614130434783</v>
      </c>
      <c r="G37" s="31">
        <v>88.896195652173915</v>
      </c>
      <c r="H37" s="36">
        <v>0.22192900453575348</v>
      </c>
      <c r="I37" s="31">
        <v>63.856304347826097</v>
      </c>
      <c r="J37" s="31">
        <v>9.8758695652173909</v>
      </c>
      <c r="K37" s="36">
        <v>0.15465770633113066</v>
      </c>
      <c r="L37" s="31">
        <v>24.250543478260877</v>
      </c>
      <c r="M37" s="31">
        <v>3.4429347826086958</v>
      </c>
      <c r="N37" s="36">
        <v>0.14197351023060886</v>
      </c>
      <c r="O37" s="31">
        <v>33.866630434782607</v>
      </c>
      <c r="P37" s="31">
        <v>6.4329347826086947</v>
      </c>
      <c r="Q37" s="36">
        <v>0.18994906490613755</v>
      </c>
      <c r="R37" s="31">
        <v>5.7391304347826084</v>
      </c>
      <c r="S37" s="31">
        <v>0</v>
      </c>
      <c r="T37" s="36">
        <v>0</v>
      </c>
      <c r="U37" s="31">
        <v>122.06739130434781</v>
      </c>
      <c r="V37" s="31">
        <v>9.9347826086956523</v>
      </c>
      <c r="W37" s="36">
        <v>8.1387686773165227E-2</v>
      </c>
      <c r="X37" s="31">
        <v>11.489130434782609</v>
      </c>
      <c r="Y37" s="31">
        <v>0</v>
      </c>
      <c r="Z37" s="36">
        <v>0</v>
      </c>
      <c r="AA37" s="31">
        <v>203.14858695652177</v>
      </c>
      <c r="AB37" s="31">
        <v>69.085543478260874</v>
      </c>
      <c r="AC37" s="36">
        <v>0.34007395529188045</v>
      </c>
      <c r="AD37" s="31">
        <v>0</v>
      </c>
      <c r="AE37" s="31">
        <v>0</v>
      </c>
      <c r="AF37" s="36" t="s">
        <v>1327</v>
      </c>
      <c r="AG37" s="31">
        <v>0</v>
      </c>
      <c r="AH37" s="31">
        <v>0</v>
      </c>
      <c r="AI37" s="36" t="s">
        <v>1327</v>
      </c>
      <c r="AJ37" t="s">
        <v>230</v>
      </c>
      <c r="AK37" s="37">
        <v>5</v>
      </c>
      <c r="AT37"/>
    </row>
    <row r="38" spans="1:46" x14ac:dyDescent="0.25">
      <c r="A38" t="s">
        <v>1155</v>
      </c>
      <c r="B38" t="s">
        <v>682</v>
      </c>
      <c r="C38" t="s">
        <v>1009</v>
      </c>
      <c r="D38" t="s">
        <v>1064</v>
      </c>
      <c r="E38" s="31">
        <v>70.934782608695656</v>
      </c>
      <c r="F38" s="31">
        <v>290.76195652173914</v>
      </c>
      <c r="G38" s="31">
        <v>2.597826086956522</v>
      </c>
      <c r="H38" s="36">
        <v>8.9345460390802284E-3</v>
      </c>
      <c r="I38" s="31">
        <v>57.661956521739128</v>
      </c>
      <c r="J38" s="31">
        <v>0</v>
      </c>
      <c r="K38" s="36">
        <v>0</v>
      </c>
      <c r="L38" s="31">
        <v>15.42608695652174</v>
      </c>
      <c r="M38" s="31">
        <v>0</v>
      </c>
      <c r="N38" s="36">
        <v>0</v>
      </c>
      <c r="O38" s="31">
        <v>36.496739130434776</v>
      </c>
      <c r="P38" s="31">
        <v>0</v>
      </c>
      <c r="Q38" s="36">
        <v>0</v>
      </c>
      <c r="R38" s="31">
        <v>5.7391304347826084</v>
      </c>
      <c r="S38" s="31">
        <v>0</v>
      </c>
      <c r="T38" s="36">
        <v>0</v>
      </c>
      <c r="U38" s="31">
        <v>106.40108695652175</v>
      </c>
      <c r="V38" s="31">
        <v>0</v>
      </c>
      <c r="W38" s="36">
        <v>0</v>
      </c>
      <c r="X38" s="31">
        <v>19.715217391304339</v>
      </c>
      <c r="Y38" s="31">
        <v>0</v>
      </c>
      <c r="Z38" s="36">
        <v>0</v>
      </c>
      <c r="AA38" s="31">
        <v>106.98369565217389</v>
      </c>
      <c r="AB38" s="31">
        <v>2.597826086956522</v>
      </c>
      <c r="AC38" s="36">
        <v>2.4282448564897138E-2</v>
      </c>
      <c r="AD38" s="31">
        <v>0</v>
      </c>
      <c r="AE38" s="31">
        <v>0</v>
      </c>
      <c r="AF38" s="36" t="s">
        <v>1327</v>
      </c>
      <c r="AG38" s="31">
        <v>0</v>
      </c>
      <c r="AH38" s="31">
        <v>0</v>
      </c>
      <c r="AI38" s="36" t="s">
        <v>1327</v>
      </c>
      <c r="AJ38" t="s">
        <v>260</v>
      </c>
      <c r="AK38" s="37">
        <v>5</v>
      </c>
      <c r="AT38"/>
    </row>
    <row r="39" spans="1:46" x14ac:dyDescent="0.25">
      <c r="A39" t="s">
        <v>1155</v>
      </c>
      <c r="B39" t="s">
        <v>657</v>
      </c>
      <c r="C39" t="s">
        <v>899</v>
      </c>
      <c r="D39" t="s">
        <v>1090</v>
      </c>
      <c r="E39" s="31">
        <v>33.782608695652172</v>
      </c>
      <c r="F39" s="31">
        <v>125.83510869565217</v>
      </c>
      <c r="G39" s="31">
        <v>0</v>
      </c>
      <c r="H39" s="36">
        <v>0</v>
      </c>
      <c r="I39" s="31">
        <v>52.268804347826077</v>
      </c>
      <c r="J39" s="31">
        <v>0</v>
      </c>
      <c r="K39" s="36">
        <v>0</v>
      </c>
      <c r="L39" s="31">
        <v>25.613586956521726</v>
      </c>
      <c r="M39" s="31">
        <v>0</v>
      </c>
      <c r="N39" s="36">
        <v>0</v>
      </c>
      <c r="O39" s="31">
        <v>21.090000000000003</v>
      </c>
      <c r="P39" s="31">
        <v>0</v>
      </c>
      <c r="Q39" s="36">
        <v>0</v>
      </c>
      <c r="R39" s="31">
        <v>5.5652173913043477</v>
      </c>
      <c r="S39" s="31">
        <v>0</v>
      </c>
      <c r="T39" s="36">
        <v>0</v>
      </c>
      <c r="U39" s="31">
        <v>24.598913043478269</v>
      </c>
      <c r="V39" s="31">
        <v>0</v>
      </c>
      <c r="W39" s="36">
        <v>0</v>
      </c>
      <c r="X39" s="31">
        <v>0</v>
      </c>
      <c r="Y39" s="31">
        <v>0</v>
      </c>
      <c r="Z39" s="36" t="s">
        <v>1327</v>
      </c>
      <c r="AA39" s="31">
        <v>48.967391304347814</v>
      </c>
      <c r="AB39" s="31">
        <v>0</v>
      </c>
      <c r="AC39" s="36">
        <v>0</v>
      </c>
      <c r="AD39" s="31">
        <v>0</v>
      </c>
      <c r="AE39" s="31">
        <v>0</v>
      </c>
      <c r="AF39" s="36" t="s">
        <v>1327</v>
      </c>
      <c r="AG39" s="31">
        <v>0</v>
      </c>
      <c r="AH39" s="31">
        <v>0</v>
      </c>
      <c r="AI39" s="36" t="s">
        <v>1327</v>
      </c>
      <c r="AJ39" t="s">
        <v>235</v>
      </c>
      <c r="AK39" s="37">
        <v>5</v>
      </c>
      <c r="AT39"/>
    </row>
    <row r="40" spans="1:46" x14ac:dyDescent="0.25">
      <c r="A40" t="s">
        <v>1155</v>
      </c>
      <c r="B40" t="s">
        <v>600</v>
      </c>
      <c r="C40" t="s">
        <v>958</v>
      </c>
      <c r="D40" t="s">
        <v>1064</v>
      </c>
      <c r="E40" s="31">
        <v>72.532608695652172</v>
      </c>
      <c r="F40" s="31">
        <v>332.30434782608694</v>
      </c>
      <c r="G40" s="31">
        <v>0</v>
      </c>
      <c r="H40" s="36">
        <v>0</v>
      </c>
      <c r="I40" s="31">
        <v>40.774456521739125</v>
      </c>
      <c r="J40" s="31">
        <v>0</v>
      </c>
      <c r="K40" s="36">
        <v>0</v>
      </c>
      <c r="L40" s="31">
        <v>15.421195652173912</v>
      </c>
      <c r="M40" s="31">
        <v>0</v>
      </c>
      <c r="N40" s="36">
        <v>0</v>
      </c>
      <c r="O40" s="31">
        <v>19.788043478260871</v>
      </c>
      <c r="P40" s="31">
        <v>0</v>
      </c>
      <c r="Q40" s="36">
        <v>0</v>
      </c>
      <c r="R40" s="31">
        <v>5.5652173913043477</v>
      </c>
      <c r="S40" s="31">
        <v>0</v>
      </c>
      <c r="T40" s="36">
        <v>0</v>
      </c>
      <c r="U40" s="31">
        <v>100.42934782608695</v>
      </c>
      <c r="V40" s="31">
        <v>0</v>
      </c>
      <c r="W40" s="36">
        <v>0</v>
      </c>
      <c r="X40" s="31">
        <v>24.540760869565219</v>
      </c>
      <c r="Y40" s="31">
        <v>0</v>
      </c>
      <c r="Z40" s="36">
        <v>0</v>
      </c>
      <c r="AA40" s="31">
        <v>125.1521739130435</v>
      </c>
      <c r="AB40" s="31">
        <v>0</v>
      </c>
      <c r="AC40" s="36">
        <v>0</v>
      </c>
      <c r="AD40" s="31">
        <v>41.407608695652172</v>
      </c>
      <c r="AE40" s="31">
        <v>0</v>
      </c>
      <c r="AF40" s="36">
        <v>0</v>
      </c>
      <c r="AG40" s="31">
        <v>0</v>
      </c>
      <c r="AH40" s="31">
        <v>0</v>
      </c>
      <c r="AI40" s="36" t="s">
        <v>1327</v>
      </c>
      <c r="AJ40" t="s">
        <v>177</v>
      </c>
      <c r="AK40" s="37">
        <v>5</v>
      </c>
      <c r="AT40"/>
    </row>
    <row r="41" spans="1:46" x14ac:dyDescent="0.25">
      <c r="A41" t="s">
        <v>1155</v>
      </c>
      <c r="B41" t="s">
        <v>795</v>
      </c>
      <c r="C41" t="s">
        <v>926</v>
      </c>
      <c r="D41" t="s">
        <v>1058</v>
      </c>
      <c r="E41" s="31">
        <v>61.130434782608695</v>
      </c>
      <c r="F41" s="31">
        <v>262.70847826086953</v>
      </c>
      <c r="G41" s="31">
        <v>6.1649999999999991</v>
      </c>
      <c r="H41" s="36">
        <v>2.3467076665406109E-2</v>
      </c>
      <c r="I41" s="31">
        <v>97.817173913043462</v>
      </c>
      <c r="J41" s="31">
        <v>4.6160869565217384</v>
      </c>
      <c r="K41" s="36">
        <v>4.7190966288039579E-2</v>
      </c>
      <c r="L41" s="31">
        <v>76.876956521739118</v>
      </c>
      <c r="M41" s="31">
        <v>4.6160869565217384</v>
      </c>
      <c r="N41" s="36">
        <v>6.0045131407047966E-2</v>
      </c>
      <c r="O41" s="31">
        <v>18.505434782608695</v>
      </c>
      <c r="P41" s="31">
        <v>0</v>
      </c>
      <c r="Q41" s="36">
        <v>0</v>
      </c>
      <c r="R41" s="31">
        <v>2.4347826086956523</v>
      </c>
      <c r="S41" s="31">
        <v>0</v>
      </c>
      <c r="T41" s="36">
        <v>0</v>
      </c>
      <c r="U41" s="31">
        <v>16.304347826086957</v>
      </c>
      <c r="V41" s="31">
        <v>0</v>
      </c>
      <c r="W41" s="36">
        <v>0</v>
      </c>
      <c r="X41" s="31">
        <v>0</v>
      </c>
      <c r="Y41" s="31">
        <v>0</v>
      </c>
      <c r="Z41" s="36" t="s">
        <v>1327</v>
      </c>
      <c r="AA41" s="31">
        <v>148.58695652173913</v>
      </c>
      <c r="AB41" s="31">
        <v>1.548913043478261</v>
      </c>
      <c r="AC41" s="36">
        <v>1.0424286759326995E-2</v>
      </c>
      <c r="AD41" s="31">
        <v>0</v>
      </c>
      <c r="AE41" s="31">
        <v>0</v>
      </c>
      <c r="AF41" s="36" t="s">
        <v>1327</v>
      </c>
      <c r="AG41" s="31">
        <v>0</v>
      </c>
      <c r="AH41" s="31">
        <v>0</v>
      </c>
      <c r="AI41" s="36" t="s">
        <v>1327</v>
      </c>
      <c r="AJ41" t="s">
        <v>375</v>
      </c>
      <c r="AK41" s="37">
        <v>5</v>
      </c>
      <c r="AT41"/>
    </row>
    <row r="42" spans="1:46" x14ac:dyDescent="0.25">
      <c r="A42" t="s">
        <v>1155</v>
      </c>
      <c r="B42" t="s">
        <v>730</v>
      </c>
      <c r="C42" t="s">
        <v>953</v>
      </c>
      <c r="D42" t="s">
        <v>1090</v>
      </c>
      <c r="E42" s="31">
        <v>39.184782608695649</v>
      </c>
      <c r="F42" s="31">
        <v>138.9390217391304</v>
      </c>
      <c r="G42" s="31">
        <v>21.58967391304348</v>
      </c>
      <c r="H42" s="36">
        <v>0.15538956329763062</v>
      </c>
      <c r="I42" s="31">
        <v>22.833804347826089</v>
      </c>
      <c r="J42" s="31">
        <v>4.0190217391304346</v>
      </c>
      <c r="K42" s="36">
        <v>0.17601191977950309</v>
      </c>
      <c r="L42" s="31">
        <v>17.877282608695655</v>
      </c>
      <c r="M42" s="31">
        <v>4.0190217391304346</v>
      </c>
      <c r="N42" s="36">
        <v>0.22481166892643684</v>
      </c>
      <c r="O42" s="31">
        <v>2.2608695652173911</v>
      </c>
      <c r="P42" s="31">
        <v>0</v>
      </c>
      <c r="Q42" s="36">
        <v>0</v>
      </c>
      <c r="R42" s="31">
        <v>2.6956521739130435</v>
      </c>
      <c r="S42" s="31">
        <v>0</v>
      </c>
      <c r="T42" s="36">
        <v>0</v>
      </c>
      <c r="U42" s="31">
        <v>37.884891304347832</v>
      </c>
      <c r="V42" s="31">
        <v>12.277173913043478</v>
      </c>
      <c r="W42" s="36">
        <v>0.32406517454187594</v>
      </c>
      <c r="X42" s="31">
        <v>0</v>
      </c>
      <c r="Y42" s="31">
        <v>0</v>
      </c>
      <c r="Z42" s="36" t="s">
        <v>1327</v>
      </c>
      <c r="AA42" s="31">
        <v>78.22032608695649</v>
      </c>
      <c r="AB42" s="31">
        <v>5.2934782608695654</v>
      </c>
      <c r="AC42" s="36">
        <v>6.7673947753488992E-2</v>
      </c>
      <c r="AD42" s="31">
        <v>0</v>
      </c>
      <c r="AE42" s="31">
        <v>0</v>
      </c>
      <c r="AF42" s="36" t="s">
        <v>1327</v>
      </c>
      <c r="AG42" s="31">
        <v>0</v>
      </c>
      <c r="AH42" s="31">
        <v>0</v>
      </c>
      <c r="AI42" s="36" t="s">
        <v>1327</v>
      </c>
      <c r="AJ42" t="s">
        <v>309</v>
      </c>
      <c r="AK42" s="37">
        <v>5</v>
      </c>
      <c r="AT42"/>
    </row>
    <row r="43" spans="1:46" x14ac:dyDescent="0.25">
      <c r="A43" t="s">
        <v>1155</v>
      </c>
      <c r="B43" t="s">
        <v>544</v>
      </c>
      <c r="C43" t="s">
        <v>943</v>
      </c>
      <c r="D43" t="s">
        <v>1115</v>
      </c>
      <c r="E43" s="31">
        <v>72.304347826086953</v>
      </c>
      <c r="F43" s="31">
        <v>311.55554347826086</v>
      </c>
      <c r="G43" s="31">
        <v>0</v>
      </c>
      <c r="H43" s="36">
        <v>0</v>
      </c>
      <c r="I43" s="31">
        <v>75.628260869565224</v>
      </c>
      <c r="J43" s="31">
        <v>0</v>
      </c>
      <c r="K43" s="36">
        <v>0</v>
      </c>
      <c r="L43" s="31">
        <v>54.46576086956523</v>
      </c>
      <c r="M43" s="31">
        <v>0</v>
      </c>
      <c r="N43" s="36">
        <v>0</v>
      </c>
      <c r="O43" s="31">
        <v>16.814673913043475</v>
      </c>
      <c r="P43" s="31">
        <v>0</v>
      </c>
      <c r="Q43" s="36">
        <v>0</v>
      </c>
      <c r="R43" s="31">
        <v>4.3478260869565215</v>
      </c>
      <c r="S43" s="31">
        <v>0</v>
      </c>
      <c r="T43" s="36">
        <v>0</v>
      </c>
      <c r="U43" s="31">
        <v>76.380869565217395</v>
      </c>
      <c r="V43" s="31">
        <v>0</v>
      </c>
      <c r="W43" s="36">
        <v>0</v>
      </c>
      <c r="X43" s="31">
        <v>4.9345652173913042</v>
      </c>
      <c r="Y43" s="31">
        <v>0</v>
      </c>
      <c r="Z43" s="36">
        <v>0</v>
      </c>
      <c r="AA43" s="31">
        <v>154.61184782608694</v>
      </c>
      <c r="AB43" s="31">
        <v>0</v>
      </c>
      <c r="AC43" s="36">
        <v>0</v>
      </c>
      <c r="AD43" s="31">
        <v>0</v>
      </c>
      <c r="AE43" s="31">
        <v>0</v>
      </c>
      <c r="AF43" s="36" t="s">
        <v>1327</v>
      </c>
      <c r="AG43" s="31">
        <v>0</v>
      </c>
      <c r="AH43" s="31">
        <v>0</v>
      </c>
      <c r="AI43" s="36" t="s">
        <v>1327</v>
      </c>
      <c r="AJ43" t="s">
        <v>121</v>
      </c>
      <c r="AK43" s="37">
        <v>5</v>
      </c>
      <c r="AT43"/>
    </row>
    <row r="44" spans="1:46" x14ac:dyDescent="0.25">
      <c r="A44" t="s">
        <v>1155</v>
      </c>
      <c r="B44" t="s">
        <v>703</v>
      </c>
      <c r="C44" t="s">
        <v>1018</v>
      </c>
      <c r="D44" t="s">
        <v>1096</v>
      </c>
      <c r="E44" s="31">
        <v>63.5</v>
      </c>
      <c r="F44" s="31">
        <v>198.40760869565219</v>
      </c>
      <c r="G44" s="31">
        <v>0</v>
      </c>
      <c r="H44" s="36">
        <v>0</v>
      </c>
      <c r="I44" s="31">
        <v>78.589673913043484</v>
      </c>
      <c r="J44" s="31">
        <v>0</v>
      </c>
      <c r="K44" s="36">
        <v>0</v>
      </c>
      <c r="L44" s="31">
        <v>71.184782608695656</v>
      </c>
      <c r="M44" s="31">
        <v>0</v>
      </c>
      <c r="N44" s="36">
        <v>0</v>
      </c>
      <c r="O44" s="31">
        <v>7.4048913043478262</v>
      </c>
      <c r="P44" s="31">
        <v>0</v>
      </c>
      <c r="Q44" s="36">
        <v>0</v>
      </c>
      <c r="R44" s="31">
        <v>0</v>
      </c>
      <c r="S44" s="31">
        <v>0</v>
      </c>
      <c r="T44" s="36" t="s">
        <v>1327</v>
      </c>
      <c r="U44" s="31">
        <v>0</v>
      </c>
      <c r="V44" s="31">
        <v>0</v>
      </c>
      <c r="W44" s="36" t="s">
        <v>1327</v>
      </c>
      <c r="X44" s="31">
        <v>0</v>
      </c>
      <c r="Y44" s="31">
        <v>0</v>
      </c>
      <c r="Z44" s="36" t="s">
        <v>1327</v>
      </c>
      <c r="AA44" s="31">
        <v>119.8179347826087</v>
      </c>
      <c r="AB44" s="31">
        <v>0</v>
      </c>
      <c r="AC44" s="36">
        <v>0</v>
      </c>
      <c r="AD44" s="31">
        <v>0</v>
      </c>
      <c r="AE44" s="31">
        <v>0</v>
      </c>
      <c r="AF44" s="36" t="s">
        <v>1327</v>
      </c>
      <c r="AG44" s="31">
        <v>0</v>
      </c>
      <c r="AH44" s="31">
        <v>0</v>
      </c>
      <c r="AI44" s="36" t="s">
        <v>1327</v>
      </c>
      <c r="AJ44" t="s">
        <v>281</v>
      </c>
      <c r="AK44" s="37">
        <v>5</v>
      </c>
      <c r="AT44"/>
    </row>
    <row r="45" spans="1:46" x14ac:dyDescent="0.25">
      <c r="A45" t="s">
        <v>1155</v>
      </c>
      <c r="B45" t="s">
        <v>512</v>
      </c>
      <c r="C45" t="s">
        <v>915</v>
      </c>
      <c r="D45" t="s">
        <v>1064</v>
      </c>
      <c r="E45" s="31">
        <v>80.760869565217391</v>
      </c>
      <c r="F45" s="31">
        <v>262.22793478260877</v>
      </c>
      <c r="G45" s="31">
        <v>0</v>
      </c>
      <c r="H45" s="36">
        <v>0</v>
      </c>
      <c r="I45" s="31">
        <v>11.802173913043479</v>
      </c>
      <c r="J45" s="31">
        <v>0</v>
      </c>
      <c r="K45" s="36">
        <v>0</v>
      </c>
      <c r="L45" s="31">
        <v>6.8782608695652172</v>
      </c>
      <c r="M45" s="31">
        <v>0</v>
      </c>
      <c r="N45" s="36">
        <v>0</v>
      </c>
      <c r="O45" s="31">
        <v>4.9239130434782608</v>
      </c>
      <c r="P45" s="31">
        <v>0</v>
      </c>
      <c r="Q45" s="36">
        <v>0</v>
      </c>
      <c r="R45" s="31">
        <v>0</v>
      </c>
      <c r="S45" s="31">
        <v>0</v>
      </c>
      <c r="T45" s="36" t="s">
        <v>1327</v>
      </c>
      <c r="U45" s="31">
        <v>110.404347826087</v>
      </c>
      <c r="V45" s="31">
        <v>0</v>
      </c>
      <c r="W45" s="36">
        <v>0</v>
      </c>
      <c r="X45" s="31">
        <v>10.316304347826087</v>
      </c>
      <c r="Y45" s="31">
        <v>0</v>
      </c>
      <c r="Z45" s="36">
        <v>0</v>
      </c>
      <c r="AA45" s="31">
        <v>129.7051086956522</v>
      </c>
      <c r="AB45" s="31">
        <v>0</v>
      </c>
      <c r="AC45" s="36">
        <v>0</v>
      </c>
      <c r="AD45" s="31">
        <v>0</v>
      </c>
      <c r="AE45" s="31">
        <v>0</v>
      </c>
      <c r="AF45" s="36" t="s">
        <v>1327</v>
      </c>
      <c r="AG45" s="31">
        <v>0</v>
      </c>
      <c r="AH45" s="31">
        <v>0</v>
      </c>
      <c r="AI45" s="36" t="s">
        <v>1327</v>
      </c>
      <c r="AJ45" t="s">
        <v>89</v>
      </c>
      <c r="AK45" s="37">
        <v>5</v>
      </c>
      <c r="AT45"/>
    </row>
    <row r="46" spans="1:46" x14ac:dyDescent="0.25">
      <c r="A46" t="s">
        <v>1155</v>
      </c>
      <c r="B46" t="s">
        <v>679</v>
      </c>
      <c r="C46" t="s">
        <v>915</v>
      </c>
      <c r="D46" t="s">
        <v>1064</v>
      </c>
      <c r="E46" s="31">
        <v>105.8695652173913</v>
      </c>
      <c r="F46" s="31">
        <v>373.48836956521734</v>
      </c>
      <c r="G46" s="31">
        <v>57.703804347826086</v>
      </c>
      <c r="H46" s="36">
        <v>0.1544996017278927</v>
      </c>
      <c r="I46" s="31">
        <v>39.728913043478265</v>
      </c>
      <c r="J46" s="31">
        <v>0.13858695652173914</v>
      </c>
      <c r="K46" s="36">
        <v>3.4883148293051273E-3</v>
      </c>
      <c r="L46" s="31">
        <v>23.252065217391305</v>
      </c>
      <c r="M46" s="31">
        <v>0.13858695652173914</v>
      </c>
      <c r="N46" s="36">
        <v>5.9601998887429354E-3</v>
      </c>
      <c r="O46" s="31">
        <v>10.99858695652174</v>
      </c>
      <c r="P46" s="31">
        <v>0</v>
      </c>
      <c r="Q46" s="36">
        <v>0</v>
      </c>
      <c r="R46" s="31">
        <v>5.4782608695652177</v>
      </c>
      <c r="S46" s="31">
        <v>0</v>
      </c>
      <c r="T46" s="36">
        <v>0</v>
      </c>
      <c r="U46" s="31">
        <v>97.705326086956489</v>
      </c>
      <c r="V46" s="31">
        <v>14.019021739130435</v>
      </c>
      <c r="W46" s="36">
        <v>0.14348267694898931</v>
      </c>
      <c r="X46" s="31">
        <v>0</v>
      </c>
      <c r="Y46" s="31">
        <v>0</v>
      </c>
      <c r="Z46" s="36" t="s">
        <v>1327</v>
      </c>
      <c r="AA46" s="31">
        <v>208.63847826086953</v>
      </c>
      <c r="AB46" s="31">
        <v>43.546195652173914</v>
      </c>
      <c r="AC46" s="36">
        <v>0.20871603366338906</v>
      </c>
      <c r="AD46" s="31">
        <v>27.415652173913045</v>
      </c>
      <c r="AE46" s="31">
        <v>0</v>
      </c>
      <c r="AF46" s="36">
        <v>0</v>
      </c>
      <c r="AG46" s="31">
        <v>0</v>
      </c>
      <c r="AH46" s="31">
        <v>0</v>
      </c>
      <c r="AI46" s="36" t="s">
        <v>1327</v>
      </c>
      <c r="AJ46" t="s">
        <v>257</v>
      </c>
      <c r="AK46" s="37">
        <v>5</v>
      </c>
      <c r="AT46"/>
    </row>
    <row r="47" spans="1:46" x14ac:dyDescent="0.25">
      <c r="A47" t="s">
        <v>1155</v>
      </c>
      <c r="B47" t="s">
        <v>515</v>
      </c>
      <c r="C47" t="s">
        <v>942</v>
      </c>
      <c r="D47" t="s">
        <v>1114</v>
      </c>
      <c r="E47" s="31">
        <v>88.934782608695656</v>
      </c>
      <c r="F47" s="31">
        <v>310.9692391304348</v>
      </c>
      <c r="G47" s="31">
        <v>0.25543478260869568</v>
      </c>
      <c r="H47" s="36">
        <v>8.2141495191926229E-4</v>
      </c>
      <c r="I47" s="31">
        <v>67.613913043478263</v>
      </c>
      <c r="J47" s="31">
        <v>0.17391304347826086</v>
      </c>
      <c r="K47" s="36">
        <v>2.572148773085035E-3</v>
      </c>
      <c r="L47" s="31">
        <v>50.979891304347831</v>
      </c>
      <c r="M47" s="31">
        <v>0</v>
      </c>
      <c r="N47" s="36">
        <v>0</v>
      </c>
      <c r="O47" s="31">
        <v>11.41663043478261</v>
      </c>
      <c r="P47" s="31">
        <v>0.17391304347826086</v>
      </c>
      <c r="Q47" s="36">
        <v>1.5233307627126711E-2</v>
      </c>
      <c r="R47" s="31">
        <v>5.2173913043478262</v>
      </c>
      <c r="S47" s="31">
        <v>0</v>
      </c>
      <c r="T47" s="36">
        <v>0</v>
      </c>
      <c r="U47" s="31">
        <v>67.527934782608696</v>
      </c>
      <c r="V47" s="31">
        <v>8.1521739130434784E-2</v>
      </c>
      <c r="W47" s="36">
        <v>1.2072298581746364E-3</v>
      </c>
      <c r="X47" s="31">
        <v>0</v>
      </c>
      <c r="Y47" s="31">
        <v>0</v>
      </c>
      <c r="Z47" s="36" t="s">
        <v>1327</v>
      </c>
      <c r="AA47" s="31">
        <v>165.52097826086955</v>
      </c>
      <c r="AB47" s="31">
        <v>0</v>
      </c>
      <c r="AC47" s="36">
        <v>0</v>
      </c>
      <c r="AD47" s="31">
        <v>10.30641304347826</v>
      </c>
      <c r="AE47" s="31">
        <v>0</v>
      </c>
      <c r="AF47" s="36">
        <v>0</v>
      </c>
      <c r="AG47" s="31">
        <v>0</v>
      </c>
      <c r="AH47" s="31">
        <v>0</v>
      </c>
      <c r="AI47" s="36" t="s">
        <v>1327</v>
      </c>
      <c r="AJ47" t="s">
        <v>92</v>
      </c>
      <c r="AK47" s="37">
        <v>5</v>
      </c>
      <c r="AT47"/>
    </row>
    <row r="48" spans="1:46" x14ac:dyDescent="0.25">
      <c r="A48" t="s">
        <v>1155</v>
      </c>
      <c r="B48" t="s">
        <v>632</v>
      </c>
      <c r="C48" t="s">
        <v>994</v>
      </c>
      <c r="D48" t="s">
        <v>1057</v>
      </c>
      <c r="E48" s="31">
        <v>87.945652173913047</v>
      </c>
      <c r="F48" s="31">
        <v>304.85456521739133</v>
      </c>
      <c r="G48" s="31">
        <v>0</v>
      </c>
      <c r="H48" s="36">
        <v>0</v>
      </c>
      <c r="I48" s="31">
        <v>93.438043478260866</v>
      </c>
      <c r="J48" s="31">
        <v>0</v>
      </c>
      <c r="K48" s="36">
        <v>0</v>
      </c>
      <c r="L48" s="31">
        <v>70.590217391304336</v>
      </c>
      <c r="M48" s="31">
        <v>0</v>
      </c>
      <c r="N48" s="36">
        <v>0</v>
      </c>
      <c r="O48" s="31">
        <v>17.108695652173914</v>
      </c>
      <c r="P48" s="31">
        <v>0</v>
      </c>
      <c r="Q48" s="36">
        <v>0</v>
      </c>
      <c r="R48" s="31">
        <v>5.7391304347826084</v>
      </c>
      <c r="S48" s="31">
        <v>0</v>
      </c>
      <c r="T48" s="36">
        <v>0</v>
      </c>
      <c r="U48" s="31">
        <v>35.645434782608703</v>
      </c>
      <c r="V48" s="31">
        <v>0</v>
      </c>
      <c r="W48" s="36">
        <v>0</v>
      </c>
      <c r="X48" s="31">
        <v>0</v>
      </c>
      <c r="Y48" s="31">
        <v>0</v>
      </c>
      <c r="Z48" s="36" t="s">
        <v>1327</v>
      </c>
      <c r="AA48" s="31">
        <v>175.55641304347824</v>
      </c>
      <c r="AB48" s="31">
        <v>0</v>
      </c>
      <c r="AC48" s="36">
        <v>0</v>
      </c>
      <c r="AD48" s="31">
        <v>0.21467391304347827</v>
      </c>
      <c r="AE48" s="31">
        <v>0</v>
      </c>
      <c r="AF48" s="36">
        <v>0</v>
      </c>
      <c r="AG48" s="31">
        <v>0</v>
      </c>
      <c r="AH48" s="31">
        <v>0</v>
      </c>
      <c r="AI48" s="36" t="s">
        <v>1327</v>
      </c>
      <c r="AJ48" t="s">
        <v>210</v>
      </c>
      <c r="AK48" s="37">
        <v>5</v>
      </c>
      <c r="AT48"/>
    </row>
    <row r="49" spans="1:46" x14ac:dyDescent="0.25">
      <c r="A49" t="s">
        <v>1155</v>
      </c>
      <c r="B49" t="s">
        <v>449</v>
      </c>
      <c r="C49" t="s">
        <v>900</v>
      </c>
      <c r="D49" t="s">
        <v>1059</v>
      </c>
      <c r="E49" s="31">
        <v>80.25</v>
      </c>
      <c r="F49" s="31">
        <v>390.27097826086958</v>
      </c>
      <c r="G49" s="31">
        <v>0</v>
      </c>
      <c r="H49" s="36">
        <v>0</v>
      </c>
      <c r="I49" s="31">
        <v>55.339673913043477</v>
      </c>
      <c r="J49" s="31">
        <v>0</v>
      </c>
      <c r="K49" s="36">
        <v>0</v>
      </c>
      <c r="L49" s="31">
        <v>27.406521739130437</v>
      </c>
      <c r="M49" s="31">
        <v>0</v>
      </c>
      <c r="N49" s="36">
        <v>0</v>
      </c>
      <c r="O49" s="31">
        <v>23.759239130434786</v>
      </c>
      <c r="P49" s="31">
        <v>0</v>
      </c>
      <c r="Q49" s="36">
        <v>0</v>
      </c>
      <c r="R49" s="31">
        <v>4.1739130434782608</v>
      </c>
      <c r="S49" s="31">
        <v>0</v>
      </c>
      <c r="T49" s="36">
        <v>0</v>
      </c>
      <c r="U49" s="31">
        <v>68.159456521739116</v>
      </c>
      <c r="V49" s="31">
        <v>0</v>
      </c>
      <c r="W49" s="36">
        <v>0</v>
      </c>
      <c r="X49" s="31">
        <v>16.326739130434785</v>
      </c>
      <c r="Y49" s="31">
        <v>0</v>
      </c>
      <c r="Z49" s="36">
        <v>0</v>
      </c>
      <c r="AA49" s="31">
        <v>250.44510869565218</v>
      </c>
      <c r="AB49" s="31">
        <v>0</v>
      </c>
      <c r="AC49" s="36">
        <v>0</v>
      </c>
      <c r="AD49" s="31">
        <v>0</v>
      </c>
      <c r="AE49" s="31">
        <v>0</v>
      </c>
      <c r="AF49" s="36" t="s">
        <v>1327</v>
      </c>
      <c r="AG49" s="31">
        <v>0</v>
      </c>
      <c r="AH49" s="31">
        <v>0</v>
      </c>
      <c r="AI49" s="36" t="s">
        <v>1327</v>
      </c>
      <c r="AJ49" t="s">
        <v>26</v>
      </c>
      <c r="AK49" s="37">
        <v>5</v>
      </c>
      <c r="AT49"/>
    </row>
    <row r="50" spans="1:46" x14ac:dyDescent="0.25">
      <c r="A50" t="s">
        <v>1155</v>
      </c>
      <c r="B50" t="s">
        <v>509</v>
      </c>
      <c r="C50" t="s">
        <v>940</v>
      </c>
      <c r="D50" t="s">
        <v>1081</v>
      </c>
      <c r="E50" s="31">
        <v>88.75</v>
      </c>
      <c r="F50" s="31">
        <v>397.16163043478258</v>
      </c>
      <c r="G50" s="31">
        <v>19.792065217391308</v>
      </c>
      <c r="H50" s="36">
        <v>4.9833779752904248E-2</v>
      </c>
      <c r="I50" s="31">
        <v>160.48608695652169</v>
      </c>
      <c r="J50" s="31">
        <v>0</v>
      </c>
      <c r="K50" s="36">
        <v>0</v>
      </c>
      <c r="L50" s="31">
        <v>125.26999999999997</v>
      </c>
      <c r="M50" s="31">
        <v>0</v>
      </c>
      <c r="N50" s="36">
        <v>0</v>
      </c>
      <c r="O50" s="31">
        <v>30.694347826086947</v>
      </c>
      <c r="P50" s="31">
        <v>0</v>
      </c>
      <c r="Q50" s="36">
        <v>0</v>
      </c>
      <c r="R50" s="31">
        <v>4.5217391304347823</v>
      </c>
      <c r="S50" s="31">
        <v>0</v>
      </c>
      <c r="T50" s="36">
        <v>0</v>
      </c>
      <c r="U50" s="31">
        <v>50.524565217391306</v>
      </c>
      <c r="V50" s="31">
        <v>2.3641304347826089</v>
      </c>
      <c r="W50" s="36">
        <v>4.6791702701656106E-2</v>
      </c>
      <c r="X50" s="31">
        <v>4.9728260869565215</v>
      </c>
      <c r="Y50" s="31">
        <v>0</v>
      </c>
      <c r="Z50" s="36">
        <v>0</v>
      </c>
      <c r="AA50" s="31">
        <v>181.05858695652174</v>
      </c>
      <c r="AB50" s="31">
        <v>17.308369565217394</v>
      </c>
      <c r="AC50" s="36">
        <v>9.5595408404317864E-2</v>
      </c>
      <c r="AD50" s="31">
        <v>0.11956521739130435</v>
      </c>
      <c r="AE50" s="31">
        <v>0.11956521739130435</v>
      </c>
      <c r="AF50" s="36">
        <v>1</v>
      </c>
      <c r="AG50" s="31">
        <v>0</v>
      </c>
      <c r="AH50" s="31">
        <v>0</v>
      </c>
      <c r="AI50" s="36" t="s">
        <v>1327</v>
      </c>
      <c r="AJ50" t="s">
        <v>86</v>
      </c>
      <c r="AK50" s="37">
        <v>5</v>
      </c>
      <c r="AT50"/>
    </row>
    <row r="51" spans="1:46" x14ac:dyDescent="0.25">
      <c r="A51" t="s">
        <v>1155</v>
      </c>
      <c r="B51" t="s">
        <v>510</v>
      </c>
      <c r="C51" t="s">
        <v>879</v>
      </c>
      <c r="D51" t="s">
        <v>1052</v>
      </c>
      <c r="E51" s="31">
        <v>83.195652173913047</v>
      </c>
      <c r="F51" s="31">
        <v>380.03804347826087</v>
      </c>
      <c r="G51" s="31">
        <v>0</v>
      </c>
      <c r="H51" s="36">
        <v>0</v>
      </c>
      <c r="I51" s="31">
        <v>59.720108695652172</v>
      </c>
      <c r="J51" s="31">
        <v>0</v>
      </c>
      <c r="K51" s="36">
        <v>0</v>
      </c>
      <c r="L51" s="31">
        <v>27.883152173913043</v>
      </c>
      <c r="M51" s="31">
        <v>0</v>
      </c>
      <c r="N51" s="36">
        <v>0</v>
      </c>
      <c r="O51" s="31">
        <v>27.516304347826086</v>
      </c>
      <c r="P51" s="31">
        <v>0</v>
      </c>
      <c r="Q51" s="36">
        <v>0</v>
      </c>
      <c r="R51" s="31">
        <v>4.3206521739130439</v>
      </c>
      <c r="S51" s="31">
        <v>0</v>
      </c>
      <c r="T51" s="36">
        <v>0</v>
      </c>
      <c r="U51" s="31">
        <v>68.671195652173907</v>
      </c>
      <c r="V51" s="31">
        <v>0</v>
      </c>
      <c r="W51" s="36">
        <v>0</v>
      </c>
      <c r="X51" s="31">
        <v>6.4048913043478262</v>
      </c>
      <c r="Y51" s="31">
        <v>0</v>
      </c>
      <c r="Z51" s="36">
        <v>0</v>
      </c>
      <c r="AA51" s="31">
        <v>245.24184782608697</v>
      </c>
      <c r="AB51" s="31">
        <v>0</v>
      </c>
      <c r="AC51" s="36">
        <v>0</v>
      </c>
      <c r="AD51" s="31">
        <v>0</v>
      </c>
      <c r="AE51" s="31">
        <v>0</v>
      </c>
      <c r="AF51" s="36" t="s">
        <v>1327</v>
      </c>
      <c r="AG51" s="31">
        <v>0</v>
      </c>
      <c r="AH51" s="31">
        <v>0</v>
      </c>
      <c r="AI51" s="36" t="s">
        <v>1327</v>
      </c>
      <c r="AJ51" t="s">
        <v>87</v>
      </c>
      <c r="AK51" s="37">
        <v>5</v>
      </c>
      <c r="AT51"/>
    </row>
    <row r="52" spans="1:46" x14ac:dyDescent="0.25">
      <c r="A52" t="s">
        <v>1155</v>
      </c>
      <c r="B52" t="s">
        <v>443</v>
      </c>
      <c r="C52" t="s">
        <v>895</v>
      </c>
      <c r="D52" t="s">
        <v>1088</v>
      </c>
      <c r="E52" s="31">
        <v>153.4891304347826</v>
      </c>
      <c r="F52" s="31">
        <v>670.98663043478257</v>
      </c>
      <c r="G52" s="31">
        <v>82.97282608695653</v>
      </c>
      <c r="H52" s="36">
        <v>0.12365794238432473</v>
      </c>
      <c r="I52" s="31">
        <v>192.33152173913044</v>
      </c>
      <c r="J52" s="31">
        <v>16.361413043478262</v>
      </c>
      <c r="K52" s="36">
        <v>8.506880669134477E-2</v>
      </c>
      <c r="L52" s="31">
        <v>108.32065217391305</v>
      </c>
      <c r="M52" s="31">
        <v>16.361413043478262</v>
      </c>
      <c r="N52" s="36">
        <v>0.15104610907631327</v>
      </c>
      <c r="O52" s="31">
        <v>78.489130434782609</v>
      </c>
      <c r="P52" s="31">
        <v>0</v>
      </c>
      <c r="Q52" s="36">
        <v>0</v>
      </c>
      <c r="R52" s="31">
        <v>5.5217391304347823</v>
      </c>
      <c r="S52" s="31">
        <v>0</v>
      </c>
      <c r="T52" s="36">
        <v>0</v>
      </c>
      <c r="U52" s="31">
        <v>48.720108695652172</v>
      </c>
      <c r="V52" s="31">
        <v>13.059782608695652</v>
      </c>
      <c r="W52" s="36">
        <v>0.26805733727480618</v>
      </c>
      <c r="X52" s="31">
        <v>0</v>
      </c>
      <c r="Y52" s="31">
        <v>0</v>
      </c>
      <c r="Z52" s="36" t="s">
        <v>1327</v>
      </c>
      <c r="AA52" s="31">
        <v>429.93499999999995</v>
      </c>
      <c r="AB52" s="31">
        <v>53.551630434782609</v>
      </c>
      <c r="AC52" s="36">
        <v>0.12455750388961731</v>
      </c>
      <c r="AD52" s="31">
        <v>0</v>
      </c>
      <c r="AE52" s="31">
        <v>0</v>
      </c>
      <c r="AF52" s="36" t="s">
        <v>1327</v>
      </c>
      <c r="AG52" s="31">
        <v>0</v>
      </c>
      <c r="AH52" s="31">
        <v>0</v>
      </c>
      <c r="AI52" s="36" t="s">
        <v>1327</v>
      </c>
      <c r="AJ52" t="s">
        <v>19</v>
      </c>
      <c r="AK52" s="37">
        <v>5</v>
      </c>
      <c r="AT52"/>
    </row>
    <row r="53" spans="1:46" x14ac:dyDescent="0.25">
      <c r="A53" t="s">
        <v>1155</v>
      </c>
      <c r="B53" t="s">
        <v>725</v>
      </c>
      <c r="C53" t="s">
        <v>857</v>
      </c>
      <c r="D53" t="s">
        <v>1090</v>
      </c>
      <c r="E53" s="31">
        <v>79.630434782608702</v>
      </c>
      <c r="F53" s="31">
        <v>357.36956521739131</v>
      </c>
      <c r="G53" s="31">
        <v>19.576086956521738</v>
      </c>
      <c r="H53" s="36">
        <v>5.4778271184378606E-2</v>
      </c>
      <c r="I53" s="31">
        <v>49.070652173913047</v>
      </c>
      <c r="J53" s="31">
        <v>0</v>
      </c>
      <c r="K53" s="36">
        <v>0</v>
      </c>
      <c r="L53" s="31">
        <v>29.921195652173914</v>
      </c>
      <c r="M53" s="31">
        <v>0</v>
      </c>
      <c r="N53" s="36">
        <v>0</v>
      </c>
      <c r="O53" s="31">
        <v>14.453804347826088</v>
      </c>
      <c r="P53" s="31">
        <v>0</v>
      </c>
      <c r="Q53" s="36">
        <v>0</v>
      </c>
      <c r="R53" s="31">
        <v>4.6956521739130439</v>
      </c>
      <c r="S53" s="31">
        <v>0</v>
      </c>
      <c r="T53" s="36">
        <v>0</v>
      </c>
      <c r="U53" s="31">
        <v>108.71195652173913</v>
      </c>
      <c r="V53" s="31">
        <v>3.6902173913043477</v>
      </c>
      <c r="W53" s="36">
        <v>3.3944908263760433E-2</v>
      </c>
      <c r="X53" s="31">
        <v>16.521739130434781</v>
      </c>
      <c r="Y53" s="31">
        <v>0</v>
      </c>
      <c r="Z53" s="36">
        <v>0</v>
      </c>
      <c r="AA53" s="31">
        <v>183.06521739130434</v>
      </c>
      <c r="AB53" s="31">
        <v>15.885869565217391</v>
      </c>
      <c r="AC53" s="36">
        <v>8.677710485690536E-2</v>
      </c>
      <c r="AD53" s="31">
        <v>0</v>
      </c>
      <c r="AE53" s="31">
        <v>0</v>
      </c>
      <c r="AF53" s="36" t="s">
        <v>1327</v>
      </c>
      <c r="AG53" s="31">
        <v>0</v>
      </c>
      <c r="AH53" s="31">
        <v>0</v>
      </c>
      <c r="AI53" s="36" t="s">
        <v>1327</v>
      </c>
      <c r="AJ53" t="s">
        <v>304</v>
      </c>
      <c r="AK53" s="37">
        <v>5</v>
      </c>
      <c r="AT53"/>
    </row>
    <row r="54" spans="1:46" x14ac:dyDescent="0.25">
      <c r="A54" t="s">
        <v>1155</v>
      </c>
      <c r="B54" t="s">
        <v>502</v>
      </c>
      <c r="C54" t="s">
        <v>938</v>
      </c>
      <c r="D54" t="s">
        <v>1083</v>
      </c>
      <c r="E54" s="31">
        <v>42.489130434782609</v>
      </c>
      <c r="F54" s="31">
        <v>207.31695652173909</v>
      </c>
      <c r="G54" s="31">
        <v>0</v>
      </c>
      <c r="H54" s="36">
        <v>0</v>
      </c>
      <c r="I54" s="31">
        <v>61.302826086956536</v>
      </c>
      <c r="J54" s="31">
        <v>0</v>
      </c>
      <c r="K54" s="36">
        <v>0</v>
      </c>
      <c r="L54" s="31">
        <v>24.740217391304352</v>
      </c>
      <c r="M54" s="31">
        <v>0</v>
      </c>
      <c r="N54" s="36">
        <v>0</v>
      </c>
      <c r="O54" s="31">
        <v>31.432173913043485</v>
      </c>
      <c r="P54" s="31">
        <v>0</v>
      </c>
      <c r="Q54" s="36">
        <v>0</v>
      </c>
      <c r="R54" s="31">
        <v>5.1304347826086953</v>
      </c>
      <c r="S54" s="31">
        <v>0</v>
      </c>
      <c r="T54" s="36">
        <v>0</v>
      </c>
      <c r="U54" s="31">
        <v>45.995652173913037</v>
      </c>
      <c r="V54" s="31">
        <v>0</v>
      </c>
      <c r="W54" s="36">
        <v>0</v>
      </c>
      <c r="X54" s="31">
        <v>0</v>
      </c>
      <c r="Y54" s="31">
        <v>0</v>
      </c>
      <c r="Z54" s="36" t="s">
        <v>1327</v>
      </c>
      <c r="AA54" s="31">
        <v>100.01847826086953</v>
      </c>
      <c r="AB54" s="31">
        <v>0</v>
      </c>
      <c r="AC54" s="36">
        <v>0</v>
      </c>
      <c r="AD54" s="31">
        <v>0</v>
      </c>
      <c r="AE54" s="31">
        <v>0</v>
      </c>
      <c r="AF54" s="36" t="s">
        <v>1327</v>
      </c>
      <c r="AG54" s="31">
        <v>0</v>
      </c>
      <c r="AH54" s="31">
        <v>0</v>
      </c>
      <c r="AI54" s="36" t="s">
        <v>1327</v>
      </c>
      <c r="AJ54" t="s">
        <v>79</v>
      </c>
      <c r="AK54" s="37">
        <v>5</v>
      </c>
      <c r="AT54"/>
    </row>
    <row r="55" spans="1:46" x14ac:dyDescent="0.25">
      <c r="A55" t="s">
        <v>1155</v>
      </c>
      <c r="B55" t="s">
        <v>766</v>
      </c>
      <c r="C55" t="s">
        <v>854</v>
      </c>
      <c r="D55" t="s">
        <v>1066</v>
      </c>
      <c r="E55" s="31">
        <v>46.260869565217391</v>
      </c>
      <c r="F55" s="31">
        <v>191.38152173913042</v>
      </c>
      <c r="G55" s="31">
        <v>19.158695652173915</v>
      </c>
      <c r="H55" s="36">
        <v>0.10010734306046994</v>
      </c>
      <c r="I55" s="31">
        <v>57.342934782608694</v>
      </c>
      <c r="J55" s="31">
        <v>1.2641304347826088</v>
      </c>
      <c r="K55" s="36">
        <v>2.2045094824236337E-2</v>
      </c>
      <c r="L55" s="31">
        <v>44.144565217391303</v>
      </c>
      <c r="M55" s="31">
        <v>1.2641304347826088</v>
      </c>
      <c r="N55" s="36">
        <v>2.8636150986137445E-2</v>
      </c>
      <c r="O55" s="31">
        <v>7.7201086956521738</v>
      </c>
      <c r="P55" s="31">
        <v>0</v>
      </c>
      <c r="Q55" s="36">
        <v>0</v>
      </c>
      <c r="R55" s="31">
        <v>5.4782608695652177</v>
      </c>
      <c r="S55" s="31">
        <v>0</v>
      </c>
      <c r="T55" s="36">
        <v>0</v>
      </c>
      <c r="U55" s="31">
        <v>26.542934782608683</v>
      </c>
      <c r="V55" s="31">
        <v>8.991304347826091</v>
      </c>
      <c r="W55" s="36">
        <v>0.33874567456336158</v>
      </c>
      <c r="X55" s="31">
        <v>6.0108695652173916</v>
      </c>
      <c r="Y55" s="31">
        <v>0</v>
      </c>
      <c r="Z55" s="36">
        <v>0</v>
      </c>
      <c r="AA55" s="31">
        <v>77.104347826086965</v>
      </c>
      <c r="AB55" s="31">
        <v>8.9032608695652158</v>
      </c>
      <c r="AC55" s="36">
        <v>0.11547028307206493</v>
      </c>
      <c r="AD55" s="31">
        <v>24.380434782608695</v>
      </c>
      <c r="AE55" s="31">
        <v>0</v>
      </c>
      <c r="AF55" s="36">
        <v>0</v>
      </c>
      <c r="AG55" s="31">
        <v>0</v>
      </c>
      <c r="AH55" s="31">
        <v>0</v>
      </c>
      <c r="AI55" s="36" t="s">
        <v>1327</v>
      </c>
      <c r="AJ55" t="s">
        <v>346</v>
      </c>
      <c r="AK55" s="37">
        <v>5</v>
      </c>
      <c r="AT55"/>
    </row>
    <row r="56" spans="1:46" x14ac:dyDescent="0.25">
      <c r="A56" t="s">
        <v>1155</v>
      </c>
      <c r="B56" t="s">
        <v>791</v>
      </c>
      <c r="C56" t="s">
        <v>843</v>
      </c>
      <c r="D56" t="s">
        <v>1104</v>
      </c>
      <c r="E56" s="31">
        <v>48.434782608695649</v>
      </c>
      <c r="F56" s="31">
        <v>174.88543478260868</v>
      </c>
      <c r="G56" s="31">
        <v>11.253260869565217</v>
      </c>
      <c r="H56" s="36">
        <v>6.4346472784046205E-2</v>
      </c>
      <c r="I56" s="31">
        <v>53.692934782608695</v>
      </c>
      <c r="J56" s="31">
        <v>0</v>
      </c>
      <c r="K56" s="36">
        <v>0</v>
      </c>
      <c r="L56" s="31">
        <v>43.600543478260867</v>
      </c>
      <c r="M56" s="31">
        <v>0</v>
      </c>
      <c r="N56" s="36">
        <v>0</v>
      </c>
      <c r="O56" s="31">
        <v>5.3967391304347823</v>
      </c>
      <c r="P56" s="31">
        <v>0</v>
      </c>
      <c r="Q56" s="36">
        <v>0</v>
      </c>
      <c r="R56" s="31">
        <v>4.6956521739130439</v>
      </c>
      <c r="S56" s="31">
        <v>0</v>
      </c>
      <c r="T56" s="36">
        <v>0</v>
      </c>
      <c r="U56" s="31">
        <v>34.915217391304346</v>
      </c>
      <c r="V56" s="31">
        <v>8.4423913043478258</v>
      </c>
      <c r="W56" s="36">
        <v>0.24179689932133741</v>
      </c>
      <c r="X56" s="31">
        <v>3.9836956521739131</v>
      </c>
      <c r="Y56" s="31">
        <v>0</v>
      </c>
      <c r="Z56" s="36">
        <v>0</v>
      </c>
      <c r="AA56" s="31">
        <v>78.20663043478261</v>
      </c>
      <c r="AB56" s="31">
        <v>2.8108695652173914</v>
      </c>
      <c r="AC56" s="36">
        <v>3.5941576175710664E-2</v>
      </c>
      <c r="AD56" s="31">
        <v>4.0869565217391308</v>
      </c>
      <c r="AE56" s="31">
        <v>0</v>
      </c>
      <c r="AF56" s="36">
        <v>0</v>
      </c>
      <c r="AG56" s="31">
        <v>0</v>
      </c>
      <c r="AH56" s="31">
        <v>0</v>
      </c>
      <c r="AI56" s="36" t="s">
        <v>1327</v>
      </c>
      <c r="AJ56" t="s">
        <v>371</v>
      </c>
      <c r="AK56" s="37">
        <v>5</v>
      </c>
      <c r="AT56"/>
    </row>
    <row r="57" spans="1:46" x14ac:dyDescent="0.25">
      <c r="A57" t="s">
        <v>1155</v>
      </c>
      <c r="B57" t="s">
        <v>781</v>
      </c>
      <c r="C57" t="s">
        <v>984</v>
      </c>
      <c r="D57" t="s">
        <v>1061</v>
      </c>
      <c r="E57" s="31">
        <v>49.695652173913047</v>
      </c>
      <c r="F57" s="31">
        <v>161.44782608695652</v>
      </c>
      <c r="G57" s="31">
        <v>18.442391304347829</v>
      </c>
      <c r="H57" s="36">
        <v>0.1142312767619099</v>
      </c>
      <c r="I57" s="31">
        <v>28.307065217391301</v>
      </c>
      <c r="J57" s="31">
        <v>4.2500000000000009</v>
      </c>
      <c r="K57" s="36">
        <v>0.15013919554574259</v>
      </c>
      <c r="L57" s="31">
        <v>18.39402173913043</v>
      </c>
      <c r="M57" s="31">
        <v>4.2500000000000009</v>
      </c>
      <c r="N57" s="36">
        <v>0.23105333136356931</v>
      </c>
      <c r="O57" s="31">
        <v>4.6086956521739131</v>
      </c>
      <c r="P57" s="31">
        <v>0</v>
      </c>
      <c r="Q57" s="36">
        <v>0</v>
      </c>
      <c r="R57" s="31">
        <v>5.3043478260869561</v>
      </c>
      <c r="S57" s="31">
        <v>0</v>
      </c>
      <c r="T57" s="36">
        <v>0</v>
      </c>
      <c r="U57" s="31">
        <v>29.015217391304351</v>
      </c>
      <c r="V57" s="31">
        <v>13.319565217391306</v>
      </c>
      <c r="W57" s="36">
        <v>0.4590544691691017</v>
      </c>
      <c r="X57" s="31">
        <v>5.2690217391304346</v>
      </c>
      <c r="Y57" s="31">
        <v>0</v>
      </c>
      <c r="Z57" s="36">
        <v>0</v>
      </c>
      <c r="AA57" s="31">
        <v>95.503260869565224</v>
      </c>
      <c r="AB57" s="31">
        <v>0.87282608695652175</v>
      </c>
      <c r="AC57" s="36">
        <v>9.1392281164995506E-3</v>
      </c>
      <c r="AD57" s="31">
        <v>3.3532608695652173</v>
      </c>
      <c r="AE57" s="31">
        <v>0</v>
      </c>
      <c r="AF57" s="36">
        <v>0</v>
      </c>
      <c r="AG57" s="31">
        <v>0</v>
      </c>
      <c r="AH57" s="31">
        <v>0</v>
      </c>
      <c r="AI57" s="36" t="s">
        <v>1327</v>
      </c>
      <c r="AJ57" t="s">
        <v>361</v>
      </c>
      <c r="AK57" s="37">
        <v>5</v>
      </c>
      <c r="AT57"/>
    </row>
    <row r="58" spans="1:46" x14ac:dyDescent="0.25">
      <c r="A58" t="s">
        <v>1155</v>
      </c>
      <c r="B58" t="s">
        <v>754</v>
      </c>
      <c r="C58" t="s">
        <v>984</v>
      </c>
      <c r="D58" t="s">
        <v>1061</v>
      </c>
      <c r="E58" s="31">
        <v>80.945652173913047</v>
      </c>
      <c r="F58" s="31">
        <v>260.24173913043478</v>
      </c>
      <c r="G58" s="31">
        <v>0</v>
      </c>
      <c r="H58" s="36">
        <v>0</v>
      </c>
      <c r="I58" s="31">
        <v>58.535000000000004</v>
      </c>
      <c r="J58" s="31">
        <v>0</v>
      </c>
      <c r="K58" s="36">
        <v>0</v>
      </c>
      <c r="L58" s="31">
        <v>48.100217391304348</v>
      </c>
      <c r="M58" s="31">
        <v>0</v>
      </c>
      <c r="N58" s="36">
        <v>0</v>
      </c>
      <c r="O58" s="31">
        <v>5.4782608695652177</v>
      </c>
      <c r="P58" s="31">
        <v>0</v>
      </c>
      <c r="Q58" s="36">
        <v>0</v>
      </c>
      <c r="R58" s="31">
        <v>4.9565217391304346</v>
      </c>
      <c r="S58" s="31">
        <v>0</v>
      </c>
      <c r="T58" s="36">
        <v>0</v>
      </c>
      <c r="U58" s="31">
        <v>60.701304347826088</v>
      </c>
      <c r="V58" s="31">
        <v>0</v>
      </c>
      <c r="W58" s="36">
        <v>0</v>
      </c>
      <c r="X58" s="31">
        <v>0</v>
      </c>
      <c r="Y58" s="31">
        <v>0</v>
      </c>
      <c r="Z58" s="36" t="s">
        <v>1327</v>
      </c>
      <c r="AA58" s="31">
        <v>141.00543478260869</v>
      </c>
      <c r="AB58" s="31">
        <v>0</v>
      </c>
      <c r="AC58" s="36">
        <v>0</v>
      </c>
      <c r="AD58" s="31">
        <v>0</v>
      </c>
      <c r="AE58" s="31">
        <v>0</v>
      </c>
      <c r="AF58" s="36" t="s">
        <v>1327</v>
      </c>
      <c r="AG58" s="31">
        <v>0</v>
      </c>
      <c r="AH58" s="31">
        <v>0</v>
      </c>
      <c r="AI58" s="36" t="s">
        <v>1327</v>
      </c>
      <c r="AJ58" t="s">
        <v>334</v>
      </c>
      <c r="AK58" s="37">
        <v>5</v>
      </c>
      <c r="AT58"/>
    </row>
    <row r="59" spans="1:46" x14ac:dyDescent="0.25">
      <c r="A59" t="s">
        <v>1155</v>
      </c>
      <c r="B59" t="s">
        <v>581</v>
      </c>
      <c r="C59" t="s">
        <v>970</v>
      </c>
      <c r="D59" t="s">
        <v>1068</v>
      </c>
      <c r="E59" s="31">
        <v>67.076086956521735</v>
      </c>
      <c r="F59" s="31">
        <v>309.52543478260873</v>
      </c>
      <c r="G59" s="31">
        <v>0</v>
      </c>
      <c r="H59" s="36">
        <v>0</v>
      </c>
      <c r="I59" s="31">
        <v>55.863804347826104</v>
      </c>
      <c r="J59" s="31">
        <v>0</v>
      </c>
      <c r="K59" s="36">
        <v>0</v>
      </c>
      <c r="L59" s="31">
        <v>51.02086956521741</v>
      </c>
      <c r="M59" s="31">
        <v>0</v>
      </c>
      <c r="N59" s="36">
        <v>0</v>
      </c>
      <c r="O59" s="31">
        <v>1.8320652173913035</v>
      </c>
      <c r="P59" s="31">
        <v>0</v>
      </c>
      <c r="Q59" s="36">
        <v>0</v>
      </c>
      <c r="R59" s="31">
        <v>3.0108695652173911</v>
      </c>
      <c r="S59" s="31">
        <v>0</v>
      </c>
      <c r="T59" s="36">
        <v>0</v>
      </c>
      <c r="U59" s="31">
        <v>37.168695652173923</v>
      </c>
      <c r="V59" s="31">
        <v>0</v>
      </c>
      <c r="W59" s="36">
        <v>0</v>
      </c>
      <c r="X59" s="31">
        <v>0.64836956521739109</v>
      </c>
      <c r="Y59" s="31">
        <v>0</v>
      </c>
      <c r="Z59" s="36">
        <v>0</v>
      </c>
      <c r="AA59" s="31">
        <v>215.84456521739131</v>
      </c>
      <c r="AB59" s="31">
        <v>0</v>
      </c>
      <c r="AC59" s="36">
        <v>0</v>
      </c>
      <c r="AD59" s="31">
        <v>0</v>
      </c>
      <c r="AE59" s="31">
        <v>0</v>
      </c>
      <c r="AF59" s="36" t="s">
        <v>1327</v>
      </c>
      <c r="AG59" s="31">
        <v>0</v>
      </c>
      <c r="AH59" s="31">
        <v>0</v>
      </c>
      <c r="AI59" s="36" t="s">
        <v>1327</v>
      </c>
      <c r="AJ59" t="s">
        <v>158</v>
      </c>
      <c r="AK59" s="37">
        <v>5</v>
      </c>
      <c r="AT59"/>
    </row>
    <row r="60" spans="1:46" x14ac:dyDescent="0.25">
      <c r="A60" t="s">
        <v>1155</v>
      </c>
      <c r="B60" t="s">
        <v>589</v>
      </c>
      <c r="C60" t="s">
        <v>867</v>
      </c>
      <c r="D60" t="s">
        <v>1063</v>
      </c>
      <c r="E60" s="31">
        <v>54.934782608695649</v>
      </c>
      <c r="F60" s="31">
        <v>162.85326086956522</v>
      </c>
      <c r="G60" s="31">
        <v>0</v>
      </c>
      <c r="H60" s="36">
        <v>0</v>
      </c>
      <c r="I60" s="31">
        <v>20.5625</v>
      </c>
      <c r="J60" s="31">
        <v>0</v>
      </c>
      <c r="K60" s="36">
        <v>0</v>
      </c>
      <c r="L60" s="31">
        <v>13.823369565217391</v>
      </c>
      <c r="M60" s="31">
        <v>0</v>
      </c>
      <c r="N60" s="36">
        <v>0</v>
      </c>
      <c r="O60" s="31">
        <v>2.1548913043478262</v>
      </c>
      <c r="P60" s="31">
        <v>0</v>
      </c>
      <c r="Q60" s="36">
        <v>0</v>
      </c>
      <c r="R60" s="31">
        <v>4.5842391304347823</v>
      </c>
      <c r="S60" s="31">
        <v>0</v>
      </c>
      <c r="T60" s="36">
        <v>0</v>
      </c>
      <c r="U60" s="31">
        <v>37.486413043478258</v>
      </c>
      <c r="V60" s="31">
        <v>0</v>
      </c>
      <c r="W60" s="36">
        <v>0</v>
      </c>
      <c r="X60" s="31">
        <v>5.9918478260869561</v>
      </c>
      <c r="Y60" s="31">
        <v>0</v>
      </c>
      <c r="Z60" s="36">
        <v>0</v>
      </c>
      <c r="AA60" s="31">
        <v>95.635869565217391</v>
      </c>
      <c r="AB60" s="31">
        <v>0</v>
      </c>
      <c r="AC60" s="36">
        <v>0</v>
      </c>
      <c r="AD60" s="31">
        <v>3.1766304347826089</v>
      </c>
      <c r="AE60" s="31">
        <v>0</v>
      </c>
      <c r="AF60" s="36">
        <v>0</v>
      </c>
      <c r="AG60" s="31">
        <v>0</v>
      </c>
      <c r="AH60" s="31">
        <v>0</v>
      </c>
      <c r="AI60" s="36" t="s">
        <v>1327</v>
      </c>
      <c r="AJ60" t="s">
        <v>166</v>
      </c>
      <c r="AK60" s="37">
        <v>5</v>
      </c>
      <c r="AT60"/>
    </row>
    <row r="61" spans="1:46" x14ac:dyDescent="0.25">
      <c r="A61" t="s">
        <v>1155</v>
      </c>
      <c r="B61" t="s">
        <v>438</v>
      </c>
      <c r="C61" t="s">
        <v>883</v>
      </c>
      <c r="D61" t="s">
        <v>1083</v>
      </c>
      <c r="E61" s="31">
        <v>74.271739130434781</v>
      </c>
      <c r="F61" s="31">
        <v>290.94402173913045</v>
      </c>
      <c r="G61" s="31">
        <v>0</v>
      </c>
      <c r="H61" s="36">
        <v>0</v>
      </c>
      <c r="I61" s="31">
        <v>59.747608695652161</v>
      </c>
      <c r="J61" s="31">
        <v>0</v>
      </c>
      <c r="K61" s="36">
        <v>0</v>
      </c>
      <c r="L61" s="31">
        <v>35.22586956521738</v>
      </c>
      <c r="M61" s="31">
        <v>0</v>
      </c>
      <c r="N61" s="36">
        <v>0</v>
      </c>
      <c r="O61" s="31">
        <v>14.434782608695651</v>
      </c>
      <c r="P61" s="31">
        <v>0</v>
      </c>
      <c r="Q61" s="36">
        <v>0</v>
      </c>
      <c r="R61" s="31">
        <v>10.086956521739131</v>
      </c>
      <c r="S61" s="31">
        <v>0</v>
      </c>
      <c r="T61" s="36">
        <v>0</v>
      </c>
      <c r="U61" s="31">
        <v>77.079456521739104</v>
      </c>
      <c r="V61" s="31">
        <v>0</v>
      </c>
      <c r="W61" s="36">
        <v>0</v>
      </c>
      <c r="X61" s="31">
        <v>0</v>
      </c>
      <c r="Y61" s="31">
        <v>0</v>
      </c>
      <c r="Z61" s="36" t="s">
        <v>1327</v>
      </c>
      <c r="AA61" s="31">
        <v>154.11695652173916</v>
      </c>
      <c r="AB61" s="31">
        <v>0</v>
      </c>
      <c r="AC61" s="36">
        <v>0</v>
      </c>
      <c r="AD61" s="31">
        <v>0</v>
      </c>
      <c r="AE61" s="31">
        <v>0</v>
      </c>
      <c r="AF61" s="36" t="s">
        <v>1327</v>
      </c>
      <c r="AG61" s="31">
        <v>0</v>
      </c>
      <c r="AH61" s="31">
        <v>0</v>
      </c>
      <c r="AI61" s="36" t="s">
        <v>1327</v>
      </c>
      <c r="AJ61" t="s">
        <v>14</v>
      </c>
      <c r="AK61" s="37">
        <v>5</v>
      </c>
      <c r="AT61"/>
    </row>
    <row r="62" spans="1:46" x14ac:dyDescent="0.25">
      <c r="A62" t="s">
        <v>1155</v>
      </c>
      <c r="B62" t="s">
        <v>506</v>
      </c>
      <c r="C62" t="s">
        <v>939</v>
      </c>
      <c r="D62" t="s">
        <v>1064</v>
      </c>
      <c r="E62" s="31">
        <v>94.760869565217391</v>
      </c>
      <c r="F62" s="31">
        <v>324.74652173913046</v>
      </c>
      <c r="G62" s="31">
        <v>54.557065217391305</v>
      </c>
      <c r="H62" s="36">
        <v>0.16799892089750265</v>
      </c>
      <c r="I62" s="31">
        <v>38.241086956521741</v>
      </c>
      <c r="J62" s="31">
        <v>0.54347826086956519</v>
      </c>
      <c r="K62" s="36">
        <v>1.4211893649557441E-2</v>
      </c>
      <c r="L62" s="31">
        <v>20.270978260869565</v>
      </c>
      <c r="M62" s="31">
        <v>0.54347826086956519</v>
      </c>
      <c r="N62" s="36">
        <v>2.6810657772677791E-2</v>
      </c>
      <c r="O62" s="31">
        <v>13.361413043478262</v>
      </c>
      <c r="P62" s="31">
        <v>0</v>
      </c>
      <c r="Q62" s="36">
        <v>0</v>
      </c>
      <c r="R62" s="31">
        <v>4.6086956521739131</v>
      </c>
      <c r="S62" s="31">
        <v>0</v>
      </c>
      <c r="T62" s="36">
        <v>0</v>
      </c>
      <c r="U62" s="31">
        <v>76.345108695652172</v>
      </c>
      <c r="V62" s="31">
        <v>9.7065217391304355</v>
      </c>
      <c r="W62" s="36">
        <v>0.12714006050898738</v>
      </c>
      <c r="X62" s="31">
        <v>17.638586956521738</v>
      </c>
      <c r="Y62" s="31">
        <v>0</v>
      </c>
      <c r="Z62" s="36">
        <v>0</v>
      </c>
      <c r="AA62" s="31">
        <v>183.80706521739131</v>
      </c>
      <c r="AB62" s="31">
        <v>44.307065217391305</v>
      </c>
      <c r="AC62" s="36">
        <v>0.24105202465959993</v>
      </c>
      <c r="AD62" s="31">
        <v>8.7146739130434785</v>
      </c>
      <c r="AE62" s="31">
        <v>0</v>
      </c>
      <c r="AF62" s="36">
        <v>0</v>
      </c>
      <c r="AG62" s="31">
        <v>0</v>
      </c>
      <c r="AH62" s="31">
        <v>0</v>
      </c>
      <c r="AI62" s="36" t="s">
        <v>1327</v>
      </c>
      <c r="AJ62" t="s">
        <v>83</v>
      </c>
      <c r="AK62" s="37">
        <v>5</v>
      </c>
      <c r="AT62"/>
    </row>
    <row r="63" spans="1:46" x14ac:dyDescent="0.25">
      <c r="A63" t="s">
        <v>1155</v>
      </c>
      <c r="B63" t="s">
        <v>787</v>
      </c>
      <c r="C63" t="s">
        <v>1043</v>
      </c>
      <c r="D63" t="s">
        <v>1094</v>
      </c>
      <c r="E63" s="31">
        <v>34.021739130434781</v>
      </c>
      <c r="F63" s="31">
        <v>121.4420652173913</v>
      </c>
      <c r="G63" s="31">
        <v>2.7785869565217394</v>
      </c>
      <c r="H63" s="36">
        <v>2.2879938277958627E-2</v>
      </c>
      <c r="I63" s="31">
        <v>16.260869565217391</v>
      </c>
      <c r="J63" s="31">
        <v>0</v>
      </c>
      <c r="K63" s="36">
        <v>0</v>
      </c>
      <c r="L63" s="31">
        <v>5.6141304347826084</v>
      </c>
      <c r="M63" s="31">
        <v>0</v>
      </c>
      <c r="N63" s="36">
        <v>0</v>
      </c>
      <c r="O63" s="31">
        <v>5.6032608695652177</v>
      </c>
      <c r="P63" s="31">
        <v>0</v>
      </c>
      <c r="Q63" s="36">
        <v>0</v>
      </c>
      <c r="R63" s="31">
        <v>5.0434782608695654</v>
      </c>
      <c r="S63" s="31">
        <v>0</v>
      </c>
      <c r="T63" s="36">
        <v>0</v>
      </c>
      <c r="U63" s="31">
        <v>30.937173913043477</v>
      </c>
      <c r="V63" s="31">
        <v>0.83663043478260868</v>
      </c>
      <c r="W63" s="36">
        <v>2.7042884949160642E-2</v>
      </c>
      <c r="X63" s="31">
        <v>0</v>
      </c>
      <c r="Y63" s="31">
        <v>0</v>
      </c>
      <c r="Z63" s="36" t="s">
        <v>1327</v>
      </c>
      <c r="AA63" s="31">
        <v>74.244021739130432</v>
      </c>
      <c r="AB63" s="31">
        <v>1.9419565217391308</v>
      </c>
      <c r="AC63" s="36">
        <v>2.6156402579625069E-2</v>
      </c>
      <c r="AD63" s="31">
        <v>0</v>
      </c>
      <c r="AE63" s="31">
        <v>0</v>
      </c>
      <c r="AF63" s="36" t="s">
        <v>1327</v>
      </c>
      <c r="AG63" s="31">
        <v>0</v>
      </c>
      <c r="AH63" s="31">
        <v>0</v>
      </c>
      <c r="AI63" s="36" t="s">
        <v>1327</v>
      </c>
      <c r="AJ63" t="s">
        <v>367</v>
      </c>
      <c r="AK63" s="37">
        <v>5</v>
      </c>
      <c r="AT63"/>
    </row>
    <row r="64" spans="1:46" x14ac:dyDescent="0.25">
      <c r="A64" t="s">
        <v>1155</v>
      </c>
      <c r="B64" t="s">
        <v>605</v>
      </c>
      <c r="C64" t="s">
        <v>954</v>
      </c>
      <c r="D64" t="s">
        <v>1119</v>
      </c>
      <c r="E64" s="31">
        <v>39.956521739130437</v>
      </c>
      <c r="F64" s="31">
        <v>183.82065217391303</v>
      </c>
      <c r="G64" s="31">
        <v>0</v>
      </c>
      <c r="H64" s="36">
        <v>0</v>
      </c>
      <c r="I64" s="31">
        <v>45.122282608695656</v>
      </c>
      <c r="J64" s="31">
        <v>0</v>
      </c>
      <c r="K64" s="36">
        <v>0</v>
      </c>
      <c r="L64" s="31">
        <v>30.510869565217391</v>
      </c>
      <c r="M64" s="31">
        <v>0</v>
      </c>
      <c r="N64" s="36">
        <v>0</v>
      </c>
      <c r="O64" s="31">
        <v>14.611413043478262</v>
      </c>
      <c r="P64" s="31">
        <v>0</v>
      </c>
      <c r="Q64" s="36">
        <v>0</v>
      </c>
      <c r="R64" s="31">
        <v>0</v>
      </c>
      <c r="S64" s="31">
        <v>0</v>
      </c>
      <c r="T64" s="36" t="s">
        <v>1327</v>
      </c>
      <c r="U64" s="31">
        <v>34.298913043478258</v>
      </c>
      <c r="V64" s="31">
        <v>0</v>
      </c>
      <c r="W64" s="36">
        <v>0</v>
      </c>
      <c r="X64" s="31">
        <v>0</v>
      </c>
      <c r="Y64" s="31">
        <v>0</v>
      </c>
      <c r="Z64" s="36" t="s">
        <v>1327</v>
      </c>
      <c r="AA64" s="31">
        <v>100.35597826086956</v>
      </c>
      <c r="AB64" s="31">
        <v>0</v>
      </c>
      <c r="AC64" s="36">
        <v>0</v>
      </c>
      <c r="AD64" s="31">
        <v>4.0434782608695654</v>
      </c>
      <c r="AE64" s="31">
        <v>0</v>
      </c>
      <c r="AF64" s="36">
        <v>0</v>
      </c>
      <c r="AG64" s="31">
        <v>0</v>
      </c>
      <c r="AH64" s="31">
        <v>0</v>
      </c>
      <c r="AI64" s="36" t="s">
        <v>1327</v>
      </c>
      <c r="AJ64" t="s">
        <v>182</v>
      </c>
      <c r="AK64" s="37">
        <v>5</v>
      </c>
      <c r="AT64"/>
    </row>
    <row r="65" spans="1:46" x14ac:dyDescent="0.25">
      <c r="A65" t="s">
        <v>1155</v>
      </c>
      <c r="B65" t="s">
        <v>514</v>
      </c>
      <c r="C65" t="s">
        <v>926</v>
      </c>
      <c r="D65" t="s">
        <v>1058</v>
      </c>
      <c r="E65" s="31">
        <v>72.108695652173907</v>
      </c>
      <c r="F65" s="31">
        <v>209.8880434782609</v>
      </c>
      <c r="G65" s="31">
        <v>0</v>
      </c>
      <c r="H65" s="36">
        <v>0</v>
      </c>
      <c r="I65" s="31">
        <v>54.79271739130435</v>
      </c>
      <c r="J65" s="31">
        <v>0</v>
      </c>
      <c r="K65" s="36">
        <v>0</v>
      </c>
      <c r="L65" s="31">
        <v>41.844891304347833</v>
      </c>
      <c r="M65" s="31">
        <v>0</v>
      </c>
      <c r="N65" s="36">
        <v>0</v>
      </c>
      <c r="O65" s="31">
        <v>8.034782608695652</v>
      </c>
      <c r="P65" s="31">
        <v>0</v>
      </c>
      <c r="Q65" s="36">
        <v>0</v>
      </c>
      <c r="R65" s="31">
        <v>4.9130434782608692</v>
      </c>
      <c r="S65" s="31">
        <v>0</v>
      </c>
      <c r="T65" s="36">
        <v>0</v>
      </c>
      <c r="U65" s="31">
        <v>32.489782608695656</v>
      </c>
      <c r="V65" s="31">
        <v>0</v>
      </c>
      <c r="W65" s="36">
        <v>0</v>
      </c>
      <c r="X65" s="31">
        <v>0</v>
      </c>
      <c r="Y65" s="31">
        <v>0</v>
      </c>
      <c r="Z65" s="36" t="s">
        <v>1327</v>
      </c>
      <c r="AA65" s="31">
        <v>94.825652173913056</v>
      </c>
      <c r="AB65" s="31">
        <v>0</v>
      </c>
      <c r="AC65" s="36">
        <v>0</v>
      </c>
      <c r="AD65" s="31">
        <v>27.779891304347831</v>
      </c>
      <c r="AE65" s="31">
        <v>0</v>
      </c>
      <c r="AF65" s="36">
        <v>0</v>
      </c>
      <c r="AG65" s="31">
        <v>0</v>
      </c>
      <c r="AH65" s="31">
        <v>0</v>
      </c>
      <c r="AI65" s="36" t="s">
        <v>1327</v>
      </c>
      <c r="AJ65" t="s">
        <v>91</v>
      </c>
      <c r="AK65" s="37">
        <v>5</v>
      </c>
      <c r="AT65"/>
    </row>
    <row r="66" spans="1:46" x14ac:dyDescent="0.25">
      <c r="A66" t="s">
        <v>1155</v>
      </c>
      <c r="B66" t="s">
        <v>488</v>
      </c>
      <c r="C66" t="s">
        <v>926</v>
      </c>
      <c r="D66" t="s">
        <v>1058</v>
      </c>
      <c r="E66" s="31">
        <v>39.630434782608695</v>
      </c>
      <c r="F66" s="31">
        <v>135.97989130434783</v>
      </c>
      <c r="G66" s="31">
        <v>0</v>
      </c>
      <c r="H66" s="36">
        <v>0</v>
      </c>
      <c r="I66" s="31">
        <v>47.21076086956522</v>
      </c>
      <c r="J66" s="31">
        <v>0</v>
      </c>
      <c r="K66" s="36">
        <v>0</v>
      </c>
      <c r="L66" s="31">
        <v>40.444782608695661</v>
      </c>
      <c r="M66" s="31">
        <v>0</v>
      </c>
      <c r="N66" s="36">
        <v>0</v>
      </c>
      <c r="O66" s="31">
        <v>2.2333695652173908</v>
      </c>
      <c r="P66" s="31">
        <v>0</v>
      </c>
      <c r="Q66" s="36">
        <v>0</v>
      </c>
      <c r="R66" s="31">
        <v>4.5326086956521738</v>
      </c>
      <c r="S66" s="31">
        <v>0</v>
      </c>
      <c r="T66" s="36">
        <v>0</v>
      </c>
      <c r="U66" s="31">
        <v>8.0692391304347844</v>
      </c>
      <c r="V66" s="31">
        <v>0</v>
      </c>
      <c r="W66" s="36">
        <v>0</v>
      </c>
      <c r="X66" s="31">
        <v>0</v>
      </c>
      <c r="Y66" s="31">
        <v>0</v>
      </c>
      <c r="Z66" s="36" t="s">
        <v>1327</v>
      </c>
      <c r="AA66" s="31">
        <v>64.112065217391304</v>
      </c>
      <c r="AB66" s="31">
        <v>0</v>
      </c>
      <c r="AC66" s="36">
        <v>0</v>
      </c>
      <c r="AD66" s="31">
        <v>16.587826086956525</v>
      </c>
      <c r="AE66" s="31">
        <v>0</v>
      </c>
      <c r="AF66" s="36">
        <v>0</v>
      </c>
      <c r="AG66" s="31">
        <v>0</v>
      </c>
      <c r="AH66" s="31">
        <v>0</v>
      </c>
      <c r="AI66" s="36" t="s">
        <v>1327</v>
      </c>
      <c r="AJ66" t="s">
        <v>65</v>
      </c>
      <c r="AK66" s="37">
        <v>5</v>
      </c>
      <c r="AT66"/>
    </row>
    <row r="67" spans="1:46" x14ac:dyDescent="0.25">
      <c r="A67" t="s">
        <v>1155</v>
      </c>
      <c r="B67" t="s">
        <v>769</v>
      </c>
      <c r="C67" t="s">
        <v>986</v>
      </c>
      <c r="D67" t="s">
        <v>1107</v>
      </c>
      <c r="E67" s="31">
        <v>86.130434782608702</v>
      </c>
      <c r="F67" s="31">
        <v>391.59510869565219</v>
      </c>
      <c r="G67" s="31">
        <v>16.222826086956523</v>
      </c>
      <c r="H67" s="36">
        <v>4.1427550361883878E-2</v>
      </c>
      <c r="I67" s="31">
        <v>32.774456521739125</v>
      </c>
      <c r="J67" s="31">
        <v>0.52173913043478259</v>
      </c>
      <c r="K67" s="36">
        <v>1.5919078020064672E-2</v>
      </c>
      <c r="L67" s="31">
        <v>6.8396739130434785</v>
      </c>
      <c r="M67" s="31">
        <v>0.52173913043478259</v>
      </c>
      <c r="N67" s="36">
        <v>7.6281287246722285E-2</v>
      </c>
      <c r="O67" s="31">
        <v>20.891304347826086</v>
      </c>
      <c r="P67" s="31">
        <v>0</v>
      </c>
      <c r="Q67" s="36">
        <v>0</v>
      </c>
      <c r="R67" s="31">
        <v>5.0434782608695654</v>
      </c>
      <c r="S67" s="31">
        <v>0</v>
      </c>
      <c r="T67" s="36">
        <v>0</v>
      </c>
      <c r="U67" s="31">
        <v>126.14673913043478</v>
      </c>
      <c r="V67" s="31">
        <v>6.0896739130434785</v>
      </c>
      <c r="W67" s="36">
        <v>4.8274525009693682E-2</v>
      </c>
      <c r="X67" s="31">
        <v>20.554347826086957</v>
      </c>
      <c r="Y67" s="31">
        <v>0</v>
      </c>
      <c r="Z67" s="36">
        <v>0</v>
      </c>
      <c r="AA67" s="31">
        <v>202.29891304347825</v>
      </c>
      <c r="AB67" s="31">
        <v>6.0461956521739131</v>
      </c>
      <c r="AC67" s="36">
        <v>2.988743518792145E-2</v>
      </c>
      <c r="AD67" s="31">
        <v>9.820652173913043</v>
      </c>
      <c r="AE67" s="31">
        <v>3.5652173913043477</v>
      </c>
      <c r="AF67" s="36">
        <v>0.36303265080243496</v>
      </c>
      <c r="AG67" s="31">
        <v>0</v>
      </c>
      <c r="AH67" s="31">
        <v>0</v>
      </c>
      <c r="AI67" s="36" t="s">
        <v>1327</v>
      </c>
      <c r="AJ67" t="s">
        <v>349</v>
      </c>
      <c r="AK67" s="37">
        <v>5</v>
      </c>
      <c r="AT67"/>
    </row>
    <row r="68" spans="1:46" x14ac:dyDescent="0.25">
      <c r="A68" t="s">
        <v>1155</v>
      </c>
      <c r="B68" t="s">
        <v>614</v>
      </c>
      <c r="C68" t="s">
        <v>898</v>
      </c>
      <c r="D68" t="s">
        <v>1059</v>
      </c>
      <c r="E68" s="31">
        <v>40.032608695652172</v>
      </c>
      <c r="F68" s="31">
        <v>153.4894565217391</v>
      </c>
      <c r="G68" s="31">
        <v>0</v>
      </c>
      <c r="H68" s="36">
        <v>0</v>
      </c>
      <c r="I68" s="31">
        <v>24.894021739130434</v>
      </c>
      <c r="J68" s="31">
        <v>0</v>
      </c>
      <c r="K68" s="36">
        <v>0</v>
      </c>
      <c r="L68" s="31">
        <v>19.828804347826086</v>
      </c>
      <c r="M68" s="31">
        <v>0</v>
      </c>
      <c r="N68" s="36">
        <v>0</v>
      </c>
      <c r="O68" s="31">
        <v>0.17391304347826086</v>
      </c>
      <c r="P68" s="31">
        <v>0</v>
      </c>
      <c r="Q68" s="36">
        <v>0</v>
      </c>
      <c r="R68" s="31">
        <v>4.8913043478260869</v>
      </c>
      <c r="S68" s="31">
        <v>0</v>
      </c>
      <c r="T68" s="36">
        <v>0</v>
      </c>
      <c r="U68" s="31">
        <v>29.282608695652176</v>
      </c>
      <c r="V68" s="31">
        <v>0</v>
      </c>
      <c r="W68" s="36">
        <v>0</v>
      </c>
      <c r="X68" s="31">
        <v>0</v>
      </c>
      <c r="Y68" s="31">
        <v>0</v>
      </c>
      <c r="Z68" s="36" t="s">
        <v>1327</v>
      </c>
      <c r="AA68" s="31">
        <v>99.312826086956505</v>
      </c>
      <c r="AB68" s="31">
        <v>0</v>
      </c>
      <c r="AC68" s="36">
        <v>0</v>
      </c>
      <c r="AD68" s="31">
        <v>0</v>
      </c>
      <c r="AE68" s="31">
        <v>0</v>
      </c>
      <c r="AF68" s="36" t="s">
        <v>1327</v>
      </c>
      <c r="AG68" s="31">
        <v>0</v>
      </c>
      <c r="AH68" s="31">
        <v>0</v>
      </c>
      <c r="AI68" s="36" t="s">
        <v>1327</v>
      </c>
      <c r="AJ68" t="s">
        <v>192</v>
      </c>
      <c r="AK68" s="37">
        <v>5</v>
      </c>
      <c r="AT68"/>
    </row>
    <row r="69" spans="1:46" x14ac:dyDescent="0.25">
      <c r="A69" t="s">
        <v>1155</v>
      </c>
      <c r="B69" t="s">
        <v>736</v>
      </c>
      <c r="C69" t="s">
        <v>839</v>
      </c>
      <c r="D69" t="s">
        <v>1053</v>
      </c>
      <c r="E69" s="31">
        <v>65.597826086956516</v>
      </c>
      <c r="F69" s="31">
        <v>211.97913043478263</v>
      </c>
      <c r="G69" s="31">
        <v>0</v>
      </c>
      <c r="H69" s="36">
        <v>0</v>
      </c>
      <c r="I69" s="31">
        <v>39.994565217391305</v>
      </c>
      <c r="J69" s="31">
        <v>0</v>
      </c>
      <c r="K69" s="36">
        <v>0</v>
      </c>
      <c r="L69" s="31">
        <v>26.266304347826086</v>
      </c>
      <c r="M69" s="31">
        <v>0</v>
      </c>
      <c r="N69" s="36">
        <v>0</v>
      </c>
      <c r="O69" s="31">
        <v>8.1467391304347831</v>
      </c>
      <c r="P69" s="31">
        <v>0</v>
      </c>
      <c r="Q69" s="36">
        <v>0</v>
      </c>
      <c r="R69" s="31">
        <v>5.5815217391304346</v>
      </c>
      <c r="S69" s="31">
        <v>0</v>
      </c>
      <c r="T69" s="36">
        <v>0</v>
      </c>
      <c r="U69" s="31">
        <v>39.842391304347828</v>
      </c>
      <c r="V69" s="31">
        <v>0</v>
      </c>
      <c r="W69" s="36">
        <v>0</v>
      </c>
      <c r="X69" s="31">
        <v>12.896739130434783</v>
      </c>
      <c r="Y69" s="31">
        <v>0</v>
      </c>
      <c r="Z69" s="36">
        <v>0</v>
      </c>
      <c r="AA69" s="31">
        <v>111.87043478260871</v>
      </c>
      <c r="AB69" s="31">
        <v>0</v>
      </c>
      <c r="AC69" s="36">
        <v>0</v>
      </c>
      <c r="AD69" s="31">
        <v>7.375</v>
      </c>
      <c r="AE69" s="31">
        <v>0</v>
      </c>
      <c r="AF69" s="36">
        <v>0</v>
      </c>
      <c r="AG69" s="31">
        <v>0</v>
      </c>
      <c r="AH69" s="31">
        <v>0</v>
      </c>
      <c r="AI69" s="36" t="s">
        <v>1327</v>
      </c>
      <c r="AJ69" t="s">
        <v>315</v>
      </c>
      <c r="AK69" s="37">
        <v>5</v>
      </c>
      <c r="AT69"/>
    </row>
    <row r="70" spans="1:46" x14ac:dyDescent="0.25">
      <c r="A70" t="s">
        <v>1155</v>
      </c>
      <c r="B70" t="s">
        <v>647</v>
      </c>
      <c r="C70" t="s">
        <v>894</v>
      </c>
      <c r="D70" t="s">
        <v>1087</v>
      </c>
      <c r="E70" s="31">
        <v>85.728260869565219</v>
      </c>
      <c r="F70" s="31">
        <v>258.25489130434772</v>
      </c>
      <c r="G70" s="31">
        <v>2.8967391304347827</v>
      </c>
      <c r="H70" s="36">
        <v>1.1216589609607971E-2</v>
      </c>
      <c r="I70" s="31">
        <v>37.122065217391302</v>
      </c>
      <c r="J70" s="31">
        <v>2.8967391304347827</v>
      </c>
      <c r="K70" s="36">
        <v>7.8032811845761496E-2</v>
      </c>
      <c r="L70" s="31">
        <v>29.847934782608696</v>
      </c>
      <c r="M70" s="31">
        <v>2.4891304347826089</v>
      </c>
      <c r="N70" s="36">
        <v>8.3393723984981849E-2</v>
      </c>
      <c r="O70" s="31">
        <v>2.2306521739130436</v>
      </c>
      <c r="P70" s="31">
        <v>0.40760869565217389</v>
      </c>
      <c r="Q70" s="36">
        <v>0.18273072799922033</v>
      </c>
      <c r="R70" s="31">
        <v>5.0434782608695654</v>
      </c>
      <c r="S70" s="31">
        <v>0</v>
      </c>
      <c r="T70" s="36">
        <v>0</v>
      </c>
      <c r="U70" s="31">
        <v>53.127282608695651</v>
      </c>
      <c r="V70" s="31">
        <v>0</v>
      </c>
      <c r="W70" s="36">
        <v>0</v>
      </c>
      <c r="X70" s="31">
        <v>3.4185869565217395</v>
      </c>
      <c r="Y70" s="31">
        <v>0</v>
      </c>
      <c r="Z70" s="36">
        <v>0</v>
      </c>
      <c r="AA70" s="31">
        <v>153.85597826086948</v>
      </c>
      <c r="AB70" s="31">
        <v>0</v>
      </c>
      <c r="AC70" s="36">
        <v>0</v>
      </c>
      <c r="AD70" s="31">
        <v>10.730978260869565</v>
      </c>
      <c r="AE70" s="31">
        <v>0</v>
      </c>
      <c r="AF70" s="36">
        <v>0</v>
      </c>
      <c r="AG70" s="31">
        <v>0</v>
      </c>
      <c r="AH70" s="31">
        <v>0</v>
      </c>
      <c r="AI70" s="36" t="s">
        <v>1327</v>
      </c>
      <c r="AJ70" t="s">
        <v>225</v>
      </c>
      <c r="AK70" s="37">
        <v>5</v>
      </c>
      <c r="AT70"/>
    </row>
    <row r="71" spans="1:46" x14ac:dyDescent="0.25">
      <c r="A71" t="s">
        <v>1155</v>
      </c>
      <c r="B71" t="s">
        <v>742</v>
      </c>
      <c r="C71" t="s">
        <v>904</v>
      </c>
      <c r="D71" t="s">
        <v>1094</v>
      </c>
      <c r="E71" s="31">
        <v>9.2934782608695645</v>
      </c>
      <c r="F71" s="31">
        <v>86.467282608695655</v>
      </c>
      <c r="G71" s="31">
        <v>4.4856521739130439</v>
      </c>
      <c r="H71" s="36">
        <v>5.187687225251069E-2</v>
      </c>
      <c r="I71" s="31">
        <v>25.182499999999997</v>
      </c>
      <c r="J71" s="31">
        <v>4.4856521739130439</v>
      </c>
      <c r="K71" s="36">
        <v>0.17812576884396086</v>
      </c>
      <c r="L71" s="31">
        <v>9.0221739130434777</v>
      </c>
      <c r="M71" s="31">
        <v>2.6079347826086958</v>
      </c>
      <c r="N71" s="36">
        <v>0.28905835863331891</v>
      </c>
      <c r="O71" s="31">
        <v>13.160326086956522</v>
      </c>
      <c r="P71" s="31">
        <v>1.8777173913043479</v>
      </c>
      <c r="Q71" s="36">
        <v>0.14268015692752428</v>
      </c>
      <c r="R71" s="31">
        <v>3</v>
      </c>
      <c r="S71" s="31">
        <v>0</v>
      </c>
      <c r="T71" s="36">
        <v>0</v>
      </c>
      <c r="U71" s="31">
        <v>22.160326086956523</v>
      </c>
      <c r="V71" s="31">
        <v>0</v>
      </c>
      <c r="W71" s="36">
        <v>0</v>
      </c>
      <c r="X71" s="31">
        <v>0</v>
      </c>
      <c r="Y71" s="31">
        <v>0</v>
      </c>
      <c r="Z71" s="36" t="s">
        <v>1327</v>
      </c>
      <c r="AA71" s="31">
        <v>39.124456521739127</v>
      </c>
      <c r="AB71" s="31">
        <v>0</v>
      </c>
      <c r="AC71" s="36">
        <v>0</v>
      </c>
      <c r="AD71" s="31">
        <v>0</v>
      </c>
      <c r="AE71" s="31">
        <v>0</v>
      </c>
      <c r="AF71" s="36" t="s">
        <v>1327</v>
      </c>
      <c r="AG71" s="31">
        <v>0</v>
      </c>
      <c r="AH71" s="31">
        <v>0</v>
      </c>
      <c r="AI71" s="36" t="s">
        <v>1327</v>
      </c>
      <c r="AJ71" t="s">
        <v>322</v>
      </c>
      <c r="AK71" s="37">
        <v>5</v>
      </c>
      <c r="AT71"/>
    </row>
    <row r="72" spans="1:46" x14ac:dyDescent="0.25">
      <c r="A72" t="s">
        <v>1155</v>
      </c>
      <c r="B72" t="s">
        <v>765</v>
      </c>
      <c r="C72" t="s">
        <v>898</v>
      </c>
      <c r="D72" t="s">
        <v>1059</v>
      </c>
      <c r="E72" s="31">
        <v>30.978260869565219</v>
      </c>
      <c r="F72" s="31">
        <v>129.66391304347823</v>
      </c>
      <c r="G72" s="31">
        <v>19.048913043478258</v>
      </c>
      <c r="H72" s="36">
        <v>0.14690990420049158</v>
      </c>
      <c r="I72" s="31">
        <v>36.204130434782599</v>
      </c>
      <c r="J72" s="31">
        <v>0.77717391304347827</v>
      </c>
      <c r="K72" s="36">
        <v>2.1466443295564408E-2</v>
      </c>
      <c r="L72" s="31">
        <v>26.204130434782602</v>
      </c>
      <c r="M72" s="31">
        <v>0.77717391304347827</v>
      </c>
      <c r="N72" s="36">
        <v>2.9658450791859903E-2</v>
      </c>
      <c r="O72" s="31">
        <v>4.8695652173913047</v>
      </c>
      <c r="P72" s="31">
        <v>0</v>
      </c>
      <c r="Q72" s="36">
        <v>0</v>
      </c>
      <c r="R72" s="31">
        <v>5.1304347826086953</v>
      </c>
      <c r="S72" s="31">
        <v>0</v>
      </c>
      <c r="T72" s="36">
        <v>0</v>
      </c>
      <c r="U72" s="31">
        <v>25.692717391304349</v>
      </c>
      <c r="V72" s="31">
        <v>7.7282608695652177</v>
      </c>
      <c r="W72" s="36">
        <v>0.30079577616732878</v>
      </c>
      <c r="X72" s="31">
        <v>0</v>
      </c>
      <c r="Y72" s="31">
        <v>0</v>
      </c>
      <c r="Z72" s="36" t="s">
        <v>1327</v>
      </c>
      <c r="AA72" s="31">
        <v>67.767065217391291</v>
      </c>
      <c r="AB72" s="31">
        <v>10.543478260869565</v>
      </c>
      <c r="AC72" s="36">
        <v>0.15558410604099401</v>
      </c>
      <c r="AD72" s="31">
        <v>0</v>
      </c>
      <c r="AE72" s="31">
        <v>0</v>
      </c>
      <c r="AF72" s="36" t="s">
        <v>1327</v>
      </c>
      <c r="AG72" s="31">
        <v>0</v>
      </c>
      <c r="AH72" s="31">
        <v>0</v>
      </c>
      <c r="AI72" s="36" t="s">
        <v>1327</v>
      </c>
      <c r="AJ72" t="s">
        <v>345</v>
      </c>
      <c r="AK72" s="37">
        <v>5</v>
      </c>
      <c r="AT72"/>
    </row>
    <row r="73" spans="1:46" x14ac:dyDescent="0.25">
      <c r="A73" t="s">
        <v>1155</v>
      </c>
      <c r="B73" t="s">
        <v>758</v>
      </c>
      <c r="C73" t="s">
        <v>1035</v>
      </c>
      <c r="D73" t="s">
        <v>1063</v>
      </c>
      <c r="E73" s="31">
        <v>29.826086956521738</v>
      </c>
      <c r="F73" s="31">
        <v>124.79032608695653</v>
      </c>
      <c r="G73" s="31">
        <v>4.9597826086956527</v>
      </c>
      <c r="H73" s="36">
        <v>3.9744928667303683E-2</v>
      </c>
      <c r="I73" s="31">
        <v>58.334891304347835</v>
      </c>
      <c r="J73" s="31">
        <v>4.3847826086956525</v>
      </c>
      <c r="K73" s="36">
        <v>7.5165694332387387E-2</v>
      </c>
      <c r="L73" s="31">
        <v>45.987065217391311</v>
      </c>
      <c r="M73" s="31">
        <v>4.3847826086956525</v>
      </c>
      <c r="N73" s="36">
        <v>9.5348172099432485E-2</v>
      </c>
      <c r="O73" s="31">
        <v>7.4782608695652177</v>
      </c>
      <c r="P73" s="31">
        <v>0</v>
      </c>
      <c r="Q73" s="36">
        <v>0</v>
      </c>
      <c r="R73" s="31">
        <v>4.8695652173913047</v>
      </c>
      <c r="S73" s="31">
        <v>0</v>
      </c>
      <c r="T73" s="36">
        <v>0</v>
      </c>
      <c r="U73" s="31">
        <v>5.1766304347826084</v>
      </c>
      <c r="V73" s="31">
        <v>0.14130434782608695</v>
      </c>
      <c r="W73" s="36">
        <v>2.7296587926509186E-2</v>
      </c>
      <c r="X73" s="31">
        <v>0</v>
      </c>
      <c r="Y73" s="31">
        <v>0</v>
      </c>
      <c r="Z73" s="36" t="s">
        <v>1327</v>
      </c>
      <c r="AA73" s="31">
        <v>57.699999999999996</v>
      </c>
      <c r="AB73" s="31">
        <v>0.43369565217391304</v>
      </c>
      <c r="AC73" s="36">
        <v>7.5163891191319422E-3</v>
      </c>
      <c r="AD73" s="31">
        <v>3.5788043478260869</v>
      </c>
      <c r="AE73" s="31">
        <v>0</v>
      </c>
      <c r="AF73" s="36">
        <v>0</v>
      </c>
      <c r="AG73" s="31">
        <v>0</v>
      </c>
      <c r="AH73" s="31">
        <v>0</v>
      </c>
      <c r="AI73" s="36" t="s">
        <v>1327</v>
      </c>
      <c r="AJ73" t="s">
        <v>338</v>
      </c>
      <c r="AK73" s="37">
        <v>5</v>
      </c>
      <c r="AT73"/>
    </row>
    <row r="74" spans="1:46" x14ac:dyDescent="0.25">
      <c r="A74" t="s">
        <v>1155</v>
      </c>
      <c r="B74" t="s">
        <v>522</v>
      </c>
      <c r="C74" t="s">
        <v>944</v>
      </c>
      <c r="D74" t="s">
        <v>1116</v>
      </c>
      <c r="E74" s="31">
        <v>119.83695652173913</v>
      </c>
      <c r="F74" s="31">
        <v>391.48043478260877</v>
      </c>
      <c r="G74" s="31">
        <v>5.5978260869565215</v>
      </c>
      <c r="H74" s="36">
        <v>1.4299120951127545E-2</v>
      </c>
      <c r="I74" s="31">
        <v>84.76206521739131</v>
      </c>
      <c r="J74" s="31">
        <v>0</v>
      </c>
      <c r="K74" s="36">
        <v>0</v>
      </c>
      <c r="L74" s="31">
        <v>64.349347826086969</v>
      </c>
      <c r="M74" s="31">
        <v>0</v>
      </c>
      <c r="N74" s="36">
        <v>0</v>
      </c>
      <c r="O74" s="31">
        <v>15.358369565217391</v>
      </c>
      <c r="P74" s="31">
        <v>0</v>
      </c>
      <c r="Q74" s="36">
        <v>0</v>
      </c>
      <c r="R74" s="31">
        <v>5.0543478260869561</v>
      </c>
      <c r="S74" s="31">
        <v>0</v>
      </c>
      <c r="T74" s="36">
        <v>0</v>
      </c>
      <c r="U74" s="31">
        <v>83.478260869565219</v>
      </c>
      <c r="V74" s="31">
        <v>0</v>
      </c>
      <c r="W74" s="36">
        <v>0</v>
      </c>
      <c r="X74" s="31">
        <v>0</v>
      </c>
      <c r="Y74" s="31">
        <v>0</v>
      </c>
      <c r="Z74" s="36" t="s">
        <v>1327</v>
      </c>
      <c r="AA74" s="31">
        <v>171.32141304347829</v>
      </c>
      <c r="AB74" s="31">
        <v>5.5978260869565215</v>
      </c>
      <c r="AC74" s="36">
        <v>3.2674409973118157E-2</v>
      </c>
      <c r="AD74" s="31">
        <v>51.918695652173916</v>
      </c>
      <c r="AE74" s="31">
        <v>0</v>
      </c>
      <c r="AF74" s="36">
        <v>0</v>
      </c>
      <c r="AG74" s="31">
        <v>0</v>
      </c>
      <c r="AH74" s="31">
        <v>0</v>
      </c>
      <c r="AI74" s="36" t="s">
        <v>1327</v>
      </c>
      <c r="AJ74" t="s">
        <v>99</v>
      </c>
      <c r="AK74" s="37">
        <v>5</v>
      </c>
      <c r="AT74"/>
    </row>
    <row r="75" spans="1:46" x14ac:dyDescent="0.25">
      <c r="A75" t="s">
        <v>1155</v>
      </c>
      <c r="B75" t="s">
        <v>833</v>
      </c>
      <c r="C75" t="s">
        <v>423</v>
      </c>
      <c r="D75" t="s">
        <v>1121</v>
      </c>
      <c r="E75" s="31">
        <v>61.989130434782609</v>
      </c>
      <c r="F75" s="31">
        <v>379.67478260869575</v>
      </c>
      <c r="G75" s="31">
        <v>0</v>
      </c>
      <c r="H75" s="36">
        <v>0</v>
      </c>
      <c r="I75" s="31">
        <v>80.897934782608658</v>
      </c>
      <c r="J75" s="31">
        <v>0</v>
      </c>
      <c r="K75" s="36">
        <v>0</v>
      </c>
      <c r="L75" s="31">
        <v>60.756413043478233</v>
      </c>
      <c r="M75" s="31">
        <v>0</v>
      </c>
      <c r="N75" s="36">
        <v>0</v>
      </c>
      <c r="O75" s="31">
        <v>16.054565217391303</v>
      </c>
      <c r="P75" s="31">
        <v>0</v>
      </c>
      <c r="Q75" s="36">
        <v>0</v>
      </c>
      <c r="R75" s="31">
        <v>4.0869565217391308</v>
      </c>
      <c r="S75" s="31">
        <v>0</v>
      </c>
      <c r="T75" s="36">
        <v>0</v>
      </c>
      <c r="U75" s="31">
        <v>90.862173913043492</v>
      </c>
      <c r="V75" s="31">
        <v>0</v>
      </c>
      <c r="W75" s="36">
        <v>0</v>
      </c>
      <c r="X75" s="31">
        <v>0</v>
      </c>
      <c r="Y75" s="31">
        <v>0</v>
      </c>
      <c r="Z75" s="36" t="s">
        <v>1327</v>
      </c>
      <c r="AA75" s="31">
        <v>207.91467391304357</v>
      </c>
      <c r="AB75" s="31">
        <v>0</v>
      </c>
      <c r="AC75" s="36">
        <v>0</v>
      </c>
      <c r="AD75" s="31">
        <v>0</v>
      </c>
      <c r="AE75" s="31">
        <v>0</v>
      </c>
      <c r="AF75" s="36" t="s">
        <v>1327</v>
      </c>
      <c r="AG75" s="31">
        <v>0</v>
      </c>
      <c r="AH75" s="31">
        <v>0</v>
      </c>
      <c r="AI75" s="36" t="s">
        <v>1327</v>
      </c>
      <c r="AJ75" t="s">
        <v>413</v>
      </c>
      <c r="AK75" s="37">
        <v>5</v>
      </c>
      <c r="AT75"/>
    </row>
    <row r="76" spans="1:46" x14ac:dyDescent="0.25">
      <c r="A76" t="s">
        <v>1155</v>
      </c>
      <c r="B76" t="s">
        <v>473</v>
      </c>
      <c r="C76" t="s">
        <v>870</v>
      </c>
      <c r="D76" t="s">
        <v>1097</v>
      </c>
      <c r="E76" s="31">
        <v>97.576086956521735</v>
      </c>
      <c r="F76" s="31">
        <v>338.28260869565213</v>
      </c>
      <c r="G76" s="31">
        <v>4.7934782608695654</v>
      </c>
      <c r="H76" s="36">
        <v>1.4170040485829961E-2</v>
      </c>
      <c r="I76" s="31">
        <v>84.228260869565204</v>
      </c>
      <c r="J76" s="31">
        <v>4.7934782608695654</v>
      </c>
      <c r="K76" s="36">
        <v>5.6910569105691068E-2</v>
      </c>
      <c r="L76" s="31">
        <v>71.127717391304344</v>
      </c>
      <c r="M76" s="31">
        <v>4.7934782608695654</v>
      </c>
      <c r="N76" s="36">
        <v>6.7392550143266478E-2</v>
      </c>
      <c r="O76" s="31">
        <v>10.005434782608695</v>
      </c>
      <c r="P76" s="31">
        <v>0</v>
      </c>
      <c r="Q76" s="36">
        <v>0</v>
      </c>
      <c r="R76" s="31">
        <v>3.0951086956521738</v>
      </c>
      <c r="S76" s="31">
        <v>0</v>
      </c>
      <c r="T76" s="36">
        <v>0</v>
      </c>
      <c r="U76" s="31">
        <v>48.233695652173914</v>
      </c>
      <c r="V76" s="31">
        <v>0</v>
      </c>
      <c r="W76" s="36">
        <v>0</v>
      </c>
      <c r="X76" s="31">
        <v>4.6956521739130439</v>
      </c>
      <c r="Y76" s="31">
        <v>0</v>
      </c>
      <c r="Z76" s="36">
        <v>0</v>
      </c>
      <c r="AA76" s="31">
        <v>175.95923913043478</v>
      </c>
      <c r="AB76" s="31">
        <v>0</v>
      </c>
      <c r="AC76" s="36">
        <v>0</v>
      </c>
      <c r="AD76" s="31">
        <v>25.165760869565219</v>
      </c>
      <c r="AE76" s="31">
        <v>0</v>
      </c>
      <c r="AF76" s="36">
        <v>0</v>
      </c>
      <c r="AG76" s="31">
        <v>0</v>
      </c>
      <c r="AH76" s="31">
        <v>0</v>
      </c>
      <c r="AI76" s="36" t="s">
        <v>1327</v>
      </c>
      <c r="AJ76" t="s">
        <v>50</v>
      </c>
      <c r="AK76" s="37">
        <v>5</v>
      </c>
      <c r="AT76"/>
    </row>
    <row r="77" spans="1:46" x14ac:dyDescent="0.25">
      <c r="A77" t="s">
        <v>1155</v>
      </c>
      <c r="B77" t="s">
        <v>724</v>
      </c>
      <c r="C77" t="s">
        <v>1025</v>
      </c>
      <c r="D77" t="s">
        <v>1121</v>
      </c>
      <c r="E77" s="31">
        <v>72.630434782608702</v>
      </c>
      <c r="F77" s="31">
        <v>323.03163043478264</v>
      </c>
      <c r="G77" s="31">
        <v>0</v>
      </c>
      <c r="H77" s="36">
        <v>0</v>
      </c>
      <c r="I77" s="31">
        <v>69.364239130434783</v>
      </c>
      <c r="J77" s="31">
        <v>0</v>
      </c>
      <c r="K77" s="36">
        <v>0</v>
      </c>
      <c r="L77" s="31">
        <v>38.141086956521747</v>
      </c>
      <c r="M77" s="31">
        <v>0</v>
      </c>
      <c r="N77" s="36">
        <v>0</v>
      </c>
      <c r="O77" s="31">
        <v>25.742173913043469</v>
      </c>
      <c r="P77" s="31">
        <v>0</v>
      </c>
      <c r="Q77" s="36">
        <v>0</v>
      </c>
      <c r="R77" s="31">
        <v>5.4809782608695654</v>
      </c>
      <c r="S77" s="31">
        <v>0</v>
      </c>
      <c r="T77" s="36">
        <v>0</v>
      </c>
      <c r="U77" s="31">
        <v>77.102934782608685</v>
      </c>
      <c r="V77" s="31">
        <v>0</v>
      </c>
      <c r="W77" s="36">
        <v>0</v>
      </c>
      <c r="X77" s="31">
        <v>0</v>
      </c>
      <c r="Y77" s="31">
        <v>0</v>
      </c>
      <c r="Z77" s="36" t="s">
        <v>1327</v>
      </c>
      <c r="AA77" s="31">
        <v>154.60043478260872</v>
      </c>
      <c r="AB77" s="31">
        <v>0</v>
      </c>
      <c r="AC77" s="36">
        <v>0</v>
      </c>
      <c r="AD77" s="31">
        <v>21.964021739130427</v>
      </c>
      <c r="AE77" s="31">
        <v>0</v>
      </c>
      <c r="AF77" s="36">
        <v>0</v>
      </c>
      <c r="AG77" s="31">
        <v>0</v>
      </c>
      <c r="AH77" s="31">
        <v>0</v>
      </c>
      <c r="AI77" s="36" t="s">
        <v>1327</v>
      </c>
      <c r="AJ77" t="s">
        <v>303</v>
      </c>
      <c r="AK77" s="37">
        <v>5</v>
      </c>
      <c r="AT77"/>
    </row>
    <row r="78" spans="1:46" x14ac:dyDescent="0.25">
      <c r="A78" t="s">
        <v>1155</v>
      </c>
      <c r="B78" t="s">
        <v>574</v>
      </c>
      <c r="C78" t="s">
        <v>898</v>
      </c>
      <c r="D78" t="s">
        <v>1059</v>
      </c>
      <c r="E78" s="31">
        <v>80.554347826086953</v>
      </c>
      <c r="F78" s="31">
        <v>457.75489130434789</v>
      </c>
      <c r="G78" s="31">
        <v>13.113586956521738</v>
      </c>
      <c r="H78" s="36">
        <v>2.8647617328905604E-2</v>
      </c>
      <c r="I78" s="31">
        <v>93.505434782608702</v>
      </c>
      <c r="J78" s="31">
        <v>0</v>
      </c>
      <c r="K78" s="36">
        <v>0</v>
      </c>
      <c r="L78" s="31">
        <v>72.475543478260875</v>
      </c>
      <c r="M78" s="31">
        <v>0</v>
      </c>
      <c r="N78" s="36">
        <v>0</v>
      </c>
      <c r="O78" s="31">
        <v>16.057065217391305</v>
      </c>
      <c r="P78" s="31">
        <v>0</v>
      </c>
      <c r="Q78" s="36">
        <v>0</v>
      </c>
      <c r="R78" s="31">
        <v>4.9728260869565215</v>
      </c>
      <c r="S78" s="31">
        <v>0</v>
      </c>
      <c r="T78" s="36">
        <v>0</v>
      </c>
      <c r="U78" s="31">
        <v>73.682065217391298</v>
      </c>
      <c r="V78" s="31">
        <v>0</v>
      </c>
      <c r="W78" s="36">
        <v>0</v>
      </c>
      <c r="X78" s="31">
        <v>0</v>
      </c>
      <c r="Y78" s="31">
        <v>0</v>
      </c>
      <c r="Z78" s="36" t="s">
        <v>1327</v>
      </c>
      <c r="AA78" s="31">
        <v>265.86086956521746</v>
      </c>
      <c r="AB78" s="31">
        <v>13.113586956521738</v>
      </c>
      <c r="AC78" s="36">
        <v>4.9324998364623521E-2</v>
      </c>
      <c r="AD78" s="31">
        <v>24.706521739130434</v>
      </c>
      <c r="AE78" s="31">
        <v>0</v>
      </c>
      <c r="AF78" s="36">
        <v>0</v>
      </c>
      <c r="AG78" s="31">
        <v>0</v>
      </c>
      <c r="AH78" s="31">
        <v>0</v>
      </c>
      <c r="AI78" s="36" t="s">
        <v>1327</v>
      </c>
      <c r="AJ78" t="s">
        <v>151</v>
      </c>
      <c r="AK78" s="37">
        <v>5</v>
      </c>
      <c r="AT78"/>
    </row>
    <row r="79" spans="1:46" x14ac:dyDescent="0.25">
      <c r="A79" t="s">
        <v>1155</v>
      </c>
      <c r="B79" t="s">
        <v>528</v>
      </c>
      <c r="C79" t="s">
        <v>935</v>
      </c>
      <c r="D79" t="s">
        <v>1113</v>
      </c>
      <c r="E79" s="31">
        <v>84.217391304347828</v>
      </c>
      <c r="F79" s="31">
        <v>223.65945652173914</v>
      </c>
      <c r="G79" s="31">
        <v>0</v>
      </c>
      <c r="H79" s="36">
        <v>0</v>
      </c>
      <c r="I79" s="31">
        <v>28.435869565217395</v>
      </c>
      <c r="J79" s="31">
        <v>0</v>
      </c>
      <c r="K79" s="36">
        <v>0</v>
      </c>
      <c r="L79" s="31">
        <v>22.957608695652176</v>
      </c>
      <c r="M79" s="31">
        <v>0</v>
      </c>
      <c r="N79" s="36">
        <v>0</v>
      </c>
      <c r="O79" s="31">
        <v>0</v>
      </c>
      <c r="P79" s="31">
        <v>0</v>
      </c>
      <c r="Q79" s="36" t="s">
        <v>1327</v>
      </c>
      <c r="R79" s="31">
        <v>5.4782608695652177</v>
      </c>
      <c r="S79" s="31">
        <v>0</v>
      </c>
      <c r="T79" s="36">
        <v>0</v>
      </c>
      <c r="U79" s="31">
        <v>47.835978260869581</v>
      </c>
      <c r="V79" s="31">
        <v>0</v>
      </c>
      <c r="W79" s="36">
        <v>0</v>
      </c>
      <c r="X79" s="31">
        <v>0</v>
      </c>
      <c r="Y79" s="31">
        <v>0</v>
      </c>
      <c r="Z79" s="36" t="s">
        <v>1327</v>
      </c>
      <c r="AA79" s="31">
        <v>118.59478260869567</v>
      </c>
      <c r="AB79" s="31">
        <v>0</v>
      </c>
      <c r="AC79" s="36">
        <v>0</v>
      </c>
      <c r="AD79" s="31">
        <v>28.792826086956527</v>
      </c>
      <c r="AE79" s="31">
        <v>0</v>
      </c>
      <c r="AF79" s="36">
        <v>0</v>
      </c>
      <c r="AG79" s="31">
        <v>0</v>
      </c>
      <c r="AH79" s="31">
        <v>0</v>
      </c>
      <c r="AI79" s="36" t="s">
        <v>1327</v>
      </c>
      <c r="AJ79" t="s">
        <v>105</v>
      </c>
      <c r="AK79" s="37">
        <v>5</v>
      </c>
      <c r="AT79"/>
    </row>
    <row r="80" spans="1:46" x14ac:dyDescent="0.25">
      <c r="A80" t="s">
        <v>1155</v>
      </c>
      <c r="B80" t="s">
        <v>511</v>
      </c>
      <c r="C80" t="s">
        <v>941</v>
      </c>
      <c r="D80" t="s">
        <v>1083</v>
      </c>
      <c r="E80" s="31">
        <v>133.06521739130434</v>
      </c>
      <c r="F80" s="31">
        <v>635.60217391304354</v>
      </c>
      <c r="G80" s="31">
        <v>64.304347826086953</v>
      </c>
      <c r="H80" s="36">
        <v>0.1011707487251049</v>
      </c>
      <c r="I80" s="31">
        <v>110.38380434782604</v>
      </c>
      <c r="J80" s="31">
        <v>20.323369565217391</v>
      </c>
      <c r="K80" s="36">
        <v>0.18411550213632086</v>
      </c>
      <c r="L80" s="31">
        <v>73.855760869565188</v>
      </c>
      <c r="M80" s="31">
        <v>20.323369565217391</v>
      </c>
      <c r="N80" s="36">
        <v>0.27517649707935427</v>
      </c>
      <c r="O80" s="31">
        <v>30.441086956521733</v>
      </c>
      <c r="P80" s="31">
        <v>0</v>
      </c>
      <c r="Q80" s="36">
        <v>0</v>
      </c>
      <c r="R80" s="31">
        <v>6.0869565217391308</v>
      </c>
      <c r="S80" s="31">
        <v>0</v>
      </c>
      <c r="T80" s="36">
        <v>0</v>
      </c>
      <c r="U80" s="31">
        <v>197.96978260869571</v>
      </c>
      <c r="V80" s="31">
        <v>21.317934782608695</v>
      </c>
      <c r="W80" s="36">
        <v>0.10768277108605724</v>
      </c>
      <c r="X80" s="31">
        <v>26.549021739130431</v>
      </c>
      <c r="Y80" s="31">
        <v>0</v>
      </c>
      <c r="Z80" s="36">
        <v>0</v>
      </c>
      <c r="AA80" s="31">
        <v>273.22554347826087</v>
      </c>
      <c r="AB80" s="31">
        <v>22.663043478260871</v>
      </c>
      <c r="AC80" s="36">
        <v>8.2946283827463774E-2</v>
      </c>
      <c r="AD80" s="31">
        <v>27.474021739130446</v>
      </c>
      <c r="AE80" s="31">
        <v>0</v>
      </c>
      <c r="AF80" s="36">
        <v>0</v>
      </c>
      <c r="AG80" s="31">
        <v>0</v>
      </c>
      <c r="AH80" s="31">
        <v>0</v>
      </c>
      <c r="AI80" s="36" t="s">
        <v>1327</v>
      </c>
      <c r="AJ80" t="s">
        <v>88</v>
      </c>
      <c r="AK80" s="37">
        <v>5</v>
      </c>
      <c r="AT80"/>
    </row>
    <row r="81" spans="1:46" x14ac:dyDescent="0.25">
      <c r="A81" t="s">
        <v>1155</v>
      </c>
      <c r="B81" t="s">
        <v>422</v>
      </c>
      <c r="C81" t="s">
        <v>957</v>
      </c>
      <c r="D81" t="s">
        <v>1090</v>
      </c>
      <c r="E81" s="31">
        <v>118.1304347826087</v>
      </c>
      <c r="F81" s="31">
        <v>462.67391304347825</v>
      </c>
      <c r="G81" s="31">
        <v>0</v>
      </c>
      <c r="H81" s="36">
        <v>0</v>
      </c>
      <c r="I81" s="31">
        <v>92.554347826086953</v>
      </c>
      <c r="J81" s="31">
        <v>0</v>
      </c>
      <c r="K81" s="36">
        <v>0</v>
      </c>
      <c r="L81" s="31">
        <v>34.065217391304351</v>
      </c>
      <c r="M81" s="31">
        <v>0</v>
      </c>
      <c r="N81" s="36">
        <v>0</v>
      </c>
      <c r="O81" s="31">
        <v>52.923913043478258</v>
      </c>
      <c r="P81" s="31">
        <v>0</v>
      </c>
      <c r="Q81" s="36">
        <v>0</v>
      </c>
      <c r="R81" s="31">
        <v>5.5652173913043477</v>
      </c>
      <c r="S81" s="31">
        <v>0</v>
      </c>
      <c r="T81" s="36">
        <v>0</v>
      </c>
      <c r="U81" s="31">
        <v>159.91576086956522</v>
      </c>
      <c r="V81" s="31">
        <v>0</v>
      </c>
      <c r="W81" s="36">
        <v>0</v>
      </c>
      <c r="X81" s="31">
        <v>8.9320652173913047</v>
      </c>
      <c r="Y81" s="31">
        <v>0</v>
      </c>
      <c r="Z81" s="36">
        <v>0</v>
      </c>
      <c r="AA81" s="31">
        <v>201.27173913043478</v>
      </c>
      <c r="AB81" s="31">
        <v>0</v>
      </c>
      <c r="AC81" s="36">
        <v>0</v>
      </c>
      <c r="AD81" s="31">
        <v>0</v>
      </c>
      <c r="AE81" s="31">
        <v>0</v>
      </c>
      <c r="AF81" s="36" t="s">
        <v>1327</v>
      </c>
      <c r="AG81" s="31">
        <v>0</v>
      </c>
      <c r="AH81" s="31">
        <v>0</v>
      </c>
      <c r="AI81" s="36" t="s">
        <v>1327</v>
      </c>
      <c r="AJ81" t="s">
        <v>319</v>
      </c>
      <c r="AK81" s="37">
        <v>5</v>
      </c>
      <c r="AT81"/>
    </row>
    <row r="82" spans="1:46" x14ac:dyDescent="0.25">
      <c r="A82" t="s">
        <v>1155</v>
      </c>
      <c r="B82" t="s">
        <v>454</v>
      </c>
      <c r="C82" t="s">
        <v>879</v>
      </c>
      <c r="D82" t="s">
        <v>1052</v>
      </c>
      <c r="E82" s="31">
        <v>68.673913043478265</v>
      </c>
      <c r="F82" s="31">
        <v>272.62228260869568</v>
      </c>
      <c r="G82" s="31">
        <v>26.114130434782609</v>
      </c>
      <c r="H82" s="36">
        <v>9.5788686768003978E-2</v>
      </c>
      <c r="I82" s="31">
        <v>33.758152173913047</v>
      </c>
      <c r="J82" s="31">
        <v>0.55978260869565222</v>
      </c>
      <c r="K82" s="36">
        <v>1.6582146019479996E-2</v>
      </c>
      <c r="L82" s="31">
        <v>22.980978260869566</v>
      </c>
      <c r="M82" s="31">
        <v>0.55978260869565222</v>
      </c>
      <c r="N82" s="36">
        <v>2.4358519569587324E-2</v>
      </c>
      <c r="O82" s="31">
        <v>6.0815217391304346</v>
      </c>
      <c r="P82" s="31">
        <v>0</v>
      </c>
      <c r="Q82" s="36">
        <v>0</v>
      </c>
      <c r="R82" s="31">
        <v>4.6956521739130439</v>
      </c>
      <c r="S82" s="31">
        <v>0</v>
      </c>
      <c r="T82" s="36">
        <v>0</v>
      </c>
      <c r="U82" s="31">
        <v>63.638586956521742</v>
      </c>
      <c r="V82" s="31">
        <v>11.010869565217391</v>
      </c>
      <c r="W82" s="36">
        <v>0.17302190529057601</v>
      </c>
      <c r="X82" s="31">
        <v>6.0135869565217392</v>
      </c>
      <c r="Y82" s="31">
        <v>0</v>
      </c>
      <c r="Z82" s="36">
        <v>0</v>
      </c>
      <c r="AA82" s="31">
        <v>116.04076086956522</v>
      </c>
      <c r="AB82" s="31">
        <v>14.543478260869565</v>
      </c>
      <c r="AC82" s="36">
        <v>0.1253307730136056</v>
      </c>
      <c r="AD82" s="31">
        <v>53.171195652173914</v>
      </c>
      <c r="AE82" s="31">
        <v>0</v>
      </c>
      <c r="AF82" s="36">
        <v>0</v>
      </c>
      <c r="AG82" s="31">
        <v>0</v>
      </c>
      <c r="AH82" s="31">
        <v>0</v>
      </c>
      <c r="AI82" s="36" t="s">
        <v>1327</v>
      </c>
      <c r="AJ82" t="s">
        <v>31</v>
      </c>
      <c r="AK82" s="37">
        <v>5</v>
      </c>
      <c r="AT82"/>
    </row>
    <row r="83" spans="1:46" x14ac:dyDescent="0.25">
      <c r="A83" t="s">
        <v>1155</v>
      </c>
      <c r="B83" t="s">
        <v>432</v>
      </c>
      <c r="C83" t="s">
        <v>842</v>
      </c>
      <c r="D83" t="s">
        <v>1069</v>
      </c>
      <c r="E83" s="31">
        <v>50.641304347826086</v>
      </c>
      <c r="F83" s="31">
        <v>163.93478260869563</v>
      </c>
      <c r="G83" s="31">
        <v>15.975</v>
      </c>
      <c r="H83" s="36">
        <v>9.7447288158069231E-2</v>
      </c>
      <c r="I83" s="31">
        <v>24.816195652173914</v>
      </c>
      <c r="J83" s="31">
        <v>6.1195652173913047</v>
      </c>
      <c r="K83" s="36">
        <v>0.24659562259919671</v>
      </c>
      <c r="L83" s="31">
        <v>8.9842391304347817</v>
      </c>
      <c r="M83" s="31">
        <v>0.54347826086956519</v>
      </c>
      <c r="N83" s="36">
        <v>6.0492408202770555E-2</v>
      </c>
      <c r="O83" s="31">
        <v>9.4732608695652178</v>
      </c>
      <c r="P83" s="31">
        <v>0</v>
      </c>
      <c r="Q83" s="36">
        <v>0</v>
      </c>
      <c r="R83" s="31">
        <v>6.3586956521739131</v>
      </c>
      <c r="S83" s="31">
        <v>5.5760869565217392</v>
      </c>
      <c r="T83" s="36">
        <v>0.87692307692307692</v>
      </c>
      <c r="U83" s="31">
        <v>39.567826086956522</v>
      </c>
      <c r="V83" s="31">
        <v>8.7608695652173907</v>
      </c>
      <c r="W83" s="36">
        <v>0.22141397270509636</v>
      </c>
      <c r="X83" s="31">
        <v>0</v>
      </c>
      <c r="Y83" s="31">
        <v>0</v>
      </c>
      <c r="Z83" s="36" t="s">
        <v>1327</v>
      </c>
      <c r="AA83" s="31">
        <v>81.468913043478238</v>
      </c>
      <c r="AB83" s="31">
        <v>1.0945652173913043</v>
      </c>
      <c r="AC83" s="36">
        <v>1.3435372788233445E-2</v>
      </c>
      <c r="AD83" s="31">
        <v>18.08184782608696</v>
      </c>
      <c r="AE83" s="31">
        <v>0</v>
      </c>
      <c r="AF83" s="36">
        <v>0</v>
      </c>
      <c r="AG83" s="31">
        <v>0</v>
      </c>
      <c r="AH83" s="31">
        <v>0</v>
      </c>
      <c r="AI83" s="36" t="s">
        <v>1327</v>
      </c>
      <c r="AJ83" t="s">
        <v>8</v>
      </c>
      <c r="AK83" s="37">
        <v>5</v>
      </c>
      <c r="AT83"/>
    </row>
    <row r="84" spans="1:46" x14ac:dyDescent="0.25">
      <c r="A84" t="s">
        <v>1155</v>
      </c>
      <c r="B84" t="s">
        <v>587</v>
      </c>
      <c r="C84" t="s">
        <v>839</v>
      </c>
      <c r="D84" t="s">
        <v>1053</v>
      </c>
      <c r="E84" s="31">
        <v>57.554347826086953</v>
      </c>
      <c r="F84" s="31">
        <v>136.98119565217391</v>
      </c>
      <c r="G84" s="31">
        <v>3.5652173913043477</v>
      </c>
      <c r="H84" s="36">
        <v>2.6027057030201702E-2</v>
      </c>
      <c r="I84" s="31">
        <v>34.855978260869563</v>
      </c>
      <c r="J84" s="31">
        <v>3.5652173913043477</v>
      </c>
      <c r="K84" s="36">
        <v>0.10228424417244875</v>
      </c>
      <c r="L84" s="31">
        <v>20.614130434782609</v>
      </c>
      <c r="M84" s="31">
        <v>0</v>
      </c>
      <c r="N84" s="36">
        <v>0</v>
      </c>
      <c r="O84" s="31">
        <v>8.5027173913043477</v>
      </c>
      <c r="P84" s="31">
        <v>0</v>
      </c>
      <c r="Q84" s="36">
        <v>0</v>
      </c>
      <c r="R84" s="31">
        <v>5.7391304347826084</v>
      </c>
      <c r="S84" s="31">
        <v>3.5652173913043477</v>
      </c>
      <c r="T84" s="36">
        <v>0.62121212121212122</v>
      </c>
      <c r="U84" s="31">
        <v>24.5625</v>
      </c>
      <c r="V84" s="31">
        <v>0</v>
      </c>
      <c r="W84" s="36">
        <v>0</v>
      </c>
      <c r="X84" s="31">
        <v>0</v>
      </c>
      <c r="Y84" s="31">
        <v>0</v>
      </c>
      <c r="Z84" s="36" t="s">
        <v>1327</v>
      </c>
      <c r="AA84" s="31">
        <v>64.302826086956514</v>
      </c>
      <c r="AB84" s="31">
        <v>0</v>
      </c>
      <c r="AC84" s="36">
        <v>0</v>
      </c>
      <c r="AD84" s="31">
        <v>13.259891304347825</v>
      </c>
      <c r="AE84" s="31">
        <v>0</v>
      </c>
      <c r="AF84" s="36">
        <v>0</v>
      </c>
      <c r="AG84" s="31">
        <v>0</v>
      </c>
      <c r="AH84" s="31">
        <v>0</v>
      </c>
      <c r="AI84" s="36" t="s">
        <v>1327</v>
      </c>
      <c r="AJ84" t="s">
        <v>164</v>
      </c>
      <c r="AK84" s="37">
        <v>5</v>
      </c>
      <c r="AT84"/>
    </row>
    <row r="85" spans="1:46" x14ac:dyDescent="0.25">
      <c r="A85" t="s">
        <v>1155</v>
      </c>
      <c r="B85" t="s">
        <v>552</v>
      </c>
      <c r="C85" t="s">
        <v>959</v>
      </c>
      <c r="D85" t="s">
        <v>1107</v>
      </c>
      <c r="E85" s="31">
        <v>188.92391304347825</v>
      </c>
      <c r="F85" s="31">
        <v>615.30086956521723</v>
      </c>
      <c r="G85" s="31">
        <v>307.60717391304348</v>
      </c>
      <c r="H85" s="36">
        <v>0.49992969151888944</v>
      </c>
      <c r="I85" s="31">
        <v>62.988913043478263</v>
      </c>
      <c r="J85" s="31">
        <v>0</v>
      </c>
      <c r="K85" s="36">
        <v>0</v>
      </c>
      <c r="L85" s="31">
        <v>49.323260869565217</v>
      </c>
      <c r="M85" s="31">
        <v>0</v>
      </c>
      <c r="N85" s="36">
        <v>0</v>
      </c>
      <c r="O85" s="31">
        <v>8.100434782608696</v>
      </c>
      <c r="P85" s="31">
        <v>0</v>
      </c>
      <c r="Q85" s="36">
        <v>0</v>
      </c>
      <c r="R85" s="31">
        <v>5.5652173913043477</v>
      </c>
      <c r="S85" s="31">
        <v>0</v>
      </c>
      <c r="T85" s="36">
        <v>0</v>
      </c>
      <c r="U85" s="31">
        <v>163.57076086956516</v>
      </c>
      <c r="V85" s="31">
        <v>82.385760869565175</v>
      </c>
      <c r="W85" s="36">
        <v>0.50367046305581076</v>
      </c>
      <c r="X85" s="31">
        <v>31.522173913043478</v>
      </c>
      <c r="Y85" s="31">
        <v>0</v>
      </c>
      <c r="Z85" s="36">
        <v>0</v>
      </c>
      <c r="AA85" s="31">
        <v>357.21902173913031</v>
      </c>
      <c r="AB85" s="31">
        <v>225.22141304347829</v>
      </c>
      <c r="AC85" s="36">
        <v>0.63048549863605208</v>
      </c>
      <c r="AD85" s="31">
        <v>0</v>
      </c>
      <c r="AE85" s="31">
        <v>0</v>
      </c>
      <c r="AF85" s="36" t="s">
        <v>1327</v>
      </c>
      <c r="AG85" s="31">
        <v>0</v>
      </c>
      <c r="AH85" s="31">
        <v>0</v>
      </c>
      <c r="AI85" s="36" t="s">
        <v>1327</v>
      </c>
      <c r="AJ85" t="s">
        <v>129</v>
      </c>
      <c r="AK85" s="37">
        <v>5</v>
      </c>
      <c r="AT85"/>
    </row>
    <row r="86" spans="1:46" x14ac:dyDescent="0.25">
      <c r="A86" t="s">
        <v>1155</v>
      </c>
      <c r="B86" t="s">
        <v>667</v>
      </c>
      <c r="C86" t="s">
        <v>1007</v>
      </c>
      <c r="D86" t="s">
        <v>1104</v>
      </c>
      <c r="E86" s="31">
        <v>65.130434782608702</v>
      </c>
      <c r="F86" s="31">
        <v>200.54554347826084</v>
      </c>
      <c r="G86" s="31">
        <v>4.8152173913043477</v>
      </c>
      <c r="H86" s="36">
        <v>2.4010592844843335E-2</v>
      </c>
      <c r="I86" s="31">
        <v>28.298260869565212</v>
      </c>
      <c r="J86" s="31">
        <v>0</v>
      </c>
      <c r="K86" s="36">
        <v>0</v>
      </c>
      <c r="L86" s="31">
        <v>17.002826086956517</v>
      </c>
      <c r="M86" s="31">
        <v>0</v>
      </c>
      <c r="N86" s="36">
        <v>0</v>
      </c>
      <c r="O86" s="31">
        <v>5.9041304347826102</v>
      </c>
      <c r="P86" s="31">
        <v>0</v>
      </c>
      <c r="Q86" s="36">
        <v>0</v>
      </c>
      <c r="R86" s="31">
        <v>5.3913043478260869</v>
      </c>
      <c r="S86" s="31">
        <v>0</v>
      </c>
      <c r="T86" s="36">
        <v>0</v>
      </c>
      <c r="U86" s="31">
        <v>42.280326086956507</v>
      </c>
      <c r="V86" s="31">
        <v>3.2445652173913042</v>
      </c>
      <c r="W86" s="36">
        <v>7.673936125086446E-2</v>
      </c>
      <c r="X86" s="31">
        <v>4.56336956521739</v>
      </c>
      <c r="Y86" s="31">
        <v>0</v>
      </c>
      <c r="Z86" s="36">
        <v>0</v>
      </c>
      <c r="AA86" s="31">
        <v>124.30032608695653</v>
      </c>
      <c r="AB86" s="31">
        <v>1.5706521739130435</v>
      </c>
      <c r="AC86" s="36">
        <v>1.2635945724022199E-2</v>
      </c>
      <c r="AD86" s="31">
        <v>1.1032608695652173</v>
      </c>
      <c r="AE86" s="31">
        <v>0</v>
      </c>
      <c r="AF86" s="36">
        <v>0</v>
      </c>
      <c r="AG86" s="31">
        <v>0</v>
      </c>
      <c r="AH86" s="31">
        <v>0</v>
      </c>
      <c r="AI86" s="36" t="s">
        <v>1327</v>
      </c>
      <c r="AJ86" t="s">
        <v>245</v>
      </c>
      <c r="AK86" s="37">
        <v>5</v>
      </c>
      <c r="AT86"/>
    </row>
    <row r="87" spans="1:46" x14ac:dyDescent="0.25">
      <c r="A87" t="s">
        <v>1155</v>
      </c>
      <c r="B87" t="s">
        <v>759</v>
      </c>
      <c r="C87" t="s">
        <v>1036</v>
      </c>
      <c r="D87" t="s">
        <v>1102</v>
      </c>
      <c r="E87" s="31">
        <v>43.434782608695649</v>
      </c>
      <c r="F87" s="31">
        <v>177.66032608695653</v>
      </c>
      <c r="G87" s="31">
        <v>4.6766304347826093</v>
      </c>
      <c r="H87" s="36">
        <v>2.6323437189311554E-2</v>
      </c>
      <c r="I87" s="31">
        <v>35.127717391304351</v>
      </c>
      <c r="J87" s="31">
        <v>4.6766304347826093</v>
      </c>
      <c r="K87" s="36">
        <v>0.13313220391428793</v>
      </c>
      <c r="L87" s="31">
        <v>23.801630434782609</v>
      </c>
      <c r="M87" s="31">
        <v>4.3288043478260878</v>
      </c>
      <c r="N87" s="36">
        <v>0.18187007649275033</v>
      </c>
      <c r="O87" s="31">
        <v>6.6739130434782608</v>
      </c>
      <c r="P87" s="31">
        <v>0.34782608695652173</v>
      </c>
      <c r="Q87" s="36">
        <v>5.2117263843648211E-2</v>
      </c>
      <c r="R87" s="31">
        <v>4.6521739130434785</v>
      </c>
      <c r="S87" s="31">
        <v>0</v>
      </c>
      <c r="T87" s="36">
        <v>0</v>
      </c>
      <c r="U87" s="31">
        <v>29.016304347826086</v>
      </c>
      <c r="V87" s="31">
        <v>0</v>
      </c>
      <c r="W87" s="36">
        <v>0</v>
      </c>
      <c r="X87" s="31">
        <v>0</v>
      </c>
      <c r="Y87" s="31">
        <v>0</v>
      </c>
      <c r="Z87" s="36" t="s">
        <v>1327</v>
      </c>
      <c r="AA87" s="31">
        <v>104.75271739130434</v>
      </c>
      <c r="AB87" s="31">
        <v>0</v>
      </c>
      <c r="AC87" s="36">
        <v>0</v>
      </c>
      <c r="AD87" s="31">
        <v>8.7635869565217384</v>
      </c>
      <c r="AE87" s="31">
        <v>0</v>
      </c>
      <c r="AF87" s="36">
        <v>0</v>
      </c>
      <c r="AG87" s="31">
        <v>0</v>
      </c>
      <c r="AH87" s="31">
        <v>0</v>
      </c>
      <c r="AI87" s="36" t="s">
        <v>1327</v>
      </c>
      <c r="AJ87" t="s">
        <v>339</v>
      </c>
      <c r="AK87" s="37">
        <v>5</v>
      </c>
      <c r="AT87"/>
    </row>
    <row r="88" spans="1:46" x14ac:dyDescent="0.25">
      <c r="A88" t="s">
        <v>1155</v>
      </c>
      <c r="B88" t="s">
        <v>743</v>
      </c>
      <c r="C88" t="s">
        <v>976</v>
      </c>
      <c r="D88" t="s">
        <v>1064</v>
      </c>
      <c r="E88" s="31">
        <v>91.228260869565219</v>
      </c>
      <c r="F88" s="31">
        <v>315.62456521739125</v>
      </c>
      <c r="G88" s="31">
        <v>17.997717391304349</v>
      </c>
      <c r="H88" s="36">
        <v>5.7022549492965306E-2</v>
      </c>
      <c r="I88" s="31">
        <v>73.581521739130423</v>
      </c>
      <c r="J88" s="31">
        <v>2.2945652173913045</v>
      </c>
      <c r="K88" s="36">
        <v>3.1183987000517031E-2</v>
      </c>
      <c r="L88" s="31">
        <v>59.158695652173904</v>
      </c>
      <c r="M88" s="31">
        <v>2.2945652173913045</v>
      </c>
      <c r="N88" s="36">
        <v>3.8786609341123733E-2</v>
      </c>
      <c r="O88" s="31">
        <v>8.9119565217391301</v>
      </c>
      <c r="P88" s="31">
        <v>0</v>
      </c>
      <c r="Q88" s="36">
        <v>0</v>
      </c>
      <c r="R88" s="31">
        <v>5.5108695652173916</v>
      </c>
      <c r="S88" s="31">
        <v>0</v>
      </c>
      <c r="T88" s="36">
        <v>0</v>
      </c>
      <c r="U88" s="31">
        <v>92.854782608695672</v>
      </c>
      <c r="V88" s="31">
        <v>9.782826086956522</v>
      </c>
      <c r="W88" s="36">
        <v>0.10535618965565678</v>
      </c>
      <c r="X88" s="31">
        <v>0.16304347826086957</v>
      </c>
      <c r="Y88" s="31">
        <v>0</v>
      </c>
      <c r="Z88" s="36">
        <v>0</v>
      </c>
      <c r="AA88" s="31">
        <v>126.26434782608695</v>
      </c>
      <c r="AB88" s="31">
        <v>5.9203260869565213</v>
      </c>
      <c r="AC88" s="36">
        <v>4.6888343296327926E-2</v>
      </c>
      <c r="AD88" s="31">
        <v>22.760869565217391</v>
      </c>
      <c r="AE88" s="31">
        <v>0</v>
      </c>
      <c r="AF88" s="36">
        <v>0</v>
      </c>
      <c r="AG88" s="31">
        <v>0</v>
      </c>
      <c r="AH88" s="31">
        <v>0</v>
      </c>
      <c r="AI88" s="36" t="s">
        <v>1327</v>
      </c>
      <c r="AJ88" t="s">
        <v>323</v>
      </c>
      <c r="AK88" s="37">
        <v>5</v>
      </c>
      <c r="AT88"/>
    </row>
    <row r="89" spans="1:46" x14ac:dyDescent="0.25">
      <c r="A89" t="s">
        <v>1155</v>
      </c>
      <c r="B89" t="s">
        <v>504</v>
      </c>
      <c r="C89" t="s">
        <v>861</v>
      </c>
      <c r="D89" t="s">
        <v>1055</v>
      </c>
      <c r="E89" s="31">
        <v>96.869565217391298</v>
      </c>
      <c r="F89" s="31">
        <v>355.13739130434777</v>
      </c>
      <c r="G89" s="31">
        <v>0</v>
      </c>
      <c r="H89" s="36">
        <v>0</v>
      </c>
      <c r="I89" s="31">
        <v>103.11445652173914</v>
      </c>
      <c r="J89" s="31">
        <v>0</v>
      </c>
      <c r="K89" s="36">
        <v>0</v>
      </c>
      <c r="L89" s="31">
        <v>93.6338043478261</v>
      </c>
      <c r="M89" s="31">
        <v>0</v>
      </c>
      <c r="N89" s="36">
        <v>0</v>
      </c>
      <c r="O89" s="31">
        <v>4.7197826086956498</v>
      </c>
      <c r="P89" s="31">
        <v>0</v>
      </c>
      <c r="Q89" s="36">
        <v>0</v>
      </c>
      <c r="R89" s="31">
        <v>4.7608695652173916</v>
      </c>
      <c r="S89" s="31">
        <v>0</v>
      </c>
      <c r="T89" s="36">
        <v>0</v>
      </c>
      <c r="U89" s="31">
        <v>100.61010869565216</v>
      </c>
      <c r="V89" s="31">
        <v>0</v>
      </c>
      <c r="W89" s="36">
        <v>0</v>
      </c>
      <c r="X89" s="31">
        <v>0</v>
      </c>
      <c r="Y89" s="31">
        <v>0</v>
      </c>
      <c r="Z89" s="36" t="s">
        <v>1327</v>
      </c>
      <c r="AA89" s="31">
        <v>148.00967391304346</v>
      </c>
      <c r="AB89" s="31">
        <v>0</v>
      </c>
      <c r="AC89" s="36">
        <v>0</v>
      </c>
      <c r="AD89" s="31">
        <v>3.403152173913043</v>
      </c>
      <c r="AE89" s="31">
        <v>0</v>
      </c>
      <c r="AF89" s="36">
        <v>0</v>
      </c>
      <c r="AG89" s="31">
        <v>0</v>
      </c>
      <c r="AH89" s="31">
        <v>0</v>
      </c>
      <c r="AI89" s="36" t="s">
        <v>1327</v>
      </c>
      <c r="AJ89" t="s">
        <v>81</v>
      </c>
      <c r="AK89" s="37">
        <v>5</v>
      </c>
      <c r="AT89"/>
    </row>
    <row r="90" spans="1:46" x14ac:dyDescent="0.25">
      <c r="A90" t="s">
        <v>1155</v>
      </c>
      <c r="B90" t="s">
        <v>655</v>
      </c>
      <c r="C90" t="s">
        <v>939</v>
      </c>
      <c r="D90" t="s">
        <v>1064</v>
      </c>
      <c r="E90" s="31">
        <v>72.902173913043484</v>
      </c>
      <c r="F90" s="31">
        <v>239.58923913043475</v>
      </c>
      <c r="G90" s="31">
        <v>23.021304347826085</v>
      </c>
      <c r="H90" s="36">
        <v>9.6086553934473906E-2</v>
      </c>
      <c r="I90" s="31">
        <v>57.989130434782602</v>
      </c>
      <c r="J90" s="31">
        <v>0</v>
      </c>
      <c r="K90" s="36">
        <v>0</v>
      </c>
      <c r="L90" s="31">
        <v>41.038043478260867</v>
      </c>
      <c r="M90" s="31">
        <v>0</v>
      </c>
      <c r="N90" s="36">
        <v>0</v>
      </c>
      <c r="O90" s="31">
        <v>11.907608695652174</v>
      </c>
      <c r="P90" s="31">
        <v>0</v>
      </c>
      <c r="Q90" s="36">
        <v>0</v>
      </c>
      <c r="R90" s="31">
        <v>5.0434782608695654</v>
      </c>
      <c r="S90" s="31">
        <v>0</v>
      </c>
      <c r="T90" s="36">
        <v>0</v>
      </c>
      <c r="U90" s="31">
        <v>74.174130434782597</v>
      </c>
      <c r="V90" s="31">
        <v>0.55184782608695659</v>
      </c>
      <c r="W90" s="36">
        <v>7.4398961316057121E-3</v>
      </c>
      <c r="X90" s="31">
        <v>0</v>
      </c>
      <c r="Y90" s="31">
        <v>0</v>
      </c>
      <c r="Z90" s="36" t="s">
        <v>1327</v>
      </c>
      <c r="AA90" s="31">
        <v>102.74934782608696</v>
      </c>
      <c r="AB90" s="31">
        <v>22.469456521739129</v>
      </c>
      <c r="AC90" s="36">
        <v>0.21868223007868451</v>
      </c>
      <c r="AD90" s="31">
        <v>4.6766304347826084</v>
      </c>
      <c r="AE90" s="31">
        <v>0</v>
      </c>
      <c r="AF90" s="36">
        <v>0</v>
      </c>
      <c r="AG90" s="31">
        <v>0</v>
      </c>
      <c r="AH90" s="31">
        <v>0</v>
      </c>
      <c r="AI90" s="36" t="s">
        <v>1327</v>
      </c>
      <c r="AJ90" t="s">
        <v>233</v>
      </c>
      <c r="AK90" s="37">
        <v>5</v>
      </c>
      <c r="AT90"/>
    </row>
    <row r="91" spans="1:46" x14ac:dyDescent="0.25">
      <c r="A91" t="s">
        <v>1155</v>
      </c>
      <c r="B91" t="s">
        <v>738</v>
      </c>
      <c r="C91" t="s">
        <v>939</v>
      </c>
      <c r="D91" t="s">
        <v>1064</v>
      </c>
      <c r="E91" s="31">
        <v>120.83695652173913</v>
      </c>
      <c r="F91" s="31">
        <v>436.95945652173907</v>
      </c>
      <c r="G91" s="31">
        <v>6.3993478260869576</v>
      </c>
      <c r="H91" s="36">
        <v>1.4645175268723325E-2</v>
      </c>
      <c r="I91" s="31">
        <v>94.447065217391298</v>
      </c>
      <c r="J91" s="31">
        <v>1.0443478260869568</v>
      </c>
      <c r="K91" s="36">
        <v>1.1057493673129535E-2</v>
      </c>
      <c r="L91" s="31">
        <v>68.017173913043479</v>
      </c>
      <c r="M91" s="31">
        <v>1.0443478260869568</v>
      </c>
      <c r="N91" s="36">
        <v>1.5354178452372965E-2</v>
      </c>
      <c r="O91" s="31">
        <v>21.701630434782608</v>
      </c>
      <c r="P91" s="31">
        <v>0</v>
      </c>
      <c r="Q91" s="36">
        <v>0</v>
      </c>
      <c r="R91" s="31">
        <v>4.7282608695652177</v>
      </c>
      <c r="S91" s="31">
        <v>0</v>
      </c>
      <c r="T91" s="36">
        <v>0</v>
      </c>
      <c r="U91" s="31">
        <v>94.44184782608697</v>
      </c>
      <c r="V91" s="31">
        <v>0.1875</v>
      </c>
      <c r="W91" s="36">
        <v>1.9853487020423193E-3</v>
      </c>
      <c r="X91" s="31">
        <v>18.942934782608695</v>
      </c>
      <c r="Y91" s="31">
        <v>0</v>
      </c>
      <c r="Z91" s="36">
        <v>0</v>
      </c>
      <c r="AA91" s="31">
        <v>209.35586956521738</v>
      </c>
      <c r="AB91" s="31">
        <v>5.1675000000000004</v>
      </c>
      <c r="AC91" s="36">
        <v>2.4682852268396754E-2</v>
      </c>
      <c r="AD91" s="31">
        <v>19.771739130434781</v>
      </c>
      <c r="AE91" s="31">
        <v>0</v>
      </c>
      <c r="AF91" s="36">
        <v>0</v>
      </c>
      <c r="AG91" s="31">
        <v>0</v>
      </c>
      <c r="AH91" s="31">
        <v>0</v>
      </c>
      <c r="AI91" s="36" t="s">
        <v>1327</v>
      </c>
      <c r="AJ91" t="s">
        <v>317</v>
      </c>
      <c r="AK91" s="37">
        <v>5</v>
      </c>
      <c r="AT91"/>
    </row>
    <row r="92" spans="1:46" x14ac:dyDescent="0.25">
      <c r="A92" t="s">
        <v>1155</v>
      </c>
      <c r="B92" t="s">
        <v>780</v>
      </c>
      <c r="C92" t="s">
        <v>1020</v>
      </c>
      <c r="D92" t="s">
        <v>1090</v>
      </c>
      <c r="E92" s="31">
        <v>27.5</v>
      </c>
      <c r="F92" s="31">
        <v>153.17391304347825</v>
      </c>
      <c r="G92" s="31">
        <v>0</v>
      </c>
      <c r="H92" s="36">
        <v>0</v>
      </c>
      <c r="I92" s="31">
        <v>44.980978260869563</v>
      </c>
      <c r="J92" s="31">
        <v>0</v>
      </c>
      <c r="K92" s="36">
        <v>0</v>
      </c>
      <c r="L92" s="31">
        <v>11.763586956521738</v>
      </c>
      <c r="M92" s="31">
        <v>0</v>
      </c>
      <c r="N92" s="36">
        <v>0</v>
      </c>
      <c r="O92" s="31">
        <v>25.913043478260871</v>
      </c>
      <c r="P92" s="31">
        <v>0</v>
      </c>
      <c r="Q92" s="36">
        <v>0</v>
      </c>
      <c r="R92" s="31">
        <v>7.3043478260869561</v>
      </c>
      <c r="S92" s="31">
        <v>0</v>
      </c>
      <c r="T92" s="36">
        <v>0</v>
      </c>
      <c r="U92" s="31">
        <v>39.157608695652172</v>
      </c>
      <c r="V92" s="31">
        <v>0</v>
      </c>
      <c r="W92" s="36">
        <v>0</v>
      </c>
      <c r="X92" s="31">
        <v>0</v>
      </c>
      <c r="Y92" s="31">
        <v>0</v>
      </c>
      <c r="Z92" s="36" t="s">
        <v>1327</v>
      </c>
      <c r="AA92" s="31">
        <v>61.695652173913047</v>
      </c>
      <c r="AB92" s="31">
        <v>0</v>
      </c>
      <c r="AC92" s="36">
        <v>0</v>
      </c>
      <c r="AD92" s="31">
        <v>0</v>
      </c>
      <c r="AE92" s="31">
        <v>0</v>
      </c>
      <c r="AF92" s="36" t="s">
        <v>1327</v>
      </c>
      <c r="AG92" s="31">
        <v>7.3396739130434785</v>
      </c>
      <c r="AH92" s="31">
        <v>0</v>
      </c>
      <c r="AI92" s="36">
        <v>0</v>
      </c>
      <c r="AJ92" t="s">
        <v>360</v>
      </c>
      <c r="AK92" s="37">
        <v>5</v>
      </c>
      <c r="AT92"/>
    </row>
    <row r="93" spans="1:46" x14ac:dyDescent="0.25">
      <c r="A93" t="s">
        <v>1155</v>
      </c>
      <c r="B93" t="s">
        <v>763</v>
      </c>
      <c r="C93" t="s">
        <v>948</v>
      </c>
      <c r="D93" t="s">
        <v>1071</v>
      </c>
      <c r="E93" s="31">
        <v>29.836956521739129</v>
      </c>
      <c r="F93" s="31">
        <v>101.91804347826088</v>
      </c>
      <c r="G93" s="31">
        <v>0.45184782608695645</v>
      </c>
      <c r="H93" s="36">
        <v>4.4334428984926068E-3</v>
      </c>
      <c r="I93" s="31">
        <v>28.4375</v>
      </c>
      <c r="J93" s="31">
        <v>0</v>
      </c>
      <c r="K93" s="36">
        <v>0</v>
      </c>
      <c r="L93" s="31">
        <v>17.480978260869566</v>
      </c>
      <c r="M93" s="31">
        <v>0</v>
      </c>
      <c r="N93" s="36">
        <v>0</v>
      </c>
      <c r="O93" s="31">
        <v>5.3913043478260869</v>
      </c>
      <c r="P93" s="31">
        <v>0</v>
      </c>
      <c r="Q93" s="36">
        <v>0</v>
      </c>
      <c r="R93" s="31">
        <v>5.5652173913043477</v>
      </c>
      <c r="S93" s="31">
        <v>0</v>
      </c>
      <c r="T93" s="36">
        <v>0</v>
      </c>
      <c r="U93" s="31">
        <v>16.950978260869565</v>
      </c>
      <c r="V93" s="31">
        <v>0.45184782608695645</v>
      </c>
      <c r="W93" s="36">
        <v>2.6656150408146249E-2</v>
      </c>
      <c r="X93" s="31">
        <v>0</v>
      </c>
      <c r="Y93" s="31">
        <v>0</v>
      </c>
      <c r="Z93" s="36" t="s">
        <v>1327</v>
      </c>
      <c r="AA93" s="31">
        <v>54.685108695652183</v>
      </c>
      <c r="AB93" s="31">
        <v>0</v>
      </c>
      <c r="AC93" s="36">
        <v>0</v>
      </c>
      <c r="AD93" s="31">
        <v>1.8444565217391304</v>
      </c>
      <c r="AE93" s="31">
        <v>0</v>
      </c>
      <c r="AF93" s="36">
        <v>0</v>
      </c>
      <c r="AG93" s="31">
        <v>0</v>
      </c>
      <c r="AH93" s="31">
        <v>0</v>
      </c>
      <c r="AI93" s="36" t="s">
        <v>1327</v>
      </c>
      <c r="AJ93" t="s">
        <v>343</v>
      </c>
      <c r="AK93" s="37">
        <v>5</v>
      </c>
      <c r="AT93"/>
    </row>
    <row r="94" spans="1:46" x14ac:dyDescent="0.25">
      <c r="A94" t="s">
        <v>1155</v>
      </c>
      <c r="B94" t="s">
        <v>516</v>
      </c>
      <c r="C94" t="s">
        <v>943</v>
      </c>
      <c r="D94" t="s">
        <v>1115</v>
      </c>
      <c r="E94" s="31">
        <v>34.880434782608695</v>
      </c>
      <c r="F94" s="31">
        <v>232.80456521739129</v>
      </c>
      <c r="G94" s="31">
        <v>0</v>
      </c>
      <c r="H94" s="36">
        <v>0</v>
      </c>
      <c r="I94" s="31">
        <v>38.220108695652172</v>
      </c>
      <c r="J94" s="31">
        <v>0</v>
      </c>
      <c r="K94" s="36">
        <v>0</v>
      </c>
      <c r="L94" s="31">
        <v>31.611413043478262</v>
      </c>
      <c r="M94" s="31">
        <v>0</v>
      </c>
      <c r="N94" s="36">
        <v>0</v>
      </c>
      <c r="O94" s="31">
        <v>0</v>
      </c>
      <c r="P94" s="31">
        <v>0</v>
      </c>
      <c r="Q94" s="36" t="s">
        <v>1327</v>
      </c>
      <c r="R94" s="31">
        <v>6.6086956521739131</v>
      </c>
      <c r="S94" s="31">
        <v>0</v>
      </c>
      <c r="T94" s="36">
        <v>0</v>
      </c>
      <c r="U94" s="31">
        <v>35.0625</v>
      </c>
      <c r="V94" s="31">
        <v>0</v>
      </c>
      <c r="W94" s="36">
        <v>0</v>
      </c>
      <c r="X94" s="31">
        <v>27.742065217391303</v>
      </c>
      <c r="Y94" s="31">
        <v>0</v>
      </c>
      <c r="Z94" s="36">
        <v>0</v>
      </c>
      <c r="AA94" s="31">
        <v>131.77989130434781</v>
      </c>
      <c r="AB94" s="31">
        <v>0</v>
      </c>
      <c r="AC94" s="36">
        <v>0</v>
      </c>
      <c r="AD94" s="31">
        <v>0</v>
      </c>
      <c r="AE94" s="31">
        <v>0</v>
      </c>
      <c r="AF94" s="36" t="s">
        <v>1327</v>
      </c>
      <c r="AG94" s="31">
        <v>0</v>
      </c>
      <c r="AH94" s="31">
        <v>0</v>
      </c>
      <c r="AI94" s="36" t="s">
        <v>1327</v>
      </c>
      <c r="AJ94" t="s">
        <v>93</v>
      </c>
      <c r="AK94" s="37">
        <v>5</v>
      </c>
      <c r="AT94"/>
    </row>
    <row r="95" spans="1:46" x14ac:dyDescent="0.25">
      <c r="A95" t="s">
        <v>1155</v>
      </c>
      <c r="B95" t="s">
        <v>576</v>
      </c>
      <c r="C95" t="s">
        <v>968</v>
      </c>
      <c r="D95" t="s">
        <v>1069</v>
      </c>
      <c r="E95" s="31">
        <v>64.434782608695656</v>
      </c>
      <c r="F95" s="31">
        <v>246.82608695652175</v>
      </c>
      <c r="G95" s="31">
        <v>0</v>
      </c>
      <c r="H95" s="36">
        <v>0</v>
      </c>
      <c r="I95" s="31">
        <v>40.970108695652172</v>
      </c>
      <c r="J95" s="31">
        <v>0</v>
      </c>
      <c r="K95" s="36">
        <v>0</v>
      </c>
      <c r="L95" s="31">
        <v>22.448369565217391</v>
      </c>
      <c r="M95" s="31">
        <v>0</v>
      </c>
      <c r="N95" s="36">
        <v>0</v>
      </c>
      <c r="O95" s="31">
        <v>13.739130434782609</v>
      </c>
      <c r="P95" s="31">
        <v>0</v>
      </c>
      <c r="Q95" s="36">
        <v>0</v>
      </c>
      <c r="R95" s="31">
        <v>4.7826086956521738</v>
      </c>
      <c r="S95" s="31">
        <v>0</v>
      </c>
      <c r="T95" s="36">
        <v>0</v>
      </c>
      <c r="U95" s="31">
        <v>57.752717391304351</v>
      </c>
      <c r="V95" s="31">
        <v>0</v>
      </c>
      <c r="W95" s="36">
        <v>0</v>
      </c>
      <c r="X95" s="31">
        <v>0</v>
      </c>
      <c r="Y95" s="31">
        <v>0</v>
      </c>
      <c r="Z95" s="36" t="s">
        <v>1327</v>
      </c>
      <c r="AA95" s="31">
        <v>148.10326086956522</v>
      </c>
      <c r="AB95" s="31">
        <v>0</v>
      </c>
      <c r="AC95" s="36">
        <v>0</v>
      </c>
      <c r="AD95" s="31">
        <v>0</v>
      </c>
      <c r="AE95" s="31">
        <v>0</v>
      </c>
      <c r="AF95" s="36" t="s">
        <v>1327</v>
      </c>
      <c r="AG95" s="31">
        <v>0</v>
      </c>
      <c r="AH95" s="31">
        <v>0</v>
      </c>
      <c r="AI95" s="36" t="s">
        <v>1327</v>
      </c>
      <c r="AJ95" t="s">
        <v>153</v>
      </c>
      <c r="AK95" s="37">
        <v>5</v>
      </c>
      <c r="AT95"/>
    </row>
    <row r="96" spans="1:46" x14ac:dyDescent="0.25">
      <c r="A96" t="s">
        <v>1155</v>
      </c>
      <c r="B96" t="s">
        <v>823</v>
      </c>
      <c r="C96" t="s">
        <v>924</v>
      </c>
      <c r="D96" t="s">
        <v>1104</v>
      </c>
      <c r="E96" s="31">
        <v>7.4347826086956523</v>
      </c>
      <c r="F96" s="31">
        <v>74.738043478260863</v>
      </c>
      <c r="G96" s="31">
        <v>0</v>
      </c>
      <c r="H96" s="36">
        <v>0</v>
      </c>
      <c r="I96" s="31">
        <v>53.65217391304347</v>
      </c>
      <c r="J96" s="31">
        <v>0</v>
      </c>
      <c r="K96" s="36">
        <v>0</v>
      </c>
      <c r="L96" s="31">
        <v>51.249999999999993</v>
      </c>
      <c r="M96" s="31">
        <v>0</v>
      </c>
      <c r="N96" s="36">
        <v>0</v>
      </c>
      <c r="O96" s="31">
        <v>1.7173913043478262</v>
      </c>
      <c r="P96" s="31">
        <v>0</v>
      </c>
      <c r="Q96" s="36">
        <v>0</v>
      </c>
      <c r="R96" s="31">
        <v>0.68478260869565222</v>
      </c>
      <c r="S96" s="31">
        <v>0</v>
      </c>
      <c r="T96" s="36">
        <v>0</v>
      </c>
      <c r="U96" s="31">
        <v>0</v>
      </c>
      <c r="V96" s="31">
        <v>0</v>
      </c>
      <c r="W96" s="36" t="s">
        <v>1327</v>
      </c>
      <c r="X96" s="31">
        <v>0</v>
      </c>
      <c r="Y96" s="31">
        <v>0</v>
      </c>
      <c r="Z96" s="36" t="s">
        <v>1327</v>
      </c>
      <c r="AA96" s="31">
        <v>21.085869565217394</v>
      </c>
      <c r="AB96" s="31">
        <v>0</v>
      </c>
      <c r="AC96" s="36">
        <v>0</v>
      </c>
      <c r="AD96" s="31">
        <v>0</v>
      </c>
      <c r="AE96" s="31">
        <v>0</v>
      </c>
      <c r="AF96" s="36" t="s">
        <v>1327</v>
      </c>
      <c r="AG96" s="31">
        <v>0</v>
      </c>
      <c r="AH96" s="31">
        <v>0</v>
      </c>
      <c r="AI96" s="36" t="s">
        <v>1327</v>
      </c>
      <c r="AJ96" t="s">
        <v>403</v>
      </c>
      <c r="AK96" s="37">
        <v>5</v>
      </c>
      <c r="AT96"/>
    </row>
    <row r="97" spans="1:46" x14ac:dyDescent="0.25">
      <c r="A97" t="s">
        <v>1155</v>
      </c>
      <c r="B97" t="s">
        <v>836</v>
      </c>
      <c r="C97" t="s">
        <v>1010</v>
      </c>
      <c r="D97" t="s">
        <v>1083</v>
      </c>
      <c r="E97" s="31">
        <v>23.195652173913043</v>
      </c>
      <c r="F97" s="31">
        <v>101.47717391304347</v>
      </c>
      <c r="G97" s="31">
        <v>0</v>
      </c>
      <c r="H97" s="36">
        <v>0</v>
      </c>
      <c r="I97" s="31">
        <v>24.147826086956528</v>
      </c>
      <c r="J97" s="31">
        <v>0</v>
      </c>
      <c r="K97" s="36">
        <v>0</v>
      </c>
      <c r="L97" s="31">
        <v>19.495652173913051</v>
      </c>
      <c r="M97" s="31">
        <v>0</v>
      </c>
      <c r="N97" s="36">
        <v>0</v>
      </c>
      <c r="O97" s="31">
        <v>0</v>
      </c>
      <c r="P97" s="31">
        <v>0</v>
      </c>
      <c r="Q97" s="36" t="s">
        <v>1327</v>
      </c>
      <c r="R97" s="31">
        <v>4.6521739130434785</v>
      </c>
      <c r="S97" s="31">
        <v>0</v>
      </c>
      <c r="T97" s="36">
        <v>0</v>
      </c>
      <c r="U97" s="31">
        <v>20.330434782608695</v>
      </c>
      <c r="V97" s="31">
        <v>0</v>
      </c>
      <c r="W97" s="36">
        <v>0</v>
      </c>
      <c r="X97" s="31">
        <v>0</v>
      </c>
      <c r="Y97" s="31">
        <v>0</v>
      </c>
      <c r="Z97" s="36" t="s">
        <v>1327</v>
      </c>
      <c r="AA97" s="31">
        <v>56.998913043478254</v>
      </c>
      <c r="AB97" s="31">
        <v>0</v>
      </c>
      <c r="AC97" s="36">
        <v>0</v>
      </c>
      <c r="AD97" s="31">
        <v>0</v>
      </c>
      <c r="AE97" s="31">
        <v>0</v>
      </c>
      <c r="AF97" s="36" t="s">
        <v>1327</v>
      </c>
      <c r="AG97" s="31">
        <v>0</v>
      </c>
      <c r="AH97" s="31">
        <v>0</v>
      </c>
      <c r="AI97" s="36" t="s">
        <v>1327</v>
      </c>
      <c r="AJ97" t="s">
        <v>416</v>
      </c>
      <c r="AK97" s="37">
        <v>5</v>
      </c>
      <c r="AT97"/>
    </row>
    <row r="98" spans="1:46" x14ac:dyDescent="0.25">
      <c r="A98" t="s">
        <v>1155</v>
      </c>
      <c r="B98" t="s">
        <v>572</v>
      </c>
      <c r="C98" t="s">
        <v>967</v>
      </c>
      <c r="D98" t="s">
        <v>1122</v>
      </c>
      <c r="E98" s="31">
        <v>31.271739130434781</v>
      </c>
      <c r="F98" s="31">
        <v>105.46152173913043</v>
      </c>
      <c r="G98" s="31">
        <v>3.3858695652173911</v>
      </c>
      <c r="H98" s="36">
        <v>3.210525990315858E-2</v>
      </c>
      <c r="I98" s="31">
        <v>24.798586956521739</v>
      </c>
      <c r="J98" s="31">
        <v>1.3043478260869565</v>
      </c>
      <c r="K98" s="36">
        <v>5.2597667293455538E-2</v>
      </c>
      <c r="L98" s="31">
        <v>14.015978260869565</v>
      </c>
      <c r="M98" s="31">
        <v>0.78260869565217395</v>
      </c>
      <c r="N98" s="36">
        <v>5.5836894227861061E-2</v>
      </c>
      <c r="O98" s="31">
        <v>5.2173913043478262</v>
      </c>
      <c r="P98" s="31">
        <v>0</v>
      </c>
      <c r="Q98" s="36">
        <v>0</v>
      </c>
      <c r="R98" s="31">
        <v>5.5652173913043477</v>
      </c>
      <c r="S98" s="31">
        <v>0.52173913043478259</v>
      </c>
      <c r="T98" s="36">
        <v>9.375E-2</v>
      </c>
      <c r="U98" s="31">
        <v>16.655326086956521</v>
      </c>
      <c r="V98" s="31">
        <v>1.4347826086956521</v>
      </c>
      <c r="W98" s="36">
        <v>8.6145572965952918E-2</v>
      </c>
      <c r="X98" s="31">
        <v>0</v>
      </c>
      <c r="Y98" s="31">
        <v>0</v>
      </c>
      <c r="Z98" s="36" t="s">
        <v>1327</v>
      </c>
      <c r="AA98" s="31">
        <v>58.087499999999999</v>
      </c>
      <c r="AB98" s="31">
        <v>0.64673913043478259</v>
      </c>
      <c r="AC98" s="36">
        <v>1.113387786416669E-2</v>
      </c>
      <c r="AD98" s="31">
        <v>5.920108695652174</v>
      </c>
      <c r="AE98" s="31">
        <v>0</v>
      </c>
      <c r="AF98" s="36">
        <v>0</v>
      </c>
      <c r="AG98" s="31">
        <v>0</v>
      </c>
      <c r="AH98" s="31">
        <v>0</v>
      </c>
      <c r="AI98" s="36" t="s">
        <v>1327</v>
      </c>
      <c r="AJ98" t="s">
        <v>149</v>
      </c>
      <c r="AK98" s="37">
        <v>5</v>
      </c>
      <c r="AT98"/>
    </row>
    <row r="99" spans="1:46" x14ac:dyDescent="0.25">
      <c r="A99" t="s">
        <v>1155</v>
      </c>
      <c r="B99" t="s">
        <v>670</v>
      </c>
      <c r="C99" t="s">
        <v>967</v>
      </c>
      <c r="D99" t="s">
        <v>1122</v>
      </c>
      <c r="E99" s="31">
        <v>70.271739130434781</v>
      </c>
      <c r="F99" s="31">
        <v>339.9375</v>
      </c>
      <c r="G99" s="31">
        <v>1.5054347826086956</v>
      </c>
      <c r="H99" s="36">
        <v>4.4285634347746147E-3</v>
      </c>
      <c r="I99" s="31">
        <v>55.845108695652172</v>
      </c>
      <c r="J99" s="31">
        <v>1.5054347826086956</v>
      </c>
      <c r="K99" s="36">
        <v>2.6957325677582598E-2</v>
      </c>
      <c r="L99" s="31">
        <v>50.801630434782609</v>
      </c>
      <c r="M99" s="31">
        <v>1.5054347826086956</v>
      </c>
      <c r="N99" s="36">
        <v>2.9633591869483816E-2</v>
      </c>
      <c r="O99" s="31">
        <v>0</v>
      </c>
      <c r="P99" s="31">
        <v>0</v>
      </c>
      <c r="Q99" s="36" t="s">
        <v>1327</v>
      </c>
      <c r="R99" s="31">
        <v>5.0434782608695654</v>
      </c>
      <c r="S99" s="31">
        <v>0</v>
      </c>
      <c r="T99" s="36">
        <v>0</v>
      </c>
      <c r="U99" s="31">
        <v>37.652173913043477</v>
      </c>
      <c r="V99" s="31">
        <v>0</v>
      </c>
      <c r="W99" s="36">
        <v>0</v>
      </c>
      <c r="X99" s="31">
        <v>0</v>
      </c>
      <c r="Y99" s="31">
        <v>0</v>
      </c>
      <c r="Z99" s="36" t="s">
        <v>1327</v>
      </c>
      <c r="AA99" s="31">
        <v>246.44021739130434</v>
      </c>
      <c r="AB99" s="31">
        <v>0</v>
      </c>
      <c r="AC99" s="36">
        <v>0</v>
      </c>
      <c r="AD99" s="31">
        <v>0</v>
      </c>
      <c r="AE99" s="31">
        <v>0</v>
      </c>
      <c r="AF99" s="36" t="s">
        <v>1327</v>
      </c>
      <c r="AG99" s="31">
        <v>0</v>
      </c>
      <c r="AH99" s="31">
        <v>0</v>
      </c>
      <c r="AI99" s="36" t="s">
        <v>1327</v>
      </c>
      <c r="AJ99" t="s">
        <v>248</v>
      </c>
      <c r="AK99" s="37">
        <v>5</v>
      </c>
      <c r="AT99"/>
    </row>
    <row r="100" spans="1:46" x14ac:dyDescent="0.25">
      <c r="A100" t="s">
        <v>1155</v>
      </c>
      <c r="B100" t="s">
        <v>441</v>
      </c>
      <c r="C100" t="s">
        <v>881</v>
      </c>
      <c r="D100" t="s">
        <v>1086</v>
      </c>
      <c r="E100" s="31">
        <v>80.836956521739125</v>
      </c>
      <c r="F100" s="31">
        <v>338.21717391304344</v>
      </c>
      <c r="G100" s="31">
        <v>0</v>
      </c>
      <c r="H100" s="36">
        <v>0</v>
      </c>
      <c r="I100" s="31">
        <v>68.744021739130432</v>
      </c>
      <c r="J100" s="31">
        <v>0</v>
      </c>
      <c r="K100" s="36">
        <v>0</v>
      </c>
      <c r="L100" s="31">
        <v>39.896195652173908</v>
      </c>
      <c r="M100" s="31">
        <v>0</v>
      </c>
      <c r="N100" s="36">
        <v>0</v>
      </c>
      <c r="O100" s="31">
        <v>25.945652173913043</v>
      </c>
      <c r="P100" s="31">
        <v>0</v>
      </c>
      <c r="Q100" s="36">
        <v>0</v>
      </c>
      <c r="R100" s="31">
        <v>2.902173913043478</v>
      </c>
      <c r="S100" s="31">
        <v>0</v>
      </c>
      <c r="T100" s="36">
        <v>0</v>
      </c>
      <c r="U100" s="31">
        <v>33.396739130434781</v>
      </c>
      <c r="V100" s="31">
        <v>0</v>
      </c>
      <c r="W100" s="36">
        <v>0</v>
      </c>
      <c r="X100" s="31">
        <v>0</v>
      </c>
      <c r="Y100" s="31">
        <v>0</v>
      </c>
      <c r="Z100" s="36" t="s">
        <v>1327</v>
      </c>
      <c r="AA100" s="31">
        <v>236.07641304347825</v>
      </c>
      <c r="AB100" s="31">
        <v>0</v>
      </c>
      <c r="AC100" s="36">
        <v>0</v>
      </c>
      <c r="AD100" s="31">
        <v>0</v>
      </c>
      <c r="AE100" s="31">
        <v>0</v>
      </c>
      <c r="AF100" s="36" t="s">
        <v>1327</v>
      </c>
      <c r="AG100" s="31">
        <v>0</v>
      </c>
      <c r="AH100" s="31">
        <v>0</v>
      </c>
      <c r="AI100" s="36" t="s">
        <v>1327</v>
      </c>
      <c r="AJ100" t="s">
        <v>17</v>
      </c>
      <c r="AK100" s="37">
        <v>5</v>
      </c>
      <c r="AT100"/>
    </row>
    <row r="101" spans="1:46" x14ac:dyDescent="0.25">
      <c r="A101" t="s">
        <v>1155</v>
      </c>
      <c r="B101" t="s">
        <v>582</v>
      </c>
      <c r="C101" t="s">
        <v>971</v>
      </c>
      <c r="D101" t="s">
        <v>1069</v>
      </c>
      <c r="E101" s="31">
        <v>47.532608695652172</v>
      </c>
      <c r="F101" s="31">
        <v>180.41260869565218</v>
      </c>
      <c r="G101" s="31">
        <v>17.726521739130433</v>
      </c>
      <c r="H101" s="36">
        <v>9.8255448259906633E-2</v>
      </c>
      <c r="I101" s="31">
        <v>40.002717391304358</v>
      </c>
      <c r="J101" s="31">
        <v>3.3369565217391304</v>
      </c>
      <c r="K101" s="36">
        <v>8.3418246043067704E-2</v>
      </c>
      <c r="L101" s="31">
        <v>26.094021739130447</v>
      </c>
      <c r="M101" s="31">
        <v>3.3369565217391304</v>
      </c>
      <c r="N101" s="36">
        <v>0.12788203194968023</v>
      </c>
      <c r="O101" s="31">
        <v>8.8652173913043519</v>
      </c>
      <c r="P101" s="31">
        <v>0</v>
      </c>
      <c r="Q101" s="36">
        <v>0</v>
      </c>
      <c r="R101" s="31">
        <v>5.0434782608695654</v>
      </c>
      <c r="S101" s="31">
        <v>0</v>
      </c>
      <c r="T101" s="36">
        <v>0</v>
      </c>
      <c r="U101" s="31">
        <v>41.524130434782599</v>
      </c>
      <c r="V101" s="31">
        <v>0</v>
      </c>
      <c r="W101" s="36">
        <v>0</v>
      </c>
      <c r="X101" s="31">
        <v>8.1521739130434784E-2</v>
      </c>
      <c r="Y101" s="31">
        <v>0</v>
      </c>
      <c r="Z101" s="36">
        <v>0</v>
      </c>
      <c r="AA101" s="31">
        <v>98.80423913043478</v>
      </c>
      <c r="AB101" s="31">
        <v>14.389565217391304</v>
      </c>
      <c r="AC101" s="36">
        <v>0.14563712391322764</v>
      </c>
      <c r="AD101" s="31">
        <v>0</v>
      </c>
      <c r="AE101" s="31">
        <v>0</v>
      </c>
      <c r="AF101" s="36" t="s">
        <v>1327</v>
      </c>
      <c r="AG101" s="31">
        <v>0</v>
      </c>
      <c r="AH101" s="31">
        <v>0</v>
      </c>
      <c r="AI101" s="36" t="s">
        <v>1327</v>
      </c>
      <c r="AJ101" t="s">
        <v>159</v>
      </c>
      <c r="AK101" s="37">
        <v>5</v>
      </c>
      <c r="AT101"/>
    </row>
    <row r="102" spans="1:46" x14ac:dyDescent="0.25">
      <c r="A102" t="s">
        <v>1155</v>
      </c>
      <c r="B102" t="s">
        <v>641</v>
      </c>
      <c r="C102" t="s">
        <v>844</v>
      </c>
      <c r="D102" t="s">
        <v>1113</v>
      </c>
      <c r="E102" s="31">
        <v>47.217391304347828</v>
      </c>
      <c r="F102" s="31">
        <v>163.19</v>
      </c>
      <c r="G102" s="31">
        <v>0</v>
      </c>
      <c r="H102" s="36">
        <v>0</v>
      </c>
      <c r="I102" s="31">
        <v>27.720217391304345</v>
      </c>
      <c r="J102" s="31">
        <v>0</v>
      </c>
      <c r="K102" s="36">
        <v>0</v>
      </c>
      <c r="L102" s="31">
        <v>17.147173913043474</v>
      </c>
      <c r="M102" s="31">
        <v>0</v>
      </c>
      <c r="N102" s="36">
        <v>0</v>
      </c>
      <c r="O102" s="31">
        <v>4.8339130434782609</v>
      </c>
      <c r="P102" s="31">
        <v>0</v>
      </c>
      <c r="Q102" s="36">
        <v>0</v>
      </c>
      <c r="R102" s="31">
        <v>5.7391304347826084</v>
      </c>
      <c r="S102" s="31">
        <v>0</v>
      </c>
      <c r="T102" s="36">
        <v>0</v>
      </c>
      <c r="U102" s="31">
        <v>33.611630434782612</v>
      </c>
      <c r="V102" s="31">
        <v>0</v>
      </c>
      <c r="W102" s="36">
        <v>0</v>
      </c>
      <c r="X102" s="31">
        <v>4.6948913043478262</v>
      </c>
      <c r="Y102" s="31">
        <v>0</v>
      </c>
      <c r="Z102" s="36">
        <v>0</v>
      </c>
      <c r="AA102" s="31">
        <v>97.163260869565207</v>
      </c>
      <c r="AB102" s="31">
        <v>0</v>
      </c>
      <c r="AC102" s="36">
        <v>0</v>
      </c>
      <c r="AD102" s="31">
        <v>0</v>
      </c>
      <c r="AE102" s="31">
        <v>0</v>
      </c>
      <c r="AF102" s="36" t="s">
        <v>1327</v>
      </c>
      <c r="AG102" s="31">
        <v>0</v>
      </c>
      <c r="AH102" s="31">
        <v>0</v>
      </c>
      <c r="AI102" s="36" t="s">
        <v>1327</v>
      </c>
      <c r="AJ102" t="s">
        <v>219</v>
      </c>
      <c r="AK102" s="37">
        <v>5</v>
      </c>
      <c r="AT102"/>
    </row>
    <row r="103" spans="1:46" x14ac:dyDescent="0.25">
      <c r="A103" t="s">
        <v>1155</v>
      </c>
      <c r="B103" t="s">
        <v>680</v>
      </c>
      <c r="C103" t="s">
        <v>862</v>
      </c>
      <c r="D103" t="s">
        <v>1060</v>
      </c>
      <c r="E103" s="31">
        <v>58.054347826086953</v>
      </c>
      <c r="F103" s="31">
        <v>210.80978260869566</v>
      </c>
      <c r="G103" s="31">
        <v>1.0923913043478262</v>
      </c>
      <c r="H103" s="36">
        <v>5.1818814612390116E-3</v>
      </c>
      <c r="I103" s="31">
        <v>34.785326086956523</v>
      </c>
      <c r="J103" s="31">
        <v>1.0923913043478262</v>
      </c>
      <c r="K103" s="36">
        <v>3.1403796578392311E-2</v>
      </c>
      <c r="L103" s="31">
        <v>29.986413043478262</v>
      </c>
      <c r="M103" s="31">
        <v>1.0923913043478262</v>
      </c>
      <c r="N103" s="36">
        <v>3.6429542365201635E-2</v>
      </c>
      <c r="O103" s="31">
        <v>0</v>
      </c>
      <c r="P103" s="31">
        <v>0</v>
      </c>
      <c r="Q103" s="36" t="s">
        <v>1327</v>
      </c>
      <c r="R103" s="31">
        <v>4.7989130434782608</v>
      </c>
      <c r="S103" s="31">
        <v>0</v>
      </c>
      <c r="T103" s="36">
        <v>0</v>
      </c>
      <c r="U103" s="31">
        <v>22.942934782608695</v>
      </c>
      <c r="V103" s="31">
        <v>0</v>
      </c>
      <c r="W103" s="36">
        <v>0</v>
      </c>
      <c r="X103" s="31">
        <v>0</v>
      </c>
      <c r="Y103" s="31">
        <v>0</v>
      </c>
      <c r="Z103" s="36" t="s">
        <v>1327</v>
      </c>
      <c r="AA103" s="31">
        <v>153.08152173913044</v>
      </c>
      <c r="AB103" s="31">
        <v>0</v>
      </c>
      <c r="AC103" s="36">
        <v>0</v>
      </c>
      <c r="AD103" s="31">
        <v>0</v>
      </c>
      <c r="AE103" s="31">
        <v>0</v>
      </c>
      <c r="AF103" s="36" t="s">
        <v>1327</v>
      </c>
      <c r="AG103" s="31">
        <v>0</v>
      </c>
      <c r="AH103" s="31">
        <v>0</v>
      </c>
      <c r="AI103" s="36" t="s">
        <v>1327</v>
      </c>
      <c r="AJ103" t="s">
        <v>258</v>
      </c>
      <c r="AK103" s="37">
        <v>5</v>
      </c>
      <c r="AT103"/>
    </row>
    <row r="104" spans="1:46" x14ac:dyDescent="0.25">
      <c r="A104" t="s">
        <v>1155</v>
      </c>
      <c r="B104" t="s">
        <v>465</v>
      </c>
      <c r="C104" t="s">
        <v>912</v>
      </c>
      <c r="D104" t="s">
        <v>1101</v>
      </c>
      <c r="E104" s="31">
        <v>160.20652173913044</v>
      </c>
      <c r="F104" s="31">
        <v>674.20467391304351</v>
      </c>
      <c r="G104" s="31">
        <v>5.7961956521739131</v>
      </c>
      <c r="H104" s="36">
        <v>8.5970861319206535E-3</v>
      </c>
      <c r="I104" s="31">
        <v>204.94380434782607</v>
      </c>
      <c r="J104" s="31">
        <v>2.7635869565217392</v>
      </c>
      <c r="K104" s="36">
        <v>1.3484608453112546E-2</v>
      </c>
      <c r="L104" s="31">
        <v>145.46554347826086</v>
      </c>
      <c r="M104" s="31">
        <v>2.7635869565217392</v>
      </c>
      <c r="N104" s="36">
        <v>1.8998223843536832E-2</v>
      </c>
      <c r="O104" s="31">
        <v>54.668478260869563</v>
      </c>
      <c r="P104" s="31">
        <v>0</v>
      </c>
      <c r="Q104" s="36">
        <v>0</v>
      </c>
      <c r="R104" s="31">
        <v>4.8097826086956523</v>
      </c>
      <c r="S104" s="31">
        <v>0</v>
      </c>
      <c r="T104" s="36">
        <v>0</v>
      </c>
      <c r="U104" s="31">
        <v>81.798913043478265</v>
      </c>
      <c r="V104" s="31">
        <v>0</v>
      </c>
      <c r="W104" s="36">
        <v>0</v>
      </c>
      <c r="X104" s="31">
        <v>3.4429347826086958</v>
      </c>
      <c r="Y104" s="31">
        <v>0</v>
      </c>
      <c r="Z104" s="36">
        <v>0</v>
      </c>
      <c r="AA104" s="31">
        <v>382.23369565217394</v>
      </c>
      <c r="AB104" s="31">
        <v>3.0326086956521738</v>
      </c>
      <c r="AC104" s="36">
        <v>7.933912499466806E-3</v>
      </c>
      <c r="AD104" s="31">
        <v>1.7853260869565217</v>
      </c>
      <c r="AE104" s="31">
        <v>0</v>
      </c>
      <c r="AF104" s="36">
        <v>0</v>
      </c>
      <c r="AG104" s="31">
        <v>0</v>
      </c>
      <c r="AH104" s="31">
        <v>0</v>
      </c>
      <c r="AI104" s="36" t="s">
        <v>1327</v>
      </c>
      <c r="AJ104" t="s">
        <v>42</v>
      </c>
      <c r="AK104" s="37">
        <v>5</v>
      </c>
      <c r="AT104"/>
    </row>
    <row r="105" spans="1:46" x14ac:dyDescent="0.25">
      <c r="A105" t="s">
        <v>1155</v>
      </c>
      <c r="B105" t="s">
        <v>457</v>
      </c>
      <c r="C105" t="s">
        <v>906</v>
      </c>
      <c r="D105" t="s">
        <v>1096</v>
      </c>
      <c r="E105" s="31">
        <v>86.141304347826093</v>
      </c>
      <c r="F105" s="31">
        <v>397.5363043478261</v>
      </c>
      <c r="G105" s="31">
        <v>0</v>
      </c>
      <c r="H105" s="36">
        <v>0</v>
      </c>
      <c r="I105" s="31">
        <v>93.258152173913032</v>
      </c>
      <c r="J105" s="31">
        <v>0</v>
      </c>
      <c r="K105" s="36">
        <v>0</v>
      </c>
      <c r="L105" s="31">
        <v>48.820652173913047</v>
      </c>
      <c r="M105" s="31">
        <v>0</v>
      </c>
      <c r="N105" s="36">
        <v>0</v>
      </c>
      <c r="O105" s="31">
        <v>39.453804347826086</v>
      </c>
      <c r="P105" s="31">
        <v>0</v>
      </c>
      <c r="Q105" s="36">
        <v>0</v>
      </c>
      <c r="R105" s="31">
        <v>4.9836956521739131</v>
      </c>
      <c r="S105" s="31">
        <v>0</v>
      </c>
      <c r="T105" s="36">
        <v>0</v>
      </c>
      <c r="U105" s="31">
        <v>40.267173913043479</v>
      </c>
      <c r="V105" s="31">
        <v>0</v>
      </c>
      <c r="W105" s="36">
        <v>0</v>
      </c>
      <c r="X105" s="31">
        <v>0</v>
      </c>
      <c r="Y105" s="31">
        <v>0</v>
      </c>
      <c r="Z105" s="36" t="s">
        <v>1327</v>
      </c>
      <c r="AA105" s="31">
        <v>233.31619565217392</v>
      </c>
      <c r="AB105" s="31">
        <v>0</v>
      </c>
      <c r="AC105" s="36">
        <v>0</v>
      </c>
      <c r="AD105" s="31">
        <v>30.694782608695654</v>
      </c>
      <c r="AE105" s="31">
        <v>0</v>
      </c>
      <c r="AF105" s="36">
        <v>0</v>
      </c>
      <c r="AG105" s="31">
        <v>0</v>
      </c>
      <c r="AH105" s="31">
        <v>0</v>
      </c>
      <c r="AI105" s="36" t="s">
        <v>1327</v>
      </c>
      <c r="AJ105" t="s">
        <v>34</v>
      </c>
      <c r="AK105" s="37">
        <v>5</v>
      </c>
      <c r="AT105"/>
    </row>
    <row r="106" spans="1:46" x14ac:dyDescent="0.25">
      <c r="A106" t="s">
        <v>1155</v>
      </c>
      <c r="B106" t="s">
        <v>630</v>
      </c>
      <c r="C106" t="s">
        <v>931</v>
      </c>
      <c r="D106" t="s">
        <v>1056</v>
      </c>
      <c r="E106" s="31">
        <v>53.489130434782609</v>
      </c>
      <c r="F106" s="31">
        <v>167.5152173913043</v>
      </c>
      <c r="G106" s="31">
        <v>0.72826086956521729</v>
      </c>
      <c r="H106" s="36">
        <v>4.3474311224158749E-3</v>
      </c>
      <c r="I106" s="31">
        <v>41.839782608695657</v>
      </c>
      <c r="J106" s="31">
        <v>0</v>
      </c>
      <c r="K106" s="36">
        <v>0</v>
      </c>
      <c r="L106" s="31">
        <v>24.839782608695661</v>
      </c>
      <c r="M106" s="31">
        <v>0</v>
      </c>
      <c r="N106" s="36">
        <v>0</v>
      </c>
      <c r="O106" s="31">
        <v>9.9565217391304355</v>
      </c>
      <c r="P106" s="31">
        <v>0</v>
      </c>
      <c r="Q106" s="36">
        <v>0</v>
      </c>
      <c r="R106" s="31">
        <v>7.0434782608695654</v>
      </c>
      <c r="S106" s="31">
        <v>0</v>
      </c>
      <c r="T106" s="36">
        <v>0</v>
      </c>
      <c r="U106" s="31">
        <v>22.275869565217398</v>
      </c>
      <c r="V106" s="31">
        <v>0</v>
      </c>
      <c r="W106" s="36">
        <v>0</v>
      </c>
      <c r="X106" s="31">
        <v>0</v>
      </c>
      <c r="Y106" s="31">
        <v>0</v>
      </c>
      <c r="Z106" s="36" t="s">
        <v>1327</v>
      </c>
      <c r="AA106" s="31">
        <v>68.71293478260867</v>
      </c>
      <c r="AB106" s="31">
        <v>8.6956521739130432E-2</v>
      </c>
      <c r="AC106" s="36">
        <v>1.2655044063281551E-3</v>
      </c>
      <c r="AD106" s="31">
        <v>34.686630434782593</v>
      </c>
      <c r="AE106" s="31">
        <v>0.64130434782608692</v>
      </c>
      <c r="AF106" s="36">
        <v>1.848851675090955E-2</v>
      </c>
      <c r="AG106" s="31">
        <v>0</v>
      </c>
      <c r="AH106" s="31">
        <v>0</v>
      </c>
      <c r="AI106" s="36" t="s">
        <v>1327</v>
      </c>
      <c r="AJ106" t="s">
        <v>208</v>
      </c>
      <c r="AK106" s="37">
        <v>5</v>
      </c>
      <c r="AT106"/>
    </row>
    <row r="107" spans="1:46" x14ac:dyDescent="0.25">
      <c r="A107" t="s">
        <v>1155</v>
      </c>
      <c r="B107" t="s">
        <v>637</v>
      </c>
      <c r="C107" t="s">
        <v>904</v>
      </c>
      <c r="D107" t="s">
        <v>1094</v>
      </c>
      <c r="E107" s="31">
        <v>46.510869565217391</v>
      </c>
      <c r="F107" s="31">
        <v>212.68173913043481</v>
      </c>
      <c r="G107" s="31">
        <v>0</v>
      </c>
      <c r="H107" s="36">
        <v>0</v>
      </c>
      <c r="I107" s="31">
        <v>22.666521739130438</v>
      </c>
      <c r="J107" s="31">
        <v>0</v>
      </c>
      <c r="K107" s="36">
        <v>0</v>
      </c>
      <c r="L107" s="31">
        <v>17.239891304347829</v>
      </c>
      <c r="M107" s="31">
        <v>0</v>
      </c>
      <c r="N107" s="36">
        <v>0</v>
      </c>
      <c r="O107" s="31">
        <v>0</v>
      </c>
      <c r="P107" s="31">
        <v>0</v>
      </c>
      <c r="Q107" s="36" t="s">
        <v>1327</v>
      </c>
      <c r="R107" s="31">
        <v>5.4266304347826084</v>
      </c>
      <c r="S107" s="31">
        <v>0</v>
      </c>
      <c r="T107" s="36">
        <v>0</v>
      </c>
      <c r="U107" s="31">
        <v>78.520760869565208</v>
      </c>
      <c r="V107" s="31">
        <v>0</v>
      </c>
      <c r="W107" s="36">
        <v>0</v>
      </c>
      <c r="X107" s="31">
        <v>0</v>
      </c>
      <c r="Y107" s="31">
        <v>0</v>
      </c>
      <c r="Z107" s="36" t="s">
        <v>1327</v>
      </c>
      <c r="AA107" s="31">
        <v>111.49445652173915</v>
      </c>
      <c r="AB107" s="31">
        <v>0</v>
      </c>
      <c r="AC107" s="36">
        <v>0</v>
      </c>
      <c r="AD107" s="31">
        <v>0</v>
      </c>
      <c r="AE107" s="31">
        <v>0</v>
      </c>
      <c r="AF107" s="36" t="s">
        <v>1327</v>
      </c>
      <c r="AG107" s="31">
        <v>0</v>
      </c>
      <c r="AH107" s="31">
        <v>0</v>
      </c>
      <c r="AI107" s="36" t="s">
        <v>1327</v>
      </c>
      <c r="AJ107" t="s">
        <v>215</v>
      </c>
      <c r="AK107" s="37">
        <v>5</v>
      </c>
      <c r="AT107"/>
    </row>
    <row r="108" spans="1:46" x14ac:dyDescent="0.25">
      <c r="A108" t="s">
        <v>1155</v>
      </c>
      <c r="B108" t="s">
        <v>631</v>
      </c>
      <c r="C108" t="s">
        <v>993</v>
      </c>
      <c r="D108" t="s">
        <v>1090</v>
      </c>
      <c r="E108" s="31">
        <v>68.206521739130437</v>
      </c>
      <c r="F108" s="31">
        <v>184.26804347826086</v>
      </c>
      <c r="G108" s="31">
        <v>17.555869565217392</v>
      </c>
      <c r="H108" s="36">
        <v>9.5273544092785448E-2</v>
      </c>
      <c r="I108" s="31">
        <v>22.745326086956524</v>
      </c>
      <c r="J108" s="31">
        <v>0.24260869565217391</v>
      </c>
      <c r="K108" s="36">
        <v>1.0666309848655003E-2</v>
      </c>
      <c r="L108" s="31">
        <v>7.0170652173913046</v>
      </c>
      <c r="M108" s="31">
        <v>0.24260869565217391</v>
      </c>
      <c r="N108" s="36">
        <v>3.4574097309354519E-2</v>
      </c>
      <c r="O108" s="31">
        <v>10.423913043478262</v>
      </c>
      <c r="P108" s="31">
        <v>0</v>
      </c>
      <c r="Q108" s="36">
        <v>0</v>
      </c>
      <c r="R108" s="31">
        <v>5.3043478260869561</v>
      </c>
      <c r="S108" s="31">
        <v>0</v>
      </c>
      <c r="T108" s="36">
        <v>0</v>
      </c>
      <c r="U108" s="31">
        <v>65.681956521739124</v>
      </c>
      <c r="V108" s="31">
        <v>4.2643478260869569</v>
      </c>
      <c r="W108" s="36">
        <v>6.4924190019759256E-2</v>
      </c>
      <c r="X108" s="31">
        <v>3.1032608695652173</v>
      </c>
      <c r="Y108" s="31">
        <v>0</v>
      </c>
      <c r="Z108" s="36">
        <v>0</v>
      </c>
      <c r="AA108" s="31">
        <v>85.647826086956513</v>
      </c>
      <c r="AB108" s="31">
        <v>13.048913043478262</v>
      </c>
      <c r="AC108" s="36">
        <v>0.15235544951520383</v>
      </c>
      <c r="AD108" s="31">
        <v>7.0896739130434785</v>
      </c>
      <c r="AE108" s="31">
        <v>0</v>
      </c>
      <c r="AF108" s="36">
        <v>0</v>
      </c>
      <c r="AG108" s="31">
        <v>0</v>
      </c>
      <c r="AH108" s="31">
        <v>0</v>
      </c>
      <c r="AI108" s="36" t="s">
        <v>1327</v>
      </c>
      <c r="AJ108" t="s">
        <v>209</v>
      </c>
      <c r="AK108" s="37">
        <v>5</v>
      </c>
      <c r="AT108"/>
    </row>
    <row r="109" spans="1:46" x14ac:dyDescent="0.25">
      <c r="A109" t="s">
        <v>1155</v>
      </c>
      <c r="B109" t="s">
        <v>721</v>
      </c>
      <c r="C109" t="s">
        <v>1023</v>
      </c>
      <c r="D109" t="s">
        <v>1088</v>
      </c>
      <c r="E109" s="31">
        <v>36.206521739130437</v>
      </c>
      <c r="F109" s="31">
        <v>146.85217391304346</v>
      </c>
      <c r="G109" s="31">
        <v>0</v>
      </c>
      <c r="H109" s="36">
        <v>0</v>
      </c>
      <c r="I109" s="31">
        <v>33.1086956521739</v>
      </c>
      <c r="J109" s="31">
        <v>0</v>
      </c>
      <c r="K109" s="36">
        <v>0</v>
      </c>
      <c r="L109" s="31">
        <v>22.769565217391296</v>
      </c>
      <c r="M109" s="31">
        <v>0</v>
      </c>
      <c r="N109" s="36">
        <v>0</v>
      </c>
      <c r="O109" s="31">
        <v>0</v>
      </c>
      <c r="P109" s="31">
        <v>0</v>
      </c>
      <c r="Q109" s="36" t="s">
        <v>1327</v>
      </c>
      <c r="R109" s="31">
        <v>10.339130434782602</v>
      </c>
      <c r="S109" s="31">
        <v>0</v>
      </c>
      <c r="T109" s="36">
        <v>0</v>
      </c>
      <c r="U109" s="31">
        <v>19.320652173913032</v>
      </c>
      <c r="V109" s="31">
        <v>0</v>
      </c>
      <c r="W109" s="36">
        <v>0</v>
      </c>
      <c r="X109" s="31">
        <v>0</v>
      </c>
      <c r="Y109" s="31">
        <v>0</v>
      </c>
      <c r="Z109" s="36" t="s">
        <v>1327</v>
      </c>
      <c r="AA109" s="31">
        <v>94.422826086956533</v>
      </c>
      <c r="AB109" s="31">
        <v>0</v>
      </c>
      <c r="AC109" s="36">
        <v>0</v>
      </c>
      <c r="AD109" s="31">
        <v>0</v>
      </c>
      <c r="AE109" s="31">
        <v>0</v>
      </c>
      <c r="AF109" s="36" t="s">
        <v>1327</v>
      </c>
      <c r="AG109" s="31">
        <v>0</v>
      </c>
      <c r="AH109" s="31">
        <v>0</v>
      </c>
      <c r="AI109" s="36" t="s">
        <v>1327</v>
      </c>
      <c r="AJ109" t="s">
        <v>300</v>
      </c>
      <c r="AK109" s="37">
        <v>5</v>
      </c>
      <c r="AT109"/>
    </row>
    <row r="110" spans="1:46" x14ac:dyDescent="0.25">
      <c r="A110" t="s">
        <v>1155</v>
      </c>
      <c r="B110" t="s">
        <v>606</v>
      </c>
      <c r="C110" t="s">
        <v>915</v>
      </c>
      <c r="D110" t="s">
        <v>1064</v>
      </c>
      <c r="E110" s="31">
        <v>59.804347826086953</v>
      </c>
      <c r="F110" s="31">
        <v>157.9266304347826</v>
      </c>
      <c r="G110" s="31">
        <v>4.1467391304347823</v>
      </c>
      <c r="H110" s="36">
        <v>2.6257377359464529E-2</v>
      </c>
      <c r="I110" s="31">
        <v>20.000000000000004</v>
      </c>
      <c r="J110" s="31">
        <v>0</v>
      </c>
      <c r="K110" s="36">
        <v>0</v>
      </c>
      <c r="L110" s="31">
        <v>9.7391304347826093</v>
      </c>
      <c r="M110" s="31">
        <v>0</v>
      </c>
      <c r="N110" s="36">
        <v>0</v>
      </c>
      <c r="O110" s="31">
        <v>6.6603260869565215</v>
      </c>
      <c r="P110" s="31">
        <v>0</v>
      </c>
      <c r="Q110" s="36">
        <v>0</v>
      </c>
      <c r="R110" s="31">
        <v>3.6005434782608696</v>
      </c>
      <c r="S110" s="31">
        <v>0</v>
      </c>
      <c r="T110" s="36">
        <v>0</v>
      </c>
      <c r="U110" s="31">
        <v>41.595108695652172</v>
      </c>
      <c r="V110" s="31">
        <v>1.4021739130434783</v>
      </c>
      <c r="W110" s="36">
        <v>3.3710067289475405E-2</v>
      </c>
      <c r="X110" s="31">
        <v>0</v>
      </c>
      <c r="Y110" s="31">
        <v>0</v>
      </c>
      <c r="Z110" s="36" t="s">
        <v>1327</v>
      </c>
      <c r="AA110" s="31">
        <v>89.119565217391298</v>
      </c>
      <c r="AB110" s="31">
        <v>2.7445652173913042</v>
      </c>
      <c r="AC110" s="36">
        <v>3.0796438590071962E-2</v>
      </c>
      <c r="AD110" s="31">
        <v>7.2119565217391308</v>
      </c>
      <c r="AE110" s="31">
        <v>0</v>
      </c>
      <c r="AF110" s="36">
        <v>0</v>
      </c>
      <c r="AG110" s="31">
        <v>0</v>
      </c>
      <c r="AH110" s="31">
        <v>0</v>
      </c>
      <c r="AI110" s="36" t="s">
        <v>1327</v>
      </c>
      <c r="AJ110" t="s">
        <v>183</v>
      </c>
      <c r="AK110" s="37">
        <v>5</v>
      </c>
      <c r="AT110"/>
    </row>
    <row r="111" spans="1:46" x14ac:dyDescent="0.25">
      <c r="A111" t="s">
        <v>1155</v>
      </c>
      <c r="B111" t="s">
        <v>487</v>
      </c>
      <c r="C111" t="s">
        <v>915</v>
      </c>
      <c r="D111" t="s">
        <v>1064</v>
      </c>
      <c r="E111" s="31">
        <v>120.47826086956522</v>
      </c>
      <c r="F111" s="31">
        <v>554.68021739130427</v>
      </c>
      <c r="G111" s="31">
        <v>242.20391304347825</v>
      </c>
      <c r="H111" s="36">
        <v>0.43665504095779439</v>
      </c>
      <c r="I111" s="31">
        <v>48.521304347826096</v>
      </c>
      <c r="J111" s="31">
        <v>29.211956521739133</v>
      </c>
      <c r="K111" s="36">
        <v>0.602043925124777</v>
      </c>
      <c r="L111" s="31">
        <v>41.353913043478272</v>
      </c>
      <c r="M111" s="31">
        <v>28.728260869565219</v>
      </c>
      <c r="N111" s="36">
        <v>0.69469268456799194</v>
      </c>
      <c r="O111" s="31">
        <v>1.5532608695652175</v>
      </c>
      <c r="P111" s="31">
        <v>0</v>
      </c>
      <c r="Q111" s="36">
        <v>0</v>
      </c>
      <c r="R111" s="31">
        <v>5.6141304347826084</v>
      </c>
      <c r="S111" s="31">
        <v>0.48369565217391303</v>
      </c>
      <c r="T111" s="36">
        <v>8.6156824782187807E-2</v>
      </c>
      <c r="U111" s="31">
        <v>195.60793478260874</v>
      </c>
      <c r="V111" s="31">
        <v>101.82032608695651</v>
      </c>
      <c r="W111" s="36">
        <v>0.52053269822676551</v>
      </c>
      <c r="X111" s="31">
        <v>0</v>
      </c>
      <c r="Y111" s="31">
        <v>0</v>
      </c>
      <c r="Z111" s="36" t="s">
        <v>1327</v>
      </c>
      <c r="AA111" s="31">
        <v>281.80576086956506</v>
      </c>
      <c r="AB111" s="31">
        <v>111.1716304347826</v>
      </c>
      <c r="AC111" s="36">
        <v>0.39449736617073217</v>
      </c>
      <c r="AD111" s="31">
        <v>28.745217391304344</v>
      </c>
      <c r="AE111" s="31">
        <v>0</v>
      </c>
      <c r="AF111" s="36">
        <v>0</v>
      </c>
      <c r="AG111" s="31">
        <v>0</v>
      </c>
      <c r="AH111" s="31">
        <v>0</v>
      </c>
      <c r="AI111" s="36" t="s">
        <v>1327</v>
      </c>
      <c r="AJ111" t="s">
        <v>64</v>
      </c>
      <c r="AK111" s="37">
        <v>5</v>
      </c>
      <c r="AT111"/>
    </row>
    <row r="112" spans="1:46" x14ac:dyDescent="0.25">
      <c r="A112" t="s">
        <v>1155</v>
      </c>
      <c r="B112" t="s">
        <v>536</v>
      </c>
      <c r="C112" t="s">
        <v>888</v>
      </c>
      <c r="D112" t="s">
        <v>1079</v>
      </c>
      <c r="E112" s="31">
        <v>65.065217391304344</v>
      </c>
      <c r="F112" s="31">
        <v>213.79858695652177</v>
      </c>
      <c r="G112" s="31">
        <v>31.823586956521741</v>
      </c>
      <c r="H112" s="36">
        <v>0.14884844380656925</v>
      </c>
      <c r="I112" s="31">
        <v>17.792065217391304</v>
      </c>
      <c r="J112" s="31">
        <v>0.90489130434782605</v>
      </c>
      <c r="K112" s="36">
        <v>5.0859261883961462E-2</v>
      </c>
      <c r="L112" s="31">
        <v>8.8641304347826093</v>
      </c>
      <c r="M112" s="31">
        <v>0</v>
      </c>
      <c r="N112" s="36">
        <v>0</v>
      </c>
      <c r="O112" s="31">
        <v>3.6855434782608696</v>
      </c>
      <c r="P112" s="31">
        <v>0.90489130434782605</v>
      </c>
      <c r="Q112" s="36">
        <v>0.2455245229598608</v>
      </c>
      <c r="R112" s="31">
        <v>5.2423913043478247</v>
      </c>
      <c r="S112" s="31">
        <v>0</v>
      </c>
      <c r="T112" s="36">
        <v>0</v>
      </c>
      <c r="U112" s="31">
        <v>31.270978260869562</v>
      </c>
      <c r="V112" s="31">
        <v>9.7635869565217384</v>
      </c>
      <c r="W112" s="36">
        <v>0.3122251844848502</v>
      </c>
      <c r="X112" s="31">
        <v>25.163260869565217</v>
      </c>
      <c r="Y112" s="31">
        <v>1.3913043478260869</v>
      </c>
      <c r="Z112" s="36">
        <v>5.5291098996984908E-2</v>
      </c>
      <c r="AA112" s="31">
        <v>139.57228260869567</v>
      </c>
      <c r="AB112" s="31">
        <v>19.763804347826088</v>
      </c>
      <c r="AC112" s="36">
        <v>0.14160264472592898</v>
      </c>
      <c r="AD112" s="31">
        <v>0</v>
      </c>
      <c r="AE112" s="31">
        <v>0</v>
      </c>
      <c r="AF112" s="36" t="s">
        <v>1327</v>
      </c>
      <c r="AG112" s="31">
        <v>0</v>
      </c>
      <c r="AH112" s="31">
        <v>0</v>
      </c>
      <c r="AI112" s="36" t="s">
        <v>1327</v>
      </c>
      <c r="AJ112" t="s">
        <v>113</v>
      </c>
      <c r="AK112" s="37">
        <v>5</v>
      </c>
      <c r="AT112"/>
    </row>
    <row r="113" spans="1:46" x14ac:dyDescent="0.25">
      <c r="A113" t="s">
        <v>1155</v>
      </c>
      <c r="B113" t="s">
        <v>757</v>
      </c>
      <c r="C113" t="s">
        <v>1034</v>
      </c>
      <c r="D113" t="s">
        <v>1065</v>
      </c>
      <c r="E113" s="31">
        <v>79.663043478260875</v>
      </c>
      <c r="F113" s="31">
        <v>394.23739130434785</v>
      </c>
      <c r="G113" s="31">
        <v>0</v>
      </c>
      <c r="H113" s="36">
        <v>0</v>
      </c>
      <c r="I113" s="31">
        <v>91.632173913043502</v>
      </c>
      <c r="J113" s="31">
        <v>0</v>
      </c>
      <c r="K113" s="36">
        <v>0</v>
      </c>
      <c r="L113" s="31">
        <v>46.733586956521769</v>
      </c>
      <c r="M113" s="31">
        <v>0</v>
      </c>
      <c r="N113" s="36">
        <v>0</v>
      </c>
      <c r="O113" s="31">
        <v>39.615978260869554</v>
      </c>
      <c r="P113" s="31">
        <v>0</v>
      </c>
      <c r="Q113" s="36">
        <v>0</v>
      </c>
      <c r="R113" s="31">
        <v>5.2826086956521738</v>
      </c>
      <c r="S113" s="31">
        <v>0</v>
      </c>
      <c r="T113" s="36">
        <v>0</v>
      </c>
      <c r="U113" s="31">
        <v>53.625543478260859</v>
      </c>
      <c r="V113" s="31">
        <v>0</v>
      </c>
      <c r="W113" s="36">
        <v>0</v>
      </c>
      <c r="X113" s="31">
        <v>0</v>
      </c>
      <c r="Y113" s="31">
        <v>0</v>
      </c>
      <c r="Z113" s="36" t="s">
        <v>1327</v>
      </c>
      <c r="AA113" s="31">
        <v>248.97967391304348</v>
      </c>
      <c r="AB113" s="31">
        <v>0</v>
      </c>
      <c r="AC113" s="36">
        <v>0</v>
      </c>
      <c r="AD113" s="31">
        <v>0</v>
      </c>
      <c r="AE113" s="31">
        <v>0</v>
      </c>
      <c r="AF113" s="36" t="s">
        <v>1327</v>
      </c>
      <c r="AG113" s="31">
        <v>0</v>
      </c>
      <c r="AH113" s="31">
        <v>0</v>
      </c>
      <c r="AI113" s="36" t="s">
        <v>1327</v>
      </c>
      <c r="AJ113" t="s">
        <v>337</v>
      </c>
      <c r="AK113" s="37">
        <v>5</v>
      </c>
      <c r="AT113"/>
    </row>
    <row r="114" spans="1:46" x14ac:dyDescent="0.25">
      <c r="A114" t="s">
        <v>1155</v>
      </c>
      <c r="B114" t="s">
        <v>832</v>
      </c>
      <c r="C114" t="s">
        <v>997</v>
      </c>
      <c r="D114" t="s">
        <v>1059</v>
      </c>
      <c r="E114" s="31">
        <v>57.130434782608695</v>
      </c>
      <c r="F114" s="31">
        <v>211.66152173913045</v>
      </c>
      <c r="G114" s="31">
        <v>5.2173913043478262</v>
      </c>
      <c r="H114" s="36">
        <v>2.4649691930204397E-2</v>
      </c>
      <c r="I114" s="31">
        <v>48.376086956521732</v>
      </c>
      <c r="J114" s="31">
        <v>0</v>
      </c>
      <c r="K114" s="36">
        <v>0</v>
      </c>
      <c r="L114" s="31">
        <v>34.203260869565213</v>
      </c>
      <c r="M114" s="31">
        <v>0</v>
      </c>
      <c r="N114" s="36">
        <v>0</v>
      </c>
      <c r="O114" s="31">
        <v>8.6304347826086953</v>
      </c>
      <c r="P114" s="31">
        <v>0</v>
      </c>
      <c r="Q114" s="36">
        <v>0</v>
      </c>
      <c r="R114" s="31">
        <v>5.5423913043478255</v>
      </c>
      <c r="S114" s="31">
        <v>0</v>
      </c>
      <c r="T114" s="36">
        <v>0</v>
      </c>
      <c r="U114" s="31">
        <v>58.051521739130422</v>
      </c>
      <c r="V114" s="31">
        <v>5.2173913043478262</v>
      </c>
      <c r="W114" s="36">
        <v>8.9875185835670737E-2</v>
      </c>
      <c r="X114" s="31">
        <v>0</v>
      </c>
      <c r="Y114" s="31">
        <v>0</v>
      </c>
      <c r="Z114" s="36" t="s">
        <v>1327</v>
      </c>
      <c r="AA114" s="31">
        <v>83.771847826086983</v>
      </c>
      <c r="AB114" s="31">
        <v>0</v>
      </c>
      <c r="AC114" s="36">
        <v>0</v>
      </c>
      <c r="AD114" s="31">
        <v>21.462065217391306</v>
      </c>
      <c r="AE114" s="31">
        <v>0</v>
      </c>
      <c r="AF114" s="36">
        <v>0</v>
      </c>
      <c r="AG114" s="31">
        <v>0</v>
      </c>
      <c r="AH114" s="31">
        <v>0</v>
      </c>
      <c r="AI114" s="36" t="s">
        <v>1327</v>
      </c>
      <c r="AJ114" t="s">
        <v>412</v>
      </c>
      <c r="AK114" s="37">
        <v>5</v>
      </c>
      <c r="AT114"/>
    </row>
    <row r="115" spans="1:46" x14ac:dyDescent="0.25">
      <c r="A115" t="s">
        <v>1155</v>
      </c>
      <c r="B115" t="s">
        <v>634</v>
      </c>
      <c r="C115" t="s">
        <v>996</v>
      </c>
      <c r="D115" t="s">
        <v>1064</v>
      </c>
      <c r="E115" s="31">
        <v>98.456521739130437</v>
      </c>
      <c r="F115" s="31">
        <v>338.26945652173913</v>
      </c>
      <c r="G115" s="31">
        <v>24.525108695652165</v>
      </c>
      <c r="H115" s="36">
        <v>7.2501694205063527E-2</v>
      </c>
      <c r="I115" s="31">
        <v>74.3133695652174</v>
      </c>
      <c r="J115" s="31">
        <v>0</v>
      </c>
      <c r="K115" s="36">
        <v>0</v>
      </c>
      <c r="L115" s="31">
        <v>46.581413043478271</v>
      </c>
      <c r="M115" s="31">
        <v>0</v>
      </c>
      <c r="N115" s="36">
        <v>0</v>
      </c>
      <c r="O115" s="31">
        <v>23.558043478260867</v>
      </c>
      <c r="P115" s="31">
        <v>0</v>
      </c>
      <c r="Q115" s="36">
        <v>0</v>
      </c>
      <c r="R115" s="31">
        <v>4.1739130434782608</v>
      </c>
      <c r="S115" s="31">
        <v>0</v>
      </c>
      <c r="T115" s="36">
        <v>0</v>
      </c>
      <c r="U115" s="31">
        <v>89.049347826086986</v>
      </c>
      <c r="V115" s="31">
        <v>1.4938043478260867</v>
      </c>
      <c r="W115" s="36">
        <v>1.6775017271810688E-2</v>
      </c>
      <c r="X115" s="31">
        <v>0</v>
      </c>
      <c r="Y115" s="31">
        <v>0</v>
      </c>
      <c r="Z115" s="36" t="s">
        <v>1327</v>
      </c>
      <c r="AA115" s="31">
        <v>159.1942391304348</v>
      </c>
      <c r="AB115" s="31">
        <v>23.031304347826079</v>
      </c>
      <c r="AC115" s="36">
        <v>0.14467423239452482</v>
      </c>
      <c r="AD115" s="31">
        <v>15.7125</v>
      </c>
      <c r="AE115" s="31">
        <v>0</v>
      </c>
      <c r="AF115" s="36">
        <v>0</v>
      </c>
      <c r="AG115" s="31">
        <v>0</v>
      </c>
      <c r="AH115" s="31">
        <v>0</v>
      </c>
      <c r="AI115" s="36" t="s">
        <v>1327</v>
      </c>
      <c r="AJ115" t="s">
        <v>212</v>
      </c>
      <c r="AK115" s="37">
        <v>5</v>
      </c>
      <c r="AT115"/>
    </row>
    <row r="116" spans="1:46" x14ac:dyDescent="0.25">
      <c r="A116" t="s">
        <v>1155</v>
      </c>
      <c r="B116" t="s">
        <v>490</v>
      </c>
      <c r="C116" t="s">
        <v>927</v>
      </c>
      <c r="D116" t="s">
        <v>1104</v>
      </c>
      <c r="E116" s="31">
        <v>76.597826086956516</v>
      </c>
      <c r="F116" s="31">
        <v>303.26989130434771</v>
      </c>
      <c r="G116" s="31">
        <v>0</v>
      </c>
      <c r="H116" s="36">
        <v>0</v>
      </c>
      <c r="I116" s="31">
        <v>89.654999999999973</v>
      </c>
      <c r="J116" s="31">
        <v>0</v>
      </c>
      <c r="K116" s="36">
        <v>0</v>
      </c>
      <c r="L116" s="31">
        <v>65.845760869565197</v>
      </c>
      <c r="M116" s="31">
        <v>0</v>
      </c>
      <c r="N116" s="36">
        <v>0</v>
      </c>
      <c r="O116" s="31">
        <v>19.037500000000001</v>
      </c>
      <c r="P116" s="31">
        <v>0</v>
      </c>
      <c r="Q116" s="36">
        <v>0</v>
      </c>
      <c r="R116" s="31">
        <v>4.7717391304347823</v>
      </c>
      <c r="S116" s="31">
        <v>0</v>
      </c>
      <c r="T116" s="36">
        <v>0</v>
      </c>
      <c r="U116" s="31">
        <v>55.56489130434781</v>
      </c>
      <c r="V116" s="31">
        <v>0</v>
      </c>
      <c r="W116" s="36">
        <v>0</v>
      </c>
      <c r="X116" s="31">
        <v>0</v>
      </c>
      <c r="Y116" s="31">
        <v>0</v>
      </c>
      <c r="Z116" s="36" t="s">
        <v>1327</v>
      </c>
      <c r="AA116" s="31">
        <v>155.90499999999994</v>
      </c>
      <c r="AB116" s="31">
        <v>0</v>
      </c>
      <c r="AC116" s="36">
        <v>0</v>
      </c>
      <c r="AD116" s="31">
        <v>2.1449999999999996</v>
      </c>
      <c r="AE116" s="31">
        <v>0</v>
      </c>
      <c r="AF116" s="36">
        <v>0</v>
      </c>
      <c r="AG116" s="31">
        <v>0</v>
      </c>
      <c r="AH116" s="31">
        <v>0</v>
      </c>
      <c r="AI116" s="36" t="s">
        <v>1327</v>
      </c>
      <c r="AJ116" t="s">
        <v>67</v>
      </c>
      <c r="AK116" s="37">
        <v>5</v>
      </c>
      <c r="AT116"/>
    </row>
    <row r="117" spans="1:46" x14ac:dyDescent="0.25">
      <c r="A117" t="s">
        <v>1155</v>
      </c>
      <c r="B117" t="s">
        <v>474</v>
      </c>
      <c r="C117" t="s">
        <v>917</v>
      </c>
      <c r="D117" t="s">
        <v>1104</v>
      </c>
      <c r="E117" s="31">
        <v>71.858695652173907</v>
      </c>
      <c r="F117" s="31">
        <v>185.27543478260873</v>
      </c>
      <c r="G117" s="31">
        <v>46.590326086956523</v>
      </c>
      <c r="H117" s="36">
        <v>0.25146520984621012</v>
      </c>
      <c r="I117" s="31">
        <v>31.393913043478261</v>
      </c>
      <c r="J117" s="31">
        <v>5.535869565217391</v>
      </c>
      <c r="K117" s="36">
        <v>0.17633576157106057</v>
      </c>
      <c r="L117" s="31">
        <v>15.481413043478257</v>
      </c>
      <c r="M117" s="31">
        <v>0</v>
      </c>
      <c r="N117" s="36">
        <v>0</v>
      </c>
      <c r="O117" s="31">
        <v>12.608152173913044</v>
      </c>
      <c r="P117" s="31">
        <v>5.535869565217391</v>
      </c>
      <c r="Q117" s="36">
        <v>0.43907064959696535</v>
      </c>
      <c r="R117" s="31">
        <v>3.3043478260869565</v>
      </c>
      <c r="S117" s="31">
        <v>0</v>
      </c>
      <c r="T117" s="36">
        <v>0</v>
      </c>
      <c r="U117" s="31">
        <v>58.186304347826102</v>
      </c>
      <c r="V117" s="31">
        <v>19.077500000000001</v>
      </c>
      <c r="W117" s="36">
        <v>0.32786925057069299</v>
      </c>
      <c r="X117" s="31">
        <v>0</v>
      </c>
      <c r="Y117" s="31">
        <v>0</v>
      </c>
      <c r="Z117" s="36" t="s">
        <v>1327</v>
      </c>
      <c r="AA117" s="31">
        <v>81.073586956521737</v>
      </c>
      <c r="AB117" s="31">
        <v>21.97695652173913</v>
      </c>
      <c r="AC117" s="36">
        <v>0.27107418515385245</v>
      </c>
      <c r="AD117" s="31">
        <v>14.621630434782606</v>
      </c>
      <c r="AE117" s="31">
        <v>0</v>
      </c>
      <c r="AF117" s="36">
        <v>0</v>
      </c>
      <c r="AG117" s="31">
        <v>0</v>
      </c>
      <c r="AH117" s="31">
        <v>0</v>
      </c>
      <c r="AI117" s="36" t="s">
        <v>1327</v>
      </c>
      <c r="AJ117" t="s">
        <v>51</v>
      </c>
      <c r="AK117" s="37">
        <v>5</v>
      </c>
      <c r="AT117"/>
    </row>
    <row r="118" spans="1:46" x14ac:dyDescent="0.25">
      <c r="A118" t="s">
        <v>1155</v>
      </c>
      <c r="B118" t="s">
        <v>619</v>
      </c>
      <c r="C118" t="s">
        <v>984</v>
      </c>
      <c r="D118" t="s">
        <v>1061</v>
      </c>
      <c r="E118" s="31">
        <v>39.423913043478258</v>
      </c>
      <c r="F118" s="31">
        <v>116.35032608695654</v>
      </c>
      <c r="G118" s="31">
        <v>0</v>
      </c>
      <c r="H118" s="36">
        <v>0</v>
      </c>
      <c r="I118" s="31">
        <v>40.924347826086958</v>
      </c>
      <c r="J118" s="31">
        <v>0</v>
      </c>
      <c r="K118" s="36">
        <v>0</v>
      </c>
      <c r="L118" s="31">
        <v>29.326630434782611</v>
      </c>
      <c r="M118" s="31">
        <v>0</v>
      </c>
      <c r="N118" s="36">
        <v>0</v>
      </c>
      <c r="O118" s="31">
        <v>7.162934782608696</v>
      </c>
      <c r="P118" s="31">
        <v>0</v>
      </c>
      <c r="Q118" s="36">
        <v>0</v>
      </c>
      <c r="R118" s="31">
        <v>4.4347826086956523</v>
      </c>
      <c r="S118" s="31">
        <v>0</v>
      </c>
      <c r="T118" s="36">
        <v>0</v>
      </c>
      <c r="U118" s="31">
        <v>27.12510869565217</v>
      </c>
      <c r="V118" s="31">
        <v>0</v>
      </c>
      <c r="W118" s="36">
        <v>0</v>
      </c>
      <c r="X118" s="31">
        <v>0</v>
      </c>
      <c r="Y118" s="31">
        <v>0</v>
      </c>
      <c r="Z118" s="36" t="s">
        <v>1327</v>
      </c>
      <c r="AA118" s="31">
        <v>46.151739130434805</v>
      </c>
      <c r="AB118" s="31">
        <v>0</v>
      </c>
      <c r="AC118" s="36">
        <v>0</v>
      </c>
      <c r="AD118" s="31">
        <v>2.1491304347826086</v>
      </c>
      <c r="AE118" s="31">
        <v>0</v>
      </c>
      <c r="AF118" s="36">
        <v>0</v>
      </c>
      <c r="AG118" s="31">
        <v>0</v>
      </c>
      <c r="AH118" s="31">
        <v>0</v>
      </c>
      <c r="AI118" s="36" t="s">
        <v>1327</v>
      </c>
      <c r="AJ118" t="s">
        <v>197</v>
      </c>
      <c r="AK118" s="37">
        <v>5</v>
      </c>
      <c r="AT118"/>
    </row>
    <row r="119" spans="1:46" x14ac:dyDescent="0.25">
      <c r="A119" t="s">
        <v>1155</v>
      </c>
      <c r="B119" t="s">
        <v>611</v>
      </c>
      <c r="C119" t="s">
        <v>971</v>
      </c>
      <c r="D119" t="s">
        <v>1069</v>
      </c>
      <c r="E119" s="31">
        <v>69.271739130434781</v>
      </c>
      <c r="F119" s="31">
        <v>240.40032608695654</v>
      </c>
      <c r="G119" s="31">
        <v>36.462065217391299</v>
      </c>
      <c r="H119" s="36">
        <v>0.1516722785317787</v>
      </c>
      <c r="I119" s="31">
        <v>49.366086956521748</v>
      </c>
      <c r="J119" s="31">
        <v>0</v>
      </c>
      <c r="K119" s="36">
        <v>0</v>
      </c>
      <c r="L119" s="31">
        <v>28.96532608695653</v>
      </c>
      <c r="M119" s="31">
        <v>0</v>
      </c>
      <c r="N119" s="36">
        <v>0</v>
      </c>
      <c r="O119" s="31">
        <v>14.922500000000001</v>
      </c>
      <c r="P119" s="31">
        <v>0</v>
      </c>
      <c r="Q119" s="36">
        <v>0</v>
      </c>
      <c r="R119" s="31">
        <v>5.4782608695652177</v>
      </c>
      <c r="S119" s="31">
        <v>0</v>
      </c>
      <c r="T119" s="36">
        <v>0</v>
      </c>
      <c r="U119" s="31">
        <v>56.451521739130442</v>
      </c>
      <c r="V119" s="31">
        <v>18.113369565217386</v>
      </c>
      <c r="W119" s="36">
        <v>0.32086592189527746</v>
      </c>
      <c r="X119" s="31">
        <v>0</v>
      </c>
      <c r="Y119" s="31">
        <v>0</v>
      </c>
      <c r="Z119" s="36" t="s">
        <v>1327</v>
      </c>
      <c r="AA119" s="31">
        <v>124.39282608695652</v>
      </c>
      <c r="AB119" s="31">
        <v>18.097065217391297</v>
      </c>
      <c r="AC119" s="36">
        <v>0.14548319052370903</v>
      </c>
      <c r="AD119" s="31">
        <v>10.189891304347826</v>
      </c>
      <c r="AE119" s="31">
        <v>0.25163043478260866</v>
      </c>
      <c r="AF119" s="36">
        <v>2.4694123545286779E-2</v>
      </c>
      <c r="AG119" s="31">
        <v>0</v>
      </c>
      <c r="AH119" s="31">
        <v>0</v>
      </c>
      <c r="AI119" s="36" t="s">
        <v>1327</v>
      </c>
      <c r="AJ119" t="s">
        <v>188</v>
      </c>
      <c r="AK119" s="37">
        <v>5</v>
      </c>
      <c r="AT119"/>
    </row>
    <row r="120" spans="1:46" x14ac:dyDescent="0.25">
      <c r="A120" t="s">
        <v>1155</v>
      </c>
      <c r="B120" t="s">
        <v>817</v>
      </c>
      <c r="C120" t="s">
        <v>1048</v>
      </c>
      <c r="D120" t="s">
        <v>1132</v>
      </c>
      <c r="E120" s="31">
        <v>29.652173913043477</v>
      </c>
      <c r="F120" s="31">
        <v>140.65652173913043</v>
      </c>
      <c r="G120" s="31">
        <v>4.7391304347826084</v>
      </c>
      <c r="H120" s="36">
        <v>3.3692930666749096E-2</v>
      </c>
      <c r="I120" s="31">
        <v>14.82608695652174</v>
      </c>
      <c r="J120" s="31">
        <v>4.7391304347826084</v>
      </c>
      <c r="K120" s="36">
        <v>0.31964809384164217</v>
      </c>
      <c r="L120" s="31">
        <v>4.8695652173913047</v>
      </c>
      <c r="M120" s="31">
        <v>0</v>
      </c>
      <c r="N120" s="36">
        <v>0</v>
      </c>
      <c r="O120" s="31">
        <v>4.7391304347826084</v>
      </c>
      <c r="P120" s="31">
        <v>4.7391304347826084</v>
      </c>
      <c r="Q120" s="36">
        <v>1</v>
      </c>
      <c r="R120" s="31">
        <v>5.2173913043478262</v>
      </c>
      <c r="S120" s="31">
        <v>0</v>
      </c>
      <c r="T120" s="36">
        <v>0</v>
      </c>
      <c r="U120" s="31">
        <v>4.8336956521739136</v>
      </c>
      <c r="V120" s="31">
        <v>0</v>
      </c>
      <c r="W120" s="36">
        <v>0</v>
      </c>
      <c r="X120" s="31">
        <v>19.378260869565224</v>
      </c>
      <c r="Y120" s="31">
        <v>0</v>
      </c>
      <c r="Z120" s="36">
        <v>0</v>
      </c>
      <c r="AA120" s="31">
        <v>69.922826086956505</v>
      </c>
      <c r="AB120" s="31">
        <v>0</v>
      </c>
      <c r="AC120" s="36">
        <v>0</v>
      </c>
      <c r="AD120" s="31">
        <v>31.695652173913032</v>
      </c>
      <c r="AE120" s="31">
        <v>0</v>
      </c>
      <c r="AF120" s="36">
        <v>0</v>
      </c>
      <c r="AG120" s="31">
        <v>0</v>
      </c>
      <c r="AH120" s="31">
        <v>0</v>
      </c>
      <c r="AI120" s="36" t="s">
        <v>1327</v>
      </c>
      <c r="AJ120" t="s">
        <v>397</v>
      </c>
      <c r="AK120" s="37">
        <v>5</v>
      </c>
      <c r="AT120"/>
    </row>
    <row r="121" spans="1:46" x14ac:dyDescent="0.25">
      <c r="A121" t="s">
        <v>1155</v>
      </c>
      <c r="B121" t="s">
        <v>508</v>
      </c>
      <c r="C121" t="s">
        <v>915</v>
      </c>
      <c r="D121" t="s">
        <v>1064</v>
      </c>
      <c r="E121" s="31">
        <v>116.26086956521739</v>
      </c>
      <c r="F121" s="31">
        <v>320.87923913043471</v>
      </c>
      <c r="G121" s="31">
        <v>0</v>
      </c>
      <c r="H121" s="36">
        <v>0</v>
      </c>
      <c r="I121" s="31">
        <v>31.166304347826081</v>
      </c>
      <c r="J121" s="31">
        <v>0</v>
      </c>
      <c r="K121" s="36">
        <v>0</v>
      </c>
      <c r="L121" s="31">
        <v>18.427173913043472</v>
      </c>
      <c r="M121" s="31">
        <v>0</v>
      </c>
      <c r="N121" s="36">
        <v>0</v>
      </c>
      <c r="O121" s="31">
        <v>12.739130434782609</v>
      </c>
      <c r="P121" s="31">
        <v>0</v>
      </c>
      <c r="Q121" s="36">
        <v>0</v>
      </c>
      <c r="R121" s="31">
        <v>0</v>
      </c>
      <c r="S121" s="31">
        <v>0</v>
      </c>
      <c r="T121" s="36" t="s">
        <v>1327</v>
      </c>
      <c r="U121" s="31">
        <v>102.57499999999997</v>
      </c>
      <c r="V121" s="31">
        <v>0</v>
      </c>
      <c r="W121" s="36">
        <v>0</v>
      </c>
      <c r="X121" s="31">
        <v>10.070652173913045</v>
      </c>
      <c r="Y121" s="31">
        <v>0</v>
      </c>
      <c r="Z121" s="36">
        <v>0</v>
      </c>
      <c r="AA121" s="31">
        <v>170.27923913043477</v>
      </c>
      <c r="AB121" s="31">
        <v>0</v>
      </c>
      <c r="AC121" s="36">
        <v>0</v>
      </c>
      <c r="AD121" s="31">
        <v>6.7880434782608736</v>
      </c>
      <c r="AE121" s="31">
        <v>0</v>
      </c>
      <c r="AF121" s="36">
        <v>0</v>
      </c>
      <c r="AG121" s="31">
        <v>0</v>
      </c>
      <c r="AH121" s="31">
        <v>0</v>
      </c>
      <c r="AI121" s="36" t="s">
        <v>1327</v>
      </c>
      <c r="AJ121" t="s">
        <v>85</v>
      </c>
      <c r="AK121" s="37">
        <v>5</v>
      </c>
      <c r="AT121"/>
    </row>
    <row r="122" spans="1:46" x14ac:dyDescent="0.25">
      <c r="A122" t="s">
        <v>1155</v>
      </c>
      <c r="B122" t="s">
        <v>702</v>
      </c>
      <c r="C122" t="s">
        <v>969</v>
      </c>
      <c r="D122" t="s">
        <v>1072</v>
      </c>
      <c r="E122" s="31">
        <v>35.271739130434781</v>
      </c>
      <c r="F122" s="31">
        <v>110.24630434782608</v>
      </c>
      <c r="G122" s="31">
        <v>1.8509782608695653</v>
      </c>
      <c r="H122" s="36">
        <v>1.6789481260339991E-2</v>
      </c>
      <c r="I122" s="31">
        <v>27.044891304347829</v>
      </c>
      <c r="J122" s="31">
        <v>0.95173913043478264</v>
      </c>
      <c r="K122" s="36">
        <v>3.5191087282416912E-2</v>
      </c>
      <c r="L122" s="31">
        <v>15.935326086956524</v>
      </c>
      <c r="M122" s="31">
        <v>0.95173913043478264</v>
      </c>
      <c r="N122" s="36">
        <v>5.972511169468981E-2</v>
      </c>
      <c r="O122" s="31">
        <v>5.8921739130434778</v>
      </c>
      <c r="P122" s="31">
        <v>0</v>
      </c>
      <c r="Q122" s="36">
        <v>0</v>
      </c>
      <c r="R122" s="31">
        <v>5.2173913043478262</v>
      </c>
      <c r="S122" s="31">
        <v>0</v>
      </c>
      <c r="T122" s="36">
        <v>0</v>
      </c>
      <c r="U122" s="31">
        <v>20.629565217391306</v>
      </c>
      <c r="V122" s="31">
        <v>0.31141304347826088</v>
      </c>
      <c r="W122" s="36">
        <v>1.5095472938796154E-2</v>
      </c>
      <c r="X122" s="31">
        <v>0</v>
      </c>
      <c r="Y122" s="31">
        <v>0</v>
      </c>
      <c r="Z122" s="36" t="s">
        <v>1327</v>
      </c>
      <c r="AA122" s="31">
        <v>58.301413043478263</v>
      </c>
      <c r="AB122" s="31">
        <v>0.58782608695652172</v>
      </c>
      <c r="AC122" s="36">
        <v>1.0082535847255547E-2</v>
      </c>
      <c r="AD122" s="31">
        <v>4.2704347826086959</v>
      </c>
      <c r="AE122" s="31">
        <v>0</v>
      </c>
      <c r="AF122" s="36">
        <v>0</v>
      </c>
      <c r="AG122" s="31">
        <v>0</v>
      </c>
      <c r="AH122" s="31">
        <v>0</v>
      </c>
      <c r="AI122" s="36" t="s">
        <v>1327</v>
      </c>
      <c r="AJ122" t="s">
        <v>280</v>
      </c>
      <c r="AK122" s="37">
        <v>5</v>
      </c>
      <c r="AT122"/>
    </row>
    <row r="123" spans="1:46" x14ac:dyDescent="0.25">
      <c r="A123" t="s">
        <v>1155</v>
      </c>
      <c r="B123" t="s">
        <v>790</v>
      </c>
      <c r="C123" t="s">
        <v>1044</v>
      </c>
      <c r="D123" t="s">
        <v>1055</v>
      </c>
      <c r="E123" s="31">
        <v>61.956521739130437</v>
      </c>
      <c r="F123" s="31">
        <v>215.66847826086951</v>
      </c>
      <c r="G123" s="31">
        <v>7.7369565217391312</v>
      </c>
      <c r="H123" s="36">
        <v>3.587430385807526E-2</v>
      </c>
      <c r="I123" s="31">
        <v>30.314021739130446</v>
      </c>
      <c r="J123" s="31">
        <v>5.1780434782608697</v>
      </c>
      <c r="K123" s="36">
        <v>0.17081347776355463</v>
      </c>
      <c r="L123" s="31">
        <v>24.378260869565228</v>
      </c>
      <c r="M123" s="31">
        <v>1.5901086956521737</v>
      </c>
      <c r="N123" s="36">
        <v>6.5226502586053114E-2</v>
      </c>
      <c r="O123" s="31">
        <v>0.17391304347826086</v>
      </c>
      <c r="P123" s="31">
        <v>0</v>
      </c>
      <c r="Q123" s="36">
        <v>0</v>
      </c>
      <c r="R123" s="31">
        <v>5.7618478260869566</v>
      </c>
      <c r="S123" s="31">
        <v>3.5879347826086958</v>
      </c>
      <c r="T123" s="36">
        <v>0.62270557829802486</v>
      </c>
      <c r="U123" s="31">
        <v>75.039239130434751</v>
      </c>
      <c r="V123" s="31">
        <v>0</v>
      </c>
      <c r="W123" s="36">
        <v>0</v>
      </c>
      <c r="X123" s="31">
        <v>0.18206521739130435</v>
      </c>
      <c r="Y123" s="31">
        <v>0</v>
      </c>
      <c r="Z123" s="36">
        <v>0</v>
      </c>
      <c r="AA123" s="31">
        <v>104.2991304347826</v>
      </c>
      <c r="AB123" s="31">
        <v>2.558913043478261</v>
      </c>
      <c r="AC123" s="36">
        <v>2.4534366037484164E-2</v>
      </c>
      <c r="AD123" s="31">
        <v>5.8340217391304341</v>
      </c>
      <c r="AE123" s="31">
        <v>0</v>
      </c>
      <c r="AF123" s="36">
        <v>0</v>
      </c>
      <c r="AG123" s="31">
        <v>0</v>
      </c>
      <c r="AH123" s="31">
        <v>0</v>
      </c>
      <c r="AI123" s="36" t="s">
        <v>1327</v>
      </c>
      <c r="AJ123" t="s">
        <v>370</v>
      </c>
      <c r="AK123" s="37">
        <v>5</v>
      </c>
      <c r="AT123"/>
    </row>
    <row r="124" spans="1:46" x14ac:dyDescent="0.25">
      <c r="A124" t="s">
        <v>1155</v>
      </c>
      <c r="B124" t="s">
        <v>699</v>
      </c>
      <c r="C124" t="s">
        <v>1017</v>
      </c>
      <c r="D124" t="s">
        <v>1075</v>
      </c>
      <c r="E124" s="31">
        <v>37.217391304347828</v>
      </c>
      <c r="F124" s="31">
        <v>136.09423913043477</v>
      </c>
      <c r="G124" s="31">
        <v>1.0516304347826086</v>
      </c>
      <c r="H124" s="36">
        <v>7.7272222652621627E-3</v>
      </c>
      <c r="I124" s="31">
        <v>39.899782608695652</v>
      </c>
      <c r="J124" s="31">
        <v>0</v>
      </c>
      <c r="K124" s="36">
        <v>0</v>
      </c>
      <c r="L124" s="31">
        <v>25.176739130434786</v>
      </c>
      <c r="M124" s="31">
        <v>0</v>
      </c>
      <c r="N124" s="36">
        <v>0</v>
      </c>
      <c r="O124" s="31">
        <v>11.560217391304347</v>
      </c>
      <c r="P124" s="31">
        <v>0</v>
      </c>
      <c r="Q124" s="36">
        <v>0</v>
      </c>
      <c r="R124" s="31">
        <v>3.1628260869565219</v>
      </c>
      <c r="S124" s="31">
        <v>0</v>
      </c>
      <c r="T124" s="36">
        <v>0</v>
      </c>
      <c r="U124" s="31">
        <v>14.980108695652175</v>
      </c>
      <c r="V124" s="31">
        <v>0</v>
      </c>
      <c r="W124" s="36">
        <v>0</v>
      </c>
      <c r="X124" s="31">
        <v>0</v>
      </c>
      <c r="Y124" s="31">
        <v>0</v>
      </c>
      <c r="Z124" s="36" t="s">
        <v>1327</v>
      </c>
      <c r="AA124" s="31">
        <v>75.580869565217384</v>
      </c>
      <c r="AB124" s="31">
        <v>1.0516304347826086</v>
      </c>
      <c r="AC124" s="36">
        <v>1.3913976391541454E-2</v>
      </c>
      <c r="AD124" s="31">
        <v>5.6334782608695653</v>
      </c>
      <c r="AE124" s="31">
        <v>0</v>
      </c>
      <c r="AF124" s="36">
        <v>0</v>
      </c>
      <c r="AG124" s="31">
        <v>0</v>
      </c>
      <c r="AH124" s="31">
        <v>0</v>
      </c>
      <c r="AI124" s="36" t="s">
        <v>1327</v>
      </c>
      <c r="AJ124" t="s">
        <v>277</v>
      </c>
      <c r="AK124" s="37">
        <v>5</v>
      </c>
      <c r="AT124"/>
    </row>
    <row r="125" spans="1:46" x14ac:dyDescent="0.25">
      <c r="A125" t="s">
        <v>1155</v>
      </c>
      <c r="B125" t="s">
        <v>493</v>
      </c>
      <c r="C125" t="s">
        <v>930</v>
      </c>
      <c r="D125" t="s">
        <v>1111</v>
      </c>
      <c r="E125" s="31">
        <v>128.94565217391303</v>
      </c>
      <c r="F125" s="31">
        <v>616.78956521739133</v>
      </c>
      <c r="G125" s="31">
        <v>0</v>
      </c>
      <c r="H125" s="36">
        <v>0</v>
      </c>
      <c r="I125" s="31">
        <v>109.95652173913042</v>
      </c>
      <c r="J125" s="31">
        <v>0</v>
      </c>
      <c r="K125" s="36">
        <v>0</v>
      </c>
      <c r="L125" s="31">
        <v>92.665760869565219</v>
      </c>
      <c r="M125" s="31">
        <v>0</v>
      </c>
      <c r="N125" s="36">
        <v>0</v>
      </c>
      <c r="O125" s="31">
        <v>12.317934782608695</v>
      </c>
      <c r="P125" s="31">
        <v>0</v>
      </c>
      <c r="Q125" s="36">
        <v>0</v>
      </c>
      <c r="R125" s="31">
        <v>4.9728260869565215</v>
      </c>
      <c r="S125" s="31">
        <v>0</v>
      </c>
      <c r="T125" s="36">
        <v>0</v>
      </c>
      <c r="U125" s="31">
        <v>92.543478260869563</v>
      </c>
      <c r="V125" s="31">
        <v>0</v>
      </c>
      <c r="W125" s="36">
        <v>0</v>
      </c>
      <c r="X125" s="31">
        <v>4.7771739130434785</v>
      </c>
      <c r="Y125" s="31">
        <v>0</v>
      </c>
      <c r="Z125" s="36">
        <v>0</v>
      </c>
      <c r="AA125" s="31">
        <v>362.56652173913039</v>
      </c>
      <c r="AB125" s="31">
        <v>0</v>
      </c>
      <c r="AC125" s="36">
        <v>0</v>
      </c>
      <c r="AD125" s="31">
        <v>46.945869565217393</v>
      </c>
      <c r="AE125" s="31">
        <v>0</v>
      </c>
      <c r="AF125" s="36">
        <v>0</v>
      </c>
      <c r="AG125" s="31">
        <v>0</v>
      </c>
      <c r="AH125" s="31">
        <v>0</v>
      </c>
      <c r="AI125" s="36" t="s">
        <v>1327</v>
      </c>
      <c r="AJ125" t="s">
        <v>70</v>
      </c>
      <c r="AK125" s="37">
        <v>5</v>
      </c>
      <c r="AT125"/>
    </row>
    <row r="126" spans="1:46" x14ac:dyDescent="0.25">
      <c r="A126" t="s">
        <v>1155</v>
      </c>
      <c r="B126" t="s">
        <v>734</v>
      </c>
      <c r="C126" t="s">
        <v>930</v>
      </c>
      <c r="D126" t="s">
        <v>1111</v>
      </c>
      <c r="E126" s="31">
        <v>30.130434782608695</v>
      </c>
      <c r="F126" s="31">
        <v>34.056521739130432</v>
      </c>
      <c r="G126" s="31">
        <v>4.3043478260869561</v>
      </c>
      <c r="H126" s="36">
        <v>0.12638835695135964</v>
      </c>
      <c r="I126" s="31">
        <v>18.548369565217392</v>
      </c>
      <c r="J126" s="31">
        <v>0</v>
      </c>
      <c r="K126" s="36">
        <v>0</v>
      </c>
      <c r="L126" s="31">
        <v>11.829891304347827</v>
      </c>
      <c r="M126" s="31">
        <v>0</v>
      </c>
      <c r="N126" s="36">
        <v>0</v>
      </c>
      <c r="O126" s="31">
        <v>5.8054347826086943</v>
      </c>
      <c r="P126" s="31">
        <v>0</v>
      </c>
      <c r="Q126" s="36">
        <v>0</v>
      </c>
      <c r="R126" s="31">
        <v>0.91304347826086951</v>
      </c>
      <c r="S126" s="31">
        <v>0</v>
      </c>
      <c r="T126" s="36">
        <v>0</v>
      </c>
      <c r="U126" s="31">
        <v>15.508152173913043</v>
      </c>
      <c r="V126" s="31">
        <v>4.3043478260869561</v>
      </c>
      <c r="W126" s="36">
        <v>0.27755388119852809</v>
      </c>
      <c r="X126" s="31">
        <v>0</v>
      </c>
      <c r="Y126" s="31">
        <v>0</v>
      </c>
      <c r="Z126" s="36" t="s">
        <v>1327</v>
      </c>
      <c r="AA126" s="31">
        <v>0</v>
      </c>
      <c r="AB126" s="31">
        <v>0</v>
      </c>
      <c r="AC126" s="36" t="s">
        <v>1327</v>
      </c>
      <c r="AD126" s="31">
        <v>0</v>
      </c>
      <c r="AE126" s="31">
        <v>0</v>
      </c>
      <c r="AF126" s="36" t="s">
        <v>1327</v>
      </c>
      <c r="AG126" s="31">
        <v>0</v>
      </c>
      <c r="AH126" s="31">
        <v>0</v>
      </c>
      <c r="AI126" s="36" t="s">
        <v>1327</v>
      </c>
      <c r="AJ126" t="s">
        <v>313</v>
      </c>
      <c r="AK126" s="37">
        <v>5</v>
      </c>
      <c r="AT126"/>
    </row>
    <row r="127" spans="1:46" x14ac:dyDescent="0.25">
      <c r="A127" t="s">
        <v>1155</v>
      </c>
      <c r="B127" t="s">
        <v>635</v>
      </c>
      <c r="C127" t="s">
        <v>898</v>
      </c>
      <c r="D127" t="s">
        <v>1059</v>
      </c>
      <c r="E127" s="31">
        <v>73.771739130434781</v>
      </c>
      <c r="F127" s="31">
        <v>332.12739130434784</v>
      </c>
      <c r="G127" s="31">
        <v>0</v>
      </c>
      <c r="H127" s="36">
        <v>0</v>
      </c>
      <c r="I127" s="31">
        <v>63.442934782608695</v>
      </c>
      <c r="J127" s="31">
        <v>0</v>
      </c>
      <c r="K127" s="36">
        <v>0</v>
      </c>
      <c r="L127" s="31">
        <v>38.1875</v>
      </c>
      <c r="M127" s="31">
        <v>0</v>
      </c>
      <c r="N127" s="36">
        <v>0</v>
      </c>
      <c r="O127" s="31">
        <v>19.902173913043477</v>
      </c>
      <c r="P127" s="31">
        <v>0</v>
      </c>
      <c r="Q127" s="36">
        <v>0</v>
      </c>
      <c r="R127" s="31">
        <v>5.3532608695652177</v>
      </c>
      <c r="S127" s="31">
        <v>0</v>
      </c>
      <c r="T127" s="36">
        <v>0</v>
      </c>
      <c r="U127" s="31">
        <v>71.236086956521731</v>
      </c>
      <c r="V127" s="31">
        <v>0</v>
      </c>
      <c r="W127" s="36">
        <v>0</v>
      </c>
      <c r="X127" s="31">
        <v>5</v>
      </c>
      <c r="Y127" s="31">
        <v>0</v>
      </c>
      <c r="Z127" s="36">
        <v>0</v>
      </c>
      <c r="AA127" s="31">
        <v>192.4483695652174</v>
      </c>
      <c r="AB127" s="31">
        <v>0</v>
      </c>
      <c r="AC127" s="36">
        <v>0</v>
      </c>
      <c r="AD127" s="31">
        <v>0</v>
      </c>
      <c r="AE127" s="31">
        <v>0</v>
      </c>
      <c r="AF127" s="36" t="s">
        <v>1327</v>
      </c>
      <c r="AG127" s="31">
        <v>0</v>
      </c>
      <c r="AH127" s="31">
        <v>0</v>
      </c>
      <c r="AI127" s="36" t="s">
        <v>1327</v>
      </c>
      <c r="AJ127" t="s">
        <v>213</v>
      </c>
      <c r="AK127" s="37">
        <v>5</v>
      </c>
      <c r="AT127"/>
    </row>
    <row r="128" spans="1:46" x14ac:dyDescent="0.25">
      <c r="A128" t="s">
        <v>1155</v>
      </c>
      <c r="B128" t="s">
        <v>713</v>
      </c>
      <c r="C128" t="s">
        <v>898</v>
      </c>
      <c r="D128" t="s">
        <v>1059</v>
      </c>
      <c r="E128" s="31">
        <v>39.402173913043477</v>
      </c>
      <c r="F128" s="31">
        <v>210.29619565217391</v>
      </c>
      <c r="G128" s="31">
        <v>0</v>
      </c>
      <c r="H128" s="36">
        <v>0</v>
      </c>
      <c r="I128" s="31">
        <v>37.980978260869563</v>
      </c>
      <c r="J128" s="31">
        <v>0</v>
      </c>
      <c r="K128" s="36">
        <v>0</v>
      </c>
      <c r="L128" s="31">
        <v>22.459239130434781</v>
      </c>
      <c r="M128" s="31">
        <v>0</v>
      </c>
      <c r="N128" s="36">
        <v>0</v>
      </c>
      <c r="O128" s="31">
        <v>9.9565217391304355</v>
      </c>
      <c r="P128" s="31">
        <v>0</v>
      </c>
      <c r="Q128" s="36">
        <v>0</v>
      </c>
      <c r="R128" s="31">
        <v>5.5652173913043477</v>
      </c>
      <c r="S128" s="31">
        <v>0</v>
      </c>
      <c r="T128" s="36">
        <v>0</v>
      </c>
      <c r="U128" s="31">
        <v>40.581521739130437</v>
      </c>
      <c r="V128" s="31">
        <v>0</v>
      </c>
      <c r="W128" s="36">
        <v>0</v>
      </c>
      <c r="X128" s="31">
        <v>0</v>
      </c>
      <c r="Y128" s="31">
        <v>0</v>
      </c>
      <c r="Z128" s="36" t="s">
        <v>1327</v>
      </c>
      <c r="AA128" s="31">
        <v>131.73369565217391</v>
      </c>
      <c r="AB128" s="31">
        <v>0</v>
      </c>
      <c r="AC128" s="36">
        <v>0</v>
      </c>
      <c r="AD128" s="31">
        <v>0</v>
      </c>
      <c r="AE128" s="31">
        <v>0</v>
      </c>
      <c r="AF128" s="36" t="s">
        <v>1327</v>
      </c>
      <c r="AG128" s="31">
        <v>0</v>
      </c>
      <c r="AH128" s="31">
        <v>0</v>
      </c>
      <c r="AI128" s="36" t="s">
        <v>1327</v>
      </c>
      <c r="AJ128" t="s">
        <v>291</v>
      </c>
      <c r="AK128" s="37">
        <v>5</v>
      </c>
      <c r="AT128"/>
    </row>
    <row r="129" spans="1:46" x14ac:dyDescent="0.25">
      <c r="A129" t="s">
        <v>1155</v>
      </c>
      <c r="B129" t="s">
        <v>534</v>
      </c>
      <c r="C129" t="s">
        <v>950</v>
      </c>
      <c r="D129" t="s">
        <v>1081</v>
      </c>
      <c r="E129" s="31">
        <v>80.206521739130437</v>
      </c>
      <c r="F129" s="31">
        <v>296.64369565217396</v>
      </c>
      <c r="G129" s="31">
        <v>14.130434782608695</v>
      </c>
      <c r="H129" s="36">
        <v>4.7634367389951776E-2</v>
      </c>
      <c r="I129" s="31">
        <v>63.980978260869563</v>
      </c>
      <c r="J129" s="31">
        <v>8.6956521739130432E-2</v>
      </c>
      <c r="K129" s="36">
        <v>1.3590995965173072E-3</v>
      </c>
      <c r="L129" s="31">
        <v>48.244565217391305</v>
      </c>
      <c r="M129" s="31">
        <v>8.6956521739130432E-2</v>
      </c>
      <c r="N129" s="36">
        <v>1.8024107243438097E-3</v>
      </c>
      <c r="O129" s="31">
        <v>11.475543478260869</v>
      </c>
      <c r="P129" s="31">
        <v>0</v>
      </c>
      <c r="Q129" s="36">
        <v>0</v>
      </c>
      <c r="R129" s="31">
        <v>4.2608695652173916</v>
      </c>
      <c r="S129" s="31">
        <v>0</v>
      </c>
      <c r="T129" s="36">
        <v>0</v>
      </c>
      <c r="U129" s="31">
        <v>68.736086956521746</v>
      </c>
      <c r="V129" s="31">
        <v>3.4782608695652173</v>
      </c>
      <c r="W129" s="36">
        <v>5.0603126008109144E-2</v>
      </c>
      <c r="X129" s="31">
        <v>0</v>
      </c>
      <c r="Y129" s="31">
        <v>0</v>
      </c>
      <c r="Z129" s="36" t="s">
        <v>1327</v>
      </c>
      <c r="AA129" s="31">
        <v>158.79891304347825</v>
      </c>
      <c r="AB129" s="31">
        <v>10.565217391304348</v>
      </c>
      <c r="AC129" s="36">
        <v>6.6532051062664702E-2</v>
      </c>
      <c r="AD129" s="31">
        <v>5.1277173913043477</v>
      </c>
      <c r="AE129" s="31">
        <v>0</v>
      </c>
      <c r="AF129" s="36">
        <v>0</v>
      </c>
      <c r="AG129" s="31">
        <v>0</v>
      </c>
      <c r="AH129" s="31">
        <v>0</v>
      </c>
      <c r="AI129" s="36" t="s">
        <v>1327</v>
      </c>
      <c r="AJ129" t="s">
        <v>111</v>
      </c>
      <c r="AK129" s="37">
        <v>5</v>
      </c>
      <c r="AT129"/>
    </row>
    <row r="130" spans="1:46" x14ac:dyDescent="0.25">
      <c r="A130" t="s">
        <v>1155</v>
      </c>
      <c r="B130" t="s">
        <v>455</v>
      </c>
      <c r="C130" t="s">
        <v>904</v>
      </c>
      <c r="D130" t="s">
        <v>1094</v>
      </c>
      <c r="E130" s="31">
        <v>83.336956521739125</v>
      </c>
      <c r="F130" s="31">
        <v>295.4325</v>
      </c>
      <c r="G130" s="31">
        <v>0</v>
      </c>
      <c r="H130" s="36">
        <v>0</v>
      </c>
      <c r="I130" s="31">
        <v>51.038043478260867</v>
      </c>
      <c r="J130" s="31">
        <v>0</v>
      </c>
      <c r="K130" s="36">
        <v>0</v>
      </c>
      <c r="L130" s="31">
        <v>41.934782608695649</v>
      </c>
      <c r="M130" s="31">
        <v>0</v>
      </c>
      <c r="N130" s="36">
        <v>0</v>
      </c>
      <c r="O130" s="31">
        <v>4.7282608695652177</v>
      </c>
      <c r="P130" s="31">
        <v>0</v>
      </c>
      <c r="Q130" s="36">
        <v>0</v>
      </c>
      <c r="R130" s="31">
        <v>4.375</v>
      </c>
      <c r="S130" s="31">
        <v>0</v>
      </c>
      <c r="T130" s="36">
        <v>0</v>
      </c>
      <c r="U130" s="31">
        <v>65.941086956521744</v>
      </c>
      <c r="V130" s="31">
        <v>0</v>
      </c>
      <c r="W130" s="36">
        <v>0</v>
      </c>
      <c r="X130" s="31">
        <v>0</v>
      </c>
      <c r="Y130" s="31">
        <v>0</v>
      </c>
      <c r="Z130" s="36" t="s">
        <v>1327</v>
      </c>
      <c r="AA130" s="31">
        <v>122.98597826086956</v>
      </c>
      <c r="AB130" s="31">
        <v>0</v>
      </c>
      <c r="AC130" s="36">
        <v>0</v>
      </c>
      <c r="AD130" s="31">
        <v>55.467391304347828</v>
      </c>
      <c r="AE130" s="31">
        <v>0</v>
      </c>
      <c r="AF130" s="36">
        <v>0</v>
      </c>
      <c r="AG130" s="31">
        <v>0</v>
      </c>
      <c r="AH130" s="31">
        <v>0</v>
      </c>
      <c r="AI130" s="36" t="s">
        <v>1327</v>
      </c>
      <c r="AJ130" t="s">
        <v>32</v>
      </c>
      <c r="AK130" s="37">
        <v>5</v>
      </c>
      <c r="AT130"/>
    </row>
    <row r="131" spans="1:46" x14ac:dyDescent="0.25">
      <c r="A131" t="s">
        <v>1155</v>
      </c>
      <c r="B131" t="s">
        <v>442</v>
      </c>
      <c r="C131" t="s">
        <v>894</v>
      </c>
      <c r="D131" t="s">
        <v>1087</v>
      </c>
      <c r="E131" s="31">
        <v>88.945652173913047</v>
      </c>
      <c r="F131" s="31">
        <v>491.71184782608702</v>
      </c>
      <c r="G131" s="31">
        <v>0</v>
      </c>
      <c r="H131" s="36">
        <v>0</v>
      </c>
      <c r="I131" s="31">
        <v>39.434782608695656</v>
      </c>
      <c r="J131" s="31">
        <v>0</v>
      </c>
      <c r="K131" s="36">
        <v>0</v>
      </c>
      <c r="L131" s="31">
        <v>30.293478260869566</v>
      </c>
      <c r="M131" s="31">
        <v>0</v>
      </c>
      <c r="N131" s="36">
        <v>0</v>
      </c>
      <c r="O131" s="31">
        <v>4.2880434782608692</v>
      </c>
      <c r="P131" s="31">
        <v>0</v>
      </c>
      <c r="Q131" s="36">
        <v>0</v>
      </c>
      <c r="R131" s="31">
        <v>4.8532608695652177</v>
      </c>
      <c r="S131" s="31">
        <v>0</v>
      </c>
      <c r="T131" s="36">
        <v>0</v>
      </c>
      <c r="U131" s="31">
        <v>96.510869565217391</v>
      </c>
      <c r="V131" s="31">
        <v>0</v>
      </c>
      <c r="W131" s="36">
        <v>0</v>
      </c>
      <c r="X131" s="31">
        <v>22.665760869565219</v>
      </c>
      <c r="Y131" s="31">
        <v>0</v>
      </c>
      <c r="Z131" s="36">
        <v>0</v>
      </c>
      <c r="AA131" s="31">
        <v>324.58956521739134</v>
      </c>
      <c r="AB131" s="31">
        <v>0</v>
      </c>
      <c r="AC131" s="36">
        <v>0</v>
      </c>
      <c r="AD131" s="31">
        <v>8.5108695652173907</v>
      </c>
      <c r="AE131" s="31">
        <v>0</v>
      </c>
      <c r="AF131" s="36">
        <v>0</v>
      </c>
      <c r="AG131" s="31">
        <v>0</v>
      </c>
      <c r="AH131" s="31">
        <v>0</v>
      </c>
      <c r="AI131" s="36" t="s">
        <v>1327</v>
      </c>
      <c r="AJ131" t="s">
        <v>18</v>
      </c>
      <c r="AK131" s="37">
        <v>5</v>
      </c>
      <c r="AT131"/>
    </row>
    <row r="132" spans="1:46" x14ac:dyDescent="0.25">
      <c r="A132" t="s">
        <v>1155</v>
      </c>
      <c r="B132" t="s">
        <v>748</v>
      </c>
      <c r="C132" t="s">
        <v>1032</v>
      </c>
      <c r="D132" t="s">
        <v>1061</v>
      </c>
      <c r="E132" s="31">
        <v>39.576086956521742</v>
      </c>
      <c r="F132" s="31">
        <v>160.35869565217391</v>
      </c>
      <c r="G132" s="31">
        <v>0.48913043478260865</v>
      </c>
      <c r="H132" s="36">
        <v>3.0502270724598384E-3</v>
      </c>
      <c r="I132" s="31">
        <v>27.529891304347828</v>
      </c>
      <c r="J132" s="31">
        <v>0.2608695652173913</v>
      </c>
      <c r="K132" s="36">
        <v>9.4758661533905827E-3</v>
      </c>
      <c r="L132" s="31">
        <v>23.377717391304348</v>
      </c>
      <c r="M132" s="31">
        <v>0.2608695652173913</v>
      </c>
      <c r="N132" s="36">
        <v>1.1158898058816692E-2</v>
      </c>
      <c r="O132" s="31">
        <v>0</v>
      </c>
      <c r="P132" s="31">
        <v>0</v>
      </c>
      <c r="Q132" s="36" t="s">
        <v>1327</v>
      </c>
      <c r="R132" s="31">
        <v>4.1521739130434785</v>
      </c>
      <c r="S132" s="31">
        <v>0</v>
      </c>
      <c r="T132" s="36">
        <v>0</v>
      </c>
      <c r="U132" s="31">
        <v>25.828804347826086</v>
      </c>
      <c r="V132" s="31">
        <v>0</v>
      </c>
      <c r="W132" s="36">
        <v>0</v>
      </c>
      <c r="X132" s="31">
        <v>0</v>
      </c>
      <c r="Y132" s="31">
        <v>0</v>
      </c>
      <c r="Z132" s="36" t="s">
        <v>1327</v>
      </c>
      <c r="AA132" s="31">
        <v>107</v>
      </c>
      <c r="AB132" s="31">
        <v>0.22826086956521738</v>
      </c>
      <c r="AC132" s="36">
        <v>2.1332791548151157E-3</v>
      </c>
      <c r="AD132" s="31">
        <v>0</v>
      </c>
      <c r="AE132" s="31">
        <v>0</v>
      </c>
      <c r="AF132" s="36" t="s">
        <v>1327</v>
      </c>
      <c r="AG132" s="31">
        <v>0</v>
      </c>
      <c r="AH132" s="31">
        <v>0</v>
      </c>
      <c r="AI132" s="36" t="s">
        <v>1327</v>
      </c>
      <c r="AJ132" t="s">
        <v>328</v>
      </c>
      <c r="AK132" s="37">
        <v>5</v>
      </c>
      <c r="AT132"/>
    </row>
    <row r="133" spans="1:46" x14ac:dyDescent="0.25">
      <c r="A133" t="s">
        <v>1155</v>
      </c>
      <c r="B133" t="s">
        <v>793</v>
      </c>
      <c r="C133" t="s">
        <v>861</v>
      </c>
      <c r="D133" t="s">
        <v>1055</v>
      </c>
      <c r="E133" s="31">
        <v>39.684782608695649</v>
      </c>
      <c r="F133" s="31">
        <v>181.0516304347826</v>
      </c>
      <c r="G133" s="31">
        <v>0</v>
      </c>
      <c r="H133" s="36">
        <v>0</v>
      </c>
      <c r="I133" s="31">
        <v>36.342391304347828</v>
      </c>
      <c r="J133" s="31">
        <v>0</v>
      </c>
      <c r="K133" s="36">
        <v>0</v>
      </c>
      <c r="L133" s="31">
        <v>20.426630434782609</v>
      </c>
      <c r="M133" s="31">
        <v>0</v>
      </c>
      <c r="N133" s="36">
        <v>0</v>
      </c>
      <c r="O133" s="31">
        <v>11.369565217391305</v>
      </c>
      <c r="P133" s="31">
        <v>0</v>
      </c>
      <c r="Q133" s="36">
        <v>0</v>
      </c>
      <c r="R133" s="31">
        <v>4.5461956521739131</v>
      </c>
      <c r="S133" s="31">
        <v>0</v>
      </c>
      <c r="T133" s="36">
        <v>0</v>
      </c>
      <c r="U133" s="31">
        <v>67.076086956521735</v>
      </c>
      <c r="V133" s="31">
        <v>0</v>
      </c>
      <c r="W133" s="36">
        <v>0</v>
      </c>
      <c r="X133" s="31">
        <v>4.6385869565217392</v>
      </c>
      <c r="Y133" s="31">
        <v>0</v>
      </c>
      <c r="Z133" s="36">
        <v>0</v>
      </c>
      <c r="AA133" s="31">
        <v>68.701086956521735</v>
      </c>
      <c r="AB133" s="31">
        <v>0</v>
      </c>
      <c r="AC133" s="36">
        <v>0</v>
      </c>
      <c r="AD133" s="31">
        <v>4.2934782608695654</v>
      </c>
      <c r="AE133" s="31">
        <v>0</v>
      </c>
      <c r="AF133" s="36">
        <v>0</v>
      </c>
      <c r="AG133" s="31">
        <v>0</v>
      </c>
      <c r="AH133" s="31">
        <v>0</v>
      </c>
      <c r="AI133" s="36" t="s">
        <v>1327</v>
      </c>
      <c r="AJ133" t="s">
        <v>373</v>
      </c>
      <c r="AK133" s="37">
        <v>5</v>
      </c>
      <c r="AT133"/>
    </row>
    <row r="134" spans="1:46" x14ac:dyDescent="0.25">
      <c r="A134" t="s">
        <v>1155</v>
      </c>
      <c r="B134" t="s">
        <v>691</v>
      </c>
      <c r="C134" t="s">
        <v>990</v>
      </c>
      <c r="D134" t="s">
        <v>1064</v>
      </c>
      <c r="E134" s="31">
        <v>210.02173913043478</v>
      </c>
      <c r="F134" s="31">
        <v>633.9286956521737</v>
      </c>
      <c r="G134" s="31">
        <v>314.45576086956527</v>
      </c>
      <c r="H134" s="36">
        <v>0.49604279318206157</v>
      </c>
      <c r="I134" s="31">
        <v>62.369130434782619</v>
      </c>
      <c r="J134" s="31">
        <v>0</v>
      </c>
      <c r="K134" s="36">
        <v>0</v>
      </c>
      <c r="L134" s="31">
        <v>39.325652173913056</v>
      </c>
      <c r="M134" s="31">
        <v>0</v>
      </c>
      <c r="N134" s="36">
        <v>0</v>
      </c>
      <c r="O134" s="31">
        <v>18</v>
      </c>
      <c r="P134" s="31">
        <v>0</v>
      </c>
      <c r="Q134" s="36">
        <v>0</v>
      </c>
      <c r="R134" s="31">
        <v>5.0434782608695654</v>
      </c>
      <c r="S134" s="31">
        <v>0</v>
      </c>
      <c r="T134" s="36">
        <v>0</v>
      </c>
      <c r="U134" s="31">
        <v>207.19119565217383</v>
      </c>
      <c r="V134" s="31">
        <v>101.13108695652171</v>
      </c>
      <c r="W134" s="36">
        <v>0.48810513708457698</v>
      </c>
      <c r="X134" s="31">
        <v>23.623478260869561</v>
      </c>
      <c r="Y134" s="31">
        <v>0</v>
      </c>
      <c r="Z134" s="36">
        <v>0</v>
      </c>
      <c r="AA134" s="31">
        <v>339.96434782608691</v>
      </c>
      <c r="AB134" s="31">
        <v>213.32467391304354</v>
      </c>
      <c r="AC134" s="36">
        <v>0.62749130983044288</v>
      </c>
      <c r="AD134" s="31">
        <v>0.78054347826086956</v>
      </c>
      <c r="AE134" s="31">
        <v>0</v>
      </c>
      <c r="AF134" s="36">
        <v>0</v>
      </c>
      <c r="AG134" s="31">
        <v>0</v>
      </c>
      <c r="AH134" s="31">
        <v>0</v>
      </c>
      <c r="AI134" s="36" t="s">
        <v>1327</v>
      </c>
      <c r="AJ134" t="s">
        <v>269</v>
      </c>
      <c r="AK134" s="37">
        <v>5</v>
      </c>
      <c r="AT134"/>
    </row>
    <row r="135" spans="1:46" x14ac:dyDescent="0.25">
      <c r="A135" t="s">
        <v>1155</v>
      </c>
      <c r="B135" t="s">
        <v>434</v>
      </c>
      <c r="C135" t="s">
        <v>891</v>
      </c>
      <c r="D135" t="s">
        <v>1081</v>
      </c>
      <c r="E135" s="31">
        <v>199.53260869565219</v>
      </c>
      <c r="F135" s="31">
        <v>1027.9584782608697</v>
      </c>
      <c r="G135" s="31">
        <v>2.1845652173913046</v>
      </c>
      <c r="H135" s="36">
        <v>2.1251492775148039E-3</v>
      </c>
      <c r="I135" s="31">
        <v>171.12173913043475</v>
      </c>
      <c r="J135" s="31">
        <v>0</v>
      </c>
      <c r="K135" s="36">
        <v>0</v>
      </c>
      <c r="L135" s="31">
        <v>94.635869565217376</v>
      </c>
      <c r="M135" s="31">
        <v>0</v>
      </c>
      <c r="N135" s="36">
        <v>0</v>
      </c>
      <c r="O135" s="31">
        <v>71.790217391304353</v>
      </c>
      <c r="P135" s="31">
        <v>0</v>
      </c>
      <c r="Q135" s="36">
        <v>0</v>
      </c>
      <c r="R135" s="31">
        <v>4.6956521739130439</v>
      </c>
      <c r="S135" s="31">
        <v>0</v>
      </c>
      <c r="T135" s="36">
        <v>0</v>
      </c>
      <c r="U135" s="31">
        <v>148.91173913043482</v>
      </c>
      <c r="V135" s="31">
        <v>2.1845652173913046</v>
      </c>
      <c r="W135" s="36">
        <v>1.4670201490815975E-2</v>
      </c>
      <c r="X135" s="31">
        <v>36.613043478260863</v>
      </c>
      <c r="Y135" s="31">
        <v>0</v>
      </c>
      <c r="Z135" s="36">
        <v>0</v>
      </c>
      <c r="AA135" s="31">
        <v>655.62608695652193</v>
      </c>
      <c r="AB135" s="31">
        <v>0</v>
      </c>
      <c r="AC135" s="36">
        <v>0</v>
      </c>
      <c r="AD135" s="31">
        <v>15.685869565217395</v>
      </c>
      <c r="AE135" s="31">
        <v>0</v>
      </c>
      <c r="AF135" s="36">
        <v>0</v>
      </c>
      <c r="AG135" s="31">
        <v>0</v>
      </c>
      <c r="AH135" s="31">
        <v>0</v>
      </c>
      <c r="AI135" s="36" t="s">
        <v>1327</v>
      </c>
      <c r="AJ135" t="s">
        <v>10</v>
      </c>
      <c r="AK135" s="37">
        <v>5</v>
      </c>
      <c r="AT135"/>
    </row>
    <row r="136" spans="1:46" x14ac:dyDescent="0.25">
      <c r="A136" t="s">
        <v>1155</v>
      </c>
      <c r="B136" t="s">
        <v>421</v>
      </c>
      <c r="C136" t="s">
        <v>981</v>
      </c>
      <c r="D136" t="s">
        <v>1072</v>
      </c>
      <c r="E136" s="31">
        <v>13.684782608695652</v>
      </c>
      <c r="F136" s="31">
        <v>101.24815217391304</v>
      </c>
      <c r="G136" s="31">
        <v>0</v>
      </c>
      <c r="H136" s="36">
        <v>0</v>
      </c>
      <c r="I136" s="31">
        <v>39.918369565217397</v>
      </c>
      <c r="J136" s="31">
        <v>0</v>
      </c>
      <c r="K136" s="36">
        <v>0</v>
      </c>
      <c r="L136" s="31">
        <v>18.356521739130436</v>
      </c>
      <c r="M136" s="31">
        <v>0</v>
      </c>
      <c r="N136" s="36">
        <v>0</v>
      </c>
      <c r="O136" s="31">
        <v>10.105326086956522</v>
      </c>
      <c r="P136" s="31">
        <v>0</v>
      </c>
      <c r="Q136" s="36">
        <v>0</v>
      </c>
      <c r="R136" s="31">
        <v>11.456521739130435</v>
      </c>
      <c r="S136" s="31">
        <v>0</v>
      </c>
      <c r="T136" s="36">
        <v>0</v>
      </c>
      <c r="U136" s="31">
        <v>12.759239130434782</v>
      </c>
      <c r="V136" s="31">
        <v>0</v>
      </c>
      <c r="W136" s="36">
        <v>0</v>
      </c>
      <c r="X136" s="31">
        <v>2.8695652173913042</v>
      </c>
      <c r="Y136" s="31">
        <v>0</v>
      </c>
      <c r="Z136" s="36">
        <v>0</v>
      </c>
      <c r="AA136" s="31">
        <v>45.700978260869555</v>
      </c>
      <c r="AB136" s="31">
        <v>0</v>
      </c>
      <c r="AC136" s="36">
        <v>0</v>
      </c>
      <c r="AD136" s="31">
        <v>0</v>
      </c>
      <c r="AE136" s="31">
        <v>0</v>
      </c>
      <c r="AF136" s="36" t="s">
        <v>1327</v>
      </c>
      <c r="AG136" s="31">
        <v>0</v>
      </c>
      <c r="AH136" s="31">
        <v>0</v>
      </c>
      <c r="AI136" s="36" t="s">
        <v>1327</v>
      </c>
      <c r="AJ136" t="s">
        <v>297</v>
      </c>
      <c r="AK136" s="37">
        <v>5</v>
      </c>
      <c r="AT136"/>
    </row>
    <row r="137" spans="1:46" x14ac:dyDescent="0.25">
      <c r="A137" t="s">
        <v>1155</v>
      </c>
      <c r="B137" t="s">
        <v>431</v>
      </c>
      <c r="C137" t="s">
        <v>889</v>
      </c>
      <c r="D137" t="s">
        <v>1080</v>
      </c>
      <c r="E137" s="31">
        <v>46.391304347826086</v>
      </c>
      <c r="F137" s="31">
        <v>284.33695652173913</v>
      </c>
      <c r="G137" s="31">
        <v>0</v>
      </c>
      <c r="H137" s="36">
        <v>0</v>
      </c>
      <c r="I137" s="31">
        <v>37.473913043478262</v>
      </c>
      <c r="J137" s="31">
        <v>0</v>
      </c>
      <c r="K137" s="36">
        <v>0</v>
      </c>
      <c r="L137" s="31">
        <v>18.336086956521736</v>
      </c>
      <c r="M137" s="31">
        <v>0</v>
      </c>
      <c r="N137" s="36">
        <v>0</v>
      </c>
      <c r="O137" s="31">
        <v>14.965543478260873</v>
      </c>
      <c r="P137" s="31">
        <v>0</v>
      </c>
      <c r="Q137" s="36">
        <v>0</v>
      </c>
      <c r="R137" s="31">
        <v>4.172282608695653</v>
      </c>
      <c r="S137" s="31">
        <v>0</v>
      </c>
      <c r="T137" s="36">
        <v>0</v>
      </c>
      <c r="U137" s="31">
        <v>56.254347826086949</v>
      </c>
      <c r="V137" s="31">
        <v>0</v>
      </c>
      <c r="W137" s="36">
        <v>0</v>
      </c>
      <c r="X137" s="31">
        <v>5.4288043478260866</v>
      </c>
      <c r="Y137" s="31">
        <v>0</v>
      </c>
      <c r="Z137" s="36">
        <v>0</v>
      </c>
      <c r="AA137" s="31">
        <v>185.17989130434779</v>
      </c>
      <c r="AB137" s="31">
        <v>0</v>
      </c>
      <c r="AC137" s="36">
        <v>0</v>
      </c>
      <c r="AD137" s="31">
        <v>0</v>
      </c>
      <c r="AE137" s="31">
        <v>0</v>
      </c>
      <c r="AF137" s="36" t="s">
        <v>1327</v>
      </c>
      <c r="AG137" s="31">
        <v>0</v>
      </c>
      <c r="AH137" s="31">
        <v>0</v>
      </c>
      <c r="AI137" s="36" t="s">
        <v>1327</v>
      </c>
      <c r="AJ137" t="s">
        <v>7</v>
      </c>
      <c r="AK137" s="37">
        <v>5</v>
      </c>
      <c r="AT137"/>
    </row>
    <row r="138" spans="1:46" x14ac:dyDescent="0.25">
      <c r="A138" t="s">
        <v>1155</v>
      </c>
      <c r="B138" t="s">
        <v>523</v>
      </c>
      <c r="C138" t="s">
        <v>945</v>
      </c>
      <c r="D138" t="s">
        <v>1117</v>
      </c>
      <c r="E138" s="31">
        <v>116.59782608695652</v>
      </c>
      <c r="F138" s="31">
        <v>489.28532608695656</v>
      </c>
      <c r="G138" s="31">
        <v>23.736413043478258</v>
      </c>
      <c r="H138" s="36">
        <v>4.8512415512865364E-2</v>
      </c>
      <c r="I138" s="31">
        <v>147.98641304347828</v>
      </c>
      <c r="J138" s="31">
        <v>0</v>
      </c>
      <c r="K138" s="36">
        <v>0</v>
      </c>
      <c r="L138" s="31">
        <v>133.49184782608697</v>
      </c>
      <c r="M138" s="31">
        <v>0</v>
      </c>
      <c r="N138" s="36">
        <v>0</v>
      </c>
      <c r="O138" s="31">
        <v>9.9728260869565215</v>
      </c>
      <c r="P138" s="31">
        <v>0</v>
      </c>
      <c r="Q138" s="36">
        <v>0</v>
      </c>
      <c r="R138" s="31">
        <v>4.5217391304347823</v>
      </c>
      <c r="S138" s="31">
        <v>0</v>
      </c>
      <c r="T138" s="36">
        <v>0</v>
      </c>
      <c r="U138" s="31">
        <v>36.293478260869563</v>
      </c>
      <c r="V138" s="31">
        <v>9.4211956521739122</v>
      </c>
      <c r="W138" s="36">
        <v>0.25958370769691524</v>
      </c>
      <c r="X138" s="31">
        <v>0</v>
      </c>
      <c r="Y138" s="31">
        <v>0</v>
      </c>
      <c r="Z138" s="36" t="s">
        <v>1327</v>
      </c>
      <c r="AA138" s="31">
        <v>291.67119565217394</v>
      </c>
      <c r="AB138" s="31">
        <v>14.315217391304348</v>
      </c>
      <c r="AC138" s="36">
        <v>4.9079983230074065E-2</v>
      </c>
      <c r="AD138" s="31">
        <v>13.334239130434783</v>
      </c>
      <c r="AE138" s="31">
        <v>0</v>
      </c>
      <c r="AF138" s="36">
        <v>0</v>
      </c>
      <c r="AG138" s="31">
        <v>0</v>
      </c>
      <c r="AH138" s="31">
        <v>0</v>
      </c>
      <c r="AI138" s="36" t="s">
        <v>1327</v>
      </c>
      <c r="AJ138" t="s">
        <v>100</v>
      </c>
      <c r="AK138" s="37">
        <v>5</v>
      </c>
      <c r="AT138"/>
    </row>
    <row r="139" spans="1:46" x14ac:dyDescent="0.25">
      <c r="A139" t="s">
        <v>1155</v>
      </c>
      <c r="B139" t="s">
        <v>756</v>
      </c>
      <c r="C139" t="s">
        <v>1033</v>
      </c>
      <c r="D139" t="s">
        <v>1117</v>
      </c>
      <c r="E139" s="31">
        <v>56.043478260869563</v>
      </c>
      <c r="F139" s="31">
        <v>150.62880434782608</v>
      </c>
      <c r="G139" s="31">
        <v>0</v>
      </c>
      <c r="H139" s="36">
        <v>0</v>
      </c>
      <c r="I139" s="31">
        <v>45.345217391304352</v>
      </c>
      <c r="J139" s="31">
        <v>0</v>
      </c>
      <c r="K139" s="36">
        <v>0</v>
      </c>
      <c r="L139" s="31">
        <v>35.489130434782616</v>
      </c>
      <c r="M139" s="31">
        <v>0</v>
      </c>
      <c r="N139" s="36">
        <v>0</v>
      </c>
      <c r="O139" s="31">
        <v>4.5517391304347834</v>
      </c>
      <c r="P139" s="31">
        <v>0</v>
      </c>
      <c r="Q139" s="36">
        <v>0</v>
      </c>
      <c r="R139" s="31">
        <v>5.3043478260869561</v>
      </c>
      <c r="S139" s="31">
        <v>0</v>
      </c>
      <c r="T139" s="36">
        <v>0</v>
      </c>
      <c r="U139" s="31">
        <v>8.5368478260869605</v>
      </c>
      <c r="V139" s="31">
        <v>0</v>
      </c>
      <c r="W139" s="36">
        <v>0</v>
      </c>
      <c r="X139" s="31">
        <v>0</v>
      </c>
      <c r="Y139" s="31">
        <v>0</v>
      </c>
      <c r="Z139" s="36" t="s">
        <v>1327</v>
      </c>
      <c r="AA139" s="31">
        <v>96.746739130434776</v>
      </c>
      <c r="AB139" s="31">
        <v>0</v>
      </c>
      <c r="AC139" s="36">
        <v>0</v>
      </c>
      <c r="AD139" s="31">
        <v>0</v>
      </c>
      <c r="AE139" s="31">
        <v>0</v>
      </c>
      <c r="AF139" s="36" t="s">
        <v>1327</v>
      </c>
      <c r="AG139" s="31">
        <v>0</v>
      </c>
      <c r="AH139" s="31">
        <v>0</v>
      </c>
      <c r="AI139" s="36" t="s">
        <v>1327</v>
      </c>
      <c r="AJ139" t="s">
        <v>336</v>
      </c>
      <c r="AK139" s="37">
        <v>5</v>
      </c>
      <c r="AT139"/>
    </row>
    <row r="140" spans="1:46" x14ac:dyDescent="0.25">
      <c r="A140" t="s">
        <v>1155</v>
      </c>
      <c r="B140" t="s">
        <v>448</v>
      </c>
      <c r="C140" t="s">
        <v>877</v>
      </c>
      <c r="D140" t="s">
        <v>1091</v>
      </c>
      <c r="E140" s="31">
        <v>72.652173913043484</v>
      </c>
      <c r="F140" s="31">
        <v>438.19836956521738</v>
      </c>
      <c r="G140" s="31">
        <v>5.4211956521739131</v>
      </c>
      <c r="H140" s="36">
        <v>1.2371555963462053E-2</v>
      </c>
      <c r="I140" s="31">
        <v>94.127717391304401</v>
      </c>
      <c r="J140" s="31">
        <v>5.4211956521739131</v>
      </c>
      <c r="K140" s="36">
        <v>5.7594041398423709E-2</v>
      </c>
      <c r="L140" s="31">
        <v>48.848369565217403</v>
      </c>
      <c r="M140" s="31">
        <v>5.4211956521739131</v>
      </c>
      <c r="N140" s="36">
        <v>0.11098007365294109</v>
      </c>
      <c r="O140" s="31">
        <v>41.511956521739165</v>
      </c>
      <c r="P140" s="31">
        <v>0</v>
      </c>
      <c r="Q140" s="36">
        <v>0</v>
      </c>
      <c r="R140" s="31">
        <v>3.7673913043478264</v>
      </c>
      <c r="S140" s="31">
        <v>0</v>
      </c>
      <c r="T140" s="36">
        <v>0</v>
      </c>
      <c r="U140" s="31">
        <v>78.019565217391317</v>
      </c>
      <c r="V140" s="31">
        <v>0</v>
      </c>
      <c r="W140" s="36">
        <v>0</v>
      </c>
      <c r="X140" s="31">
        <v>0</v>
      </c>
      <c r="Y140" s="31">
        <v>0</v>
      </c>
      <c r="Z140" s="36" t="s">
        <v>1327</v>
      </c>
      <c r="AA140" s="31">
        <v>235.7554347826086</v>
      </c>
      <c r="AB140" s="31">
        <v>0</v>
      </c>
      <c r="AC140" s="36">
        <v>0</v>
      </c>
      <c r="AD140" s="31">
        <v>30.295652173913048</v>
      </c>
      <c r="AE140" s="31">
        <v>0</v>
      </c>
      <c r="AF140" s="36">
        <v>0</v>
      </c>
      <c r="AG140" s="31">
        <v>0</v>
      </c>
      <c r="AH140" s="31">
        <v>0</v>
      </c>
      <c r="AI140" s="36" t="s">
        <v>1327</v>
      </c>
      <c r="AJ140" t="s">
        <v>24</v>
      </c>
      <c r="AK140" s="37">
        <v>5</v>
      </c>
      <c r="AT140"/>
    </row>
    <row r="141" spans="1:46" x14ac:dyDescent="0.25">
      <c r="A141" t="s">
        <v>1155</v>
      </c>
      <c r="B141" t="s">
        <v>436</v>
      </c>
      <c r="C141" t="s">
        <v>839</v>
      </c>
      <c r="D141" t="s">
        <v>1053</v>
      </c>
      <c r="E141" s="31">
        <v>157.44565217391303</v>
      </c>
      <c r="F141" s="31">
        <v>670.41869565217394</v>
      </c>
      <c r="G141" s="31">
        <v>0</v>
      </c>
      <c r="H141" s="36">
        <v>0</v>
      </c>
      <c r="I141" s="31">
        <v>151.6358695652174</v>
      </c>
      <c r="J141" s="31">
        <v>0</v>
      </c>
      <c r="K141" s="36">
        <v>0</v>
      </c>
      <c r="L141" s="31">
        <v>78.005434782608702</v>
      </c>
      <c r="M141" s="31">
        <v>0</v>
      </c>
      <c r="N141" s="36">
        <v>0</v>
      </c>
      <c r="O141" s="31">
        <v>68.426630434782609</v>
      </c>
      <c r="P141" s="31">
        <v>0</v>
      </c>
      <c r="Q141" s="36">
        <v>0</v>
      </c>
      <c r="R141" s="31">
        <v>5.2038043478260869</v>
      </c>
      <c r="S141" s="31">
        <v>0</v>
      </c>
      <c r="T141" s="36">
        <v>0</v>
      </c>
      <c r="U141" s="31">
        <v>111.94858695652174</v>
      </c>
      <c r="V141" s="31">
        <v>0</v>
      </c>
      <c r="W141" s="36">
        <v>0</v>
      </c>
      <c r="X141" s="31">
        <v>4.6983695652173916</v>
      </c>
      <c r="Y141" s="31">
        <v>0</v>
      </c>
      <c r="Z141" s="36">
        <v>0</v>
      </c>
      <c r="AA141" s="31">
        <v>402.13586956521738</v>
      </c>
      <c r="AB141" s="31">
        <v>0</v>
      </c>
      <c r="AC141" s="36">
        <v>0</v>
      </c>
      <c r="AD141" s="31">
        <v>0</v>
      </c>
      <c r="AE141" s="31">
        <v>0</v>
      </c>
      <c r="AF141" s="36" t="s">
        <v>1327</v>
      </c>
      <c r="AG141" s="31">
        <v>0</v>
      </c>
      <c r="AH141" s="31">
        <v>0</v>
      </c>
      <c r="AI141" s="36" t="s">
        <v>1327</v>
      </c>
      <c r="AJ141" t="s">
        <v>12</v>
      </c>
      <c r="AK141" s="37">
        <v>5</v>
      </c>
      <c r="AT141"/>
    </row>
    <row r="142" spans="1:46" x14ac:dyDescent="0.25">
      <c r="A142" t="s">
        <v>1155</v>
      </c>
      <c r="B142" t="s">
        <v>776</v>
      </c>
      <c r="C142" t="s">
        <v>1040</v>
      </c>
      <c r="D142" t="s">
        <v>1129</v>
      </c>
      <c r="E142" s="31">
        <v>19.652173913043477</v>
      </c>
      <c r="F142" s="31">
        <v>59.399891304347847</v>
      </c>
      <c r="G142" s="31">
        <v>0</v>
      </c>
      <c r="H142" s="36">
        <v>0</v>
      </c>
      <c r="I142" s="31">
        <v>17.866413043478261</v>
      </c>
      <c r="J142" s="31">
        <v>0</v>
      </c>
      <c r="K142" s="36">
        <v>0</v>
      </c>
      <c r="L142" s="31">
        <v>17.485978260869565</v>
      </c>
      <c r="M142" s="31">
        <v>0</v>
      </c>
      <c r="N142" s="36">
        <v>0</v>
      </c>
      <c r="O142" s="31">
        <v>0</v>
      </c>
      <c r="P142" s="31">
        <v>0</v>
      </c>
      <c r="Q142" s="36" t="s">
        <v>1327</v>
      </c>
      <c r="R142" s="31">
        <v>0.38043478260869568</v>
      </c>
      <c r="S142" s="31">
        <v>0</v>
      </c>
      <c r="T142" s="36">
        <v>0</v>
      </c>
      <c r="U142" s="31">
        <v>5.1917391304347831</v>
      </c>
      <c r="V142" s="31">
        <v>0</v>
      </c>
      <c r="W142" s="36">
        <v>0</v>
      </c>
      <c r="X142" s="31">
        <v>0</v>
      </c>
      <c r="Y142" s="31">
        <v>0</v>
      </c>
      <c r="Z142" s="36" t="s">
        <v>1327</v>
      </c>
      <c r="AA142" s="31">
        <v>36.341739130434803</v>
      </c>
      <c r="AB142" s="31">
        <v>0</v>
      </c>
      <c r="AC142" s="36">
        <v>0</v>
      </c>
      <c r="AD142" s="31">
        <v>0</v>
      </c>
      <c r="AE142" s="31">
        <v>0</v>
      </c>
      <c r="AF142" s="36" t="s">
        <v>1327</v>
      </c>
      <c r="AG142" s="31">
        <v>0</v>
      </c>
      <c r="AH142" s="31">
        <v>0</v>
      </c>
      <c r="AI142" s="36" t="s">
        <v>1327</v>
      </c>
      <c r="AJ142" t="s">
        <v>356</v>
      </c>
      <c r="AK142" s="37">
        <v>5</v>
      </c>
      <c r="AT142"/>
    </row>
    <row r="143" spans="1:46" x14ac:dyDescent="0.25">
      <c r="A143" t="s">
        <v>1155</v>
      </c>
      <c r="B143" t="s">
        <v>696</v>
      </c>
      <c r="C143" t="s">
        <v>1015</v>
      </c>
      <c r="D143" t="s">
        <v>1128</v>
      </c>
      <c r="E143" s="31">
        <v>37.5</v>
      </c>
      <c r="F143" s="31">
        <v>115.96358695652172</v>
      </c>
      <c r="G143" s="31">
        <v>5.625</v>
      </c>
      <c r="H143" s="36">
        <v>4.8506605802983514E-2</v>
      </c>
      <c r="I143" s="31">
        <v>19.343152173913044</v>
      </c>
      <c r="J143" s="31">
        <v>1.5652173913043479</v>
      </c>
      <c r="K143" s="36">
        <v>8.0918424113690393E-2</v>
      </c>
      <c r="L143" s="31">
        <v>11.256195652173915</v>
      </c>
      <c r="M143" s="31">
        <v>1.5652173913043479</v>
      </c>
      <c r="N143" s="36">
        <v>0.13905385439902659</v>
      </c>
      <c r="O143" s="31">
        <v>3.5652173913043477</v>
      </c>
      <c r="P143" s="31">
        <v>0</v>
      </c>
      <c r="Q143" s="36">
        <v>0</v>
      </c>
      <c r="R143" s="31">
        <v>4.5217391304347823</v>
      </c>
      <c r="S143" s="31">
        <v>0</v>
      </c>
      <c r="T143" s="36">
        <v>0</v>
      </c>
      <c r="U143" s="31">
        <v>33.852391304347826</v>
      </c>
      <c r="V143" s="31">
        <v>4.0597826086956523</v>
      </c>
      <c r="W143" s="36">
        <v>0.11992602153852082</v>
      </c>
      <c r="X143" s="31">
        <v>0</v>
      </c>
      <c r="Y143" s="31">
        <v>0</v>
      </c>
      <c r="Z143" s="36" t="s">
        <v>1327</v>
      </c>
      <c r="AA143" s="31">
        <v>61.08467391304346</v>
      </c>
      <c r="AB143" s="31">
        <v>0</v>
      </c>
      <c r="AC143" s="36">
        <v>0</v>
      </c>
      <c r="AD143" s="31">
        <v>1.683369565217391</v>
      </c>
      <c r="AE143" s="31">
        <v>0</v>
      </c>
      <c r="AF143" s="36">
        <v>0</v>
      </c>
      <c r="AG143" s="31">
        <v>0</v>
      </c>
      <c r="AH143" s="31">
        <v>0</v>
      </c>
      <c r="AI143" s="36" t="s">
        <v>1327</v>
      </c>
      <c r="AJ143" t="s">
        <v>274</v>
      </c>
      <c r="AK143" s="37">
        <v>5</v>
      </c>
      <c r="AT143"/>
    </row>
    <row r="144" spans="1:46" x14ac:dyDescent="0.25">
      <c r="A144" t="s">
        <v>1155</v>
      </c>
      <c r="B144" t="s">
        <v>575</v>
      </c>
      <c r="C144" t="s">
        <v>927</v>
      </c>
      <c r="D144" t="s">
        <v>1104</v>
      </c>
      <c r="E144" s="31">
        <v>111.28260869565217</v>
      </c>
      <c r="F144" s="31">
        <v>448.71141304347833</v>
      </c>
      <c r="G144" s="31">
        <v>142.58554347826083</v>
      </c>
      <c r="H144" s="36">
        <v>0.31776669666399787</v>
      </c>
      <c r="I144" s="31">
        <v>57.864347826086941</v>
      </c>
      <c r="J144" s="31">
        <v>21.873586956521741</v>
      </c>
      <c r="K144" s="36">
        <v>0.3780149224573216</v>
      </c>
      <c r="L144" s="31">
        <v>48.390652173913033</v>
      </c>
      <c r="M144" s="31">
        <v>21.873586956521741</v>
      </c>
      <c r="N144" s="36">
        <v>0.45202091672394523</v>
      </c>
      <c r="O144" s="31">
        <v>5.9084782608695656</v>
      </c>
      <c r="P144" s="31">
        <v>0</v>
      </c>
      <c r="Q144" s="36">
        <v>0</v>
      </c>
      <c r="R144" s="31">
        <v>3.5652173913043477</v>
      </c>
      <c r="S144" s="31">
        <v>0</v>
      </c>
      <c r="T144" s="36">
        <v>0</v>
      </c>
      <c r="U144" s="31">
        <v>94.871739130434776</v>
      </c>
      <c r="V144" s="31">
        <v>25.382391304347824</v>
      </c>
      <c r="W144" s="36">
        <v>0.26754428175339701</v>
      </c>
      <c r="X144" s="31">
        <v>0</v>
      </c>
      <c r="Y144" s="31">
        <v>0</v>
      </c>
      <c r="Z144" s="36" t="s">
        <v>1327</v>
      </c>
      <c r="AA144" s="31">
        <v>295.97532608695661</v>
      </c>
      <c r="AB144" s="31">
        <v>95.329565217391263</v>
      </c>
      <c r="AC144" s="36">
        <v>0.3220861903515016</v>
      </c>
      <c r="AD144" s="31">
        <v>0</v>
      </c>
      <c r="AE144" s="31">
        <v>0</v>
      </c>
      <c r="AF144" s="36" t="s">
        <v>1327</v>
      </c>
      <c r="AG144" s="31">
        <v>0</v>
      </c>
      <c r="AH144" s="31">
        <v>0</v>
      </c>
      <c r="AI144" s="36" t="s">
        <v>1327</v>
      </c>
      <c r="AJ144" t="s">
        <v>152</v>
      </c>
      <c r="AK144" s="37">
        <v>5</v>
      </c>
      <c r="AT144"/>
    </row>
    <row r="145" spans="1:46" x14ac:dyDescent="0.25">
      <c r="A145" t="s">
        <v>1155</v>
      </c>
      <c r="B145" t="s">
        <v>562</v>
      </c>
      <c r="C145" t="s">
        <v>957</v>
      </c>
      <c r="D145" t="s">
        <v>1090</v>
      </c>
      <c r="E145" s="31">
        <v>101.70652173913044</v>
      </c>
      <c r="F145" s="31">
        <v>325.43206521739131</v>
      </c>
      <c r="G145" s="31">
        <v>88.260869565217391</v>
      </c>
      <c r="H145" s="36">
        <v>0.27121134946016584</v>
      </c>
      <c r="I145" s="31">
        <v>40.894021739130437</v>
      </c>
      <c r="J145" s="31">
        <v>0</v>
      </c>
      <c r="K145" s="36">
        <v>0</v>
      </c>
      <c r="L145" s="31">
        <v>28.078804347826086</v>
      </c>
      <c r="M145" s="31">
        <v>0</v>
      </c>
      <c r="N145" s="36">
        <v>0</v>
      </c>
      <c r="O145" s="31">
        <v>7.3369565217391308</v>
      </c>
      <c r="P145" s="31">
        <v>0</v>
      </c>
      <c r="Q145" s="36">
        <v>0</v>
      </c>
      <c r="R145" s="31">
        <v>5.4782608695652177</v>
      </c>
      <c r="S145" s="31">
        <v>0</v>
      </c>
      <c r="T145" s="36">
        <v>0</v>
      </c>
      <c r="U145" s="31">
        <v>129.9891304347826</v>
      </c>
      <c r="V145" s="31">
        <v>35.913043478260867</v>
      </c>
      <c r="W145" s="36">
        <v>0.27627728070908941</v>
      </c>
      <c r="X145" s="31">
        <v>0</v>
      </c>
      <c r="Y145" s="31">
        <v>0</v>
      </c>
      <c r="Z145" s="36" t="s">
        <v>1327</v>
      </c>
      <c r="AA145" s="31">
        <v>128.20652173913044</v>
      </c>
      <c r="AB145" s="31">
        <v>52.347826086956523</v>
      </c>
      <c r="AC145" s="36">
        <v>0.4083086053412463</v>
      </c>
      <c r="AD145" s="31">
        <v>26.342391304347824</v>
      </c>
      <c r="AE145" s="31">
        <v>0</v>
      </c>
      <c r="AF145" s="36">
        <v>0</v>
      </c>
      <c r="AG145" s="31">
        <v>0</v>
      </c>
      <c r="AH145" s="31">
        <v>0</v>
      </c>
      <c r="AI145" s="36" t="s">
        <v>1327</v>
      </c>
      <c r="AJ145" t="s">
        <v>139</v>
      </c>
      <c r="AK145" s="37">
        <v>5</v>
      </c>
      <c r="AT145"/>
    </row>
    <row r="146" spans="1:46" x14ac:dyDescent="0.25">
      <c r="A146" t="s">
        <v>1155</v>
      </c>
      <c r="B146" t="s">
        <v>666</v>
      </c>
      <c r="C146" t="s">
        <v>1006</v>
      </c>
      <c r="D146" t="s">
        <v>1090</v>
      </c>
      <c r="E146" s="31">
        <v>84.641304347826093</v>
      </c>
      <c r="F146" s="31">
        <v>325.98369565217388</v>
      </c>
      <c r="G146" s="31">
        <v>10.521739130434783</v>
      </c>
      <c r="H146" s="36">
        <v>3.2276887681099022E-2</v>
      </c>
      <c r="I146" s="31">
        <v>39.290760869565212</v>
      </c>
      <c r="J146" s="31">
        <v>0</v>
      </c>
      <c r="K146" s="36">
        <v>0</v>
      </c>
      <c r="L146" s="31">
        <v>33.986413043478258</v>
      </c>
      <c r="M146" s="31">
        <v>0</v>
      </c>
      <c r="N146" s="36">
        <v>0</v>
      </c>
      <c r="O146" s="31">
        <v>0</v>
      </c>
      <c r="P146" s="31">
        <v>0</v>
      </c>
      <c r="Q146" s="36" t="s">
        <v>1327</v>
      </c>
      <c r="R146" s="31">
        <v>5.3043478260869561</v>
      </c>
      <c r="S146" s="31">
        <v>0</v>
      </c>
      <c r="T146" s="36">
        <v>0</v>
      </c>
      <c r="U146" s="31">
        <v>114.84239130434783</v>
      </c>
      <c r="V146" s="31">
        <v>10.521739130434783</v>
      </c>
      <c r="W146" s="36">
        <v>9.1618948464341488E-2</v>
      </c>
      <c r="X146" s="31">
        <v>0</v>
      </c>
      <c r="Y146" s="31">
        <v>0</v>
      </c>
      <c r="Z146" s="36" t="s">
        <v>1327</v>
      </c>
      <c r="AA146" s="31">
        <v>171.85054347826087</v>
      </c>
      <c r="AB146" s="31">
        <v>0</v>
      </c>
      <c r="AC146" s="36">
        <v>0</v>
      </c>
      <c r="AD146" s="31">
        <v>0</v>
      </c>
      <c r="AE146" s="31">
        <v>0</v>
      </c>
      <c r="AF146" s="36" t="s">
        <v>1327</v>
      </c>
      <c r="AG146" s="31">
        <v>0</v>
      </c>
      <c r="AH146" s="31">
        <v>0</v>
      </c>
      <c r="AI146" s="36" t="s">
        <v>1327</v>
      </c>
      <c r="AJ146" t="s">
        <v>244</v>
      </c>
      <c r="AK146" s="37">
        <v>5</v>
      </c>
      <c r="AT146"/>
    </row>
    <row r="147" spans="1:46" x14ac:dyDescent="0.25">
      <c r="A147" t="s">
        <v>1155</v>
      </c>
      <c r="B147" t="s">
        <v>472</v>
      </c>
      <c r="C147" t="s">
        <v>886</v>
      </c>
      <c r="D147" t="s">
        <v>1075</v>
      </c>
      <c r="E147" s="31">
        <v>53.793478260869563</v>
      </c>
      <c r="F147" s="31">
        <v>178.48369565217391</v>
      </c>
      <c r="G147" s="31">
        <v>0.625</v>
      </c>
      <c r="H147" s="36">
        <v>3.5017204104625319E-3</v>
      </c>
      <c r="I147" s="31">
        <v>38.527173913043477</v>
      </c>
      <c r="J147" s="31">
        <v>0.625</v>
      </c>
      <c r="K147" s="36">
        <v>1.6222316264635352E-2</v>
      </c>
      <c r="L147" s="31">
        <v>33.483695652173914</v>
      </c>
      <c r="M147" s="31">
        <v>0.625</v>
      </c>
      <c r="N147" s="36">
        <v>1.866580100633014E-2</v>
      </c>
      <c r="O147" s="31">
        <v>0</v>
      </c>
      <c r="P147" s="31">
        <v>0</v>
      </c>
      <c r="Q147" s="36" t="s">
        <v>1327</v>
      </c>
      <c r="R147" s="31">
        <v>5.0434782608695654</v>
      </c>
      <c r="S147" s="31">
        <v>0</v>
      </c>
      <c r="T147" s="36">
        <v>0</v>
      </c>
      <c r="U147" s="31">
        <v>23.399456521739129</v>
      </c>
      <c r="V147" s="31">
        <v>0</v>
      </c>
      <c r="W147" s="36">
        <v>0</v>
      </c>
      <c r="X147" s="31">
        <v>0</v>
      </c>
      <c r="Y147" s="31">
        <v>0</v>
      </c>
      <c r="Z147" s="36" t="s">
        <v>1327</v>
      </c>
      <c r="AA147" s="31">
        <v>116.5570652173913</v>
      </c>
      <c r="AB147" s="31">
        <v>0</v>
      </c>
      <c r="AC147" s="36">
        <v>0</v>
      </c>
      <c r="AD147" s="31">
        <v>0</v>
      </c>
      <c r="AE147" s="31">
        <v>0</v>
      </c>
      <c r="AF147" s="36" t="s">
        <v>1327</v>
      </c>
      <c r="AG147" s="31">
        <v>0</v>
      </c>
      <c r="AH147" s="31">
        <v>0</v>
      </c>
      <c r="AI147" s="36" t="s">
        <v>1327</v>
      </c>
      <c r="AJ147" t="s">
        <v>49</v>
      </c>
      <c r="AK147" s="37">
        <v>5</v>
      </c>
      <c r="AT147"/>
    </row>
    <row r="148" spans="1:46" x14ac:dyDescent="0.25">
      <c r="A148" t="s">
        <v>1155</v>
      </c>
      <c r="B148" t="s">
        <v>745</v>
      </c>
      <c r="C148" t="s">
        <v>957</v>
      </c>
      <c r="D148" t="s">
        <v>1090</v>
      </c>
      <c r="E148" s="31">
        <v>73.652173913043484</v>
      </c>
      <c r="F148" s="31">
        <v>216.34684782608696</v>
      </c>
      <c r="G148" s="31">
        <v>0</v>
      </c>
      <c r="H148" s="36">
        <v>0</v>
      </c>
      <c r="I148" s="31">
        <v>51.604021739130431</v>
      </c>
      <c r="J148" s="31">
        <v>0</v>
      </c>
      <c r="K148" s="36">
        <v>0</v>
      </c>
      <c r="L148" s="31">
        <v>33.786086956521736</v>
      </c>
      <c r="M148" s="31">
        <v>0</v>
      </c>
      <c r="N148" s="36">
        <v>0</v>
      </c>
      <c r="O148" s="31">
        <v>12.078804347826088</v>
      </c>
      <c r="P148" s="31">
        <v>0</v>
      </c>
      <c r="Q148" s="36">
        <v>0</v>
      </c>
      <c r="R148" s="31">
        <v>5.7391304347826084</v>
      </c>
      <c r="S148" s="31">
        <v>0</v>
      </c>
      <c r="T148" s="36">
        <v>0</v>
      </c>
      <c r="U148" s="31">
        <v>78.033586956521731</v>
      </c>
      <c r="V148" s="31">
        <v>0</v>
      </c>
      <c r="W148" s="36">
        <v>0</v>
      </c>
      <c r="X148" s="31">
        <v>3.8505434782608696</v>
      </c>
      <c r="Y148" s="31">
        <v>0</v>
      </c>
      <c r="Z148" s="36">
        <v>0</v>
      </c>
      <c r="AA148" s="31">
        <v>77.652173913043484</v>
      </c>
      <c r="AB148" s="31">
        <v>0</v>
      </c>
      <c r="AC148" s="36">
        <v>0</v>
      </c>
      <c r="AD148" s="31">
        <v>5.2065217391304346</v>
      </c>
      <c r="AE148" s="31">
        <v>0</v>
      </c>
      <c r="AF148" s="36">
        <v>0</v>
      </c>
      <c r="AG148" s="31">
        <v>0</v>
      </c>
      <c r="AH148" s="31">
        <v>0</v>
      </c>
      <c r="AI148" s="36" t="s">
        <v>1327</v>
      </c>
      <c r="AJ148" t="s">
        <v>325</v>
      </c>
      <c r="AK148" s="37">
        <v>5</v>
      </c>
      <c r="AT148"/>
    </row>
    <row r="149" spans="1:46" x14ac:dyDescent="0.25">
      <c r="A149" t="s">
        <v>1155</v>
      </c>
      <c r="B149" t="s">
        <v>718</v>
      </c>
      <c r="C149" t="s">
        <v>986</v>
      </c>
      <c r="D149" t="s">
        <v>1107</v>
      </c>
      <c r="E149" s="31">
        <v>113.91304347826087</v>
      </c>
      <c r="F149" s="31">
        <v>369.0211956521739</v>
      </c>
      <c r="G149" s="31">
        <v>121.42293478260871</v>
      </c>
      <c r="H149" s="36">
        <v>0.32904054350595513</v>
      </c>
      <c r="I149" s="31">
        <v>47.848260869565223</v>
      </c>
      <c r="J149" s="31">
        <v>2.7608695652173911</v>
      </c>
      <c r="K149" s="36">
        <v>5.7700520667690422E-2</v>
      </c>
      <c r="L149" s="31">
        <v>31.198369565217391</v>
      </c>
      <c r="M149" s="31">
        <v>2.7608695652173911</v>
      </c>
      <c r="N149" s="36">
        <v>8.8494033620764731E-2</v>
      </c>
      <c r="O149" s="31">
        <v>14.204239130434782</v>
      </c>
      <c r="P149" s="31">
        <v>0</v>
      </c>
      <c r="Q149" s="36">
        <v>0</v>
      </c>
      <c r="R149" s="31">
        <v>2.4456521739130435</v>
      </c>
      <c r="S149" s="31">
        <v>0</v>
      </c>
      <c r="T149" s="36">
        <v>0</v>
      </c>
      <c r="U149" s="31">
        <v>117.77021739130433</v>
      </c>
      <c r="V149" s="31">
        <v>56.544673913043482</v>
      </c>
      <c r="W149" s="36">
        <v>0.48012710824136179</v>
      </c>
      <c r="X149" s="31">
        <v>2.7880434782608696</v>
      </c>
      <c r="Y149" s="31">
        <v>8.6956521739130432E-2</v>
      </c>
      <c r="Z149" s="36">
        <v>3.1189083820662766E-2</v>
      </c>
      <c r="AA149" s="31">
        <v>187.74239130434782</v>
      </c>
      <c r="AB149" s="31">
        <v>62.030434782608701</v>
      </c>
      <c r="AC149" s="36">
        <v>0.33040185730910188</v>
      </c>
      <c r="AD149" s="31">
        <v>12.872282608695652</v>
      </c>
      <c r="AE149" s="31">
        <v>0</v>
      </c>
      <c r="AF149" s="36">
        <v>0</v>
      </c>
      <c r="AG149" s="31">
        <v>0</v>
      </c>
      <c r="AH149" s="31">
        <v>0</v>
      </c>
      <c r="AI149" s="36" t="s">
        <v>1327</v>
      </c>
      <c r="AJ149" t="s">
        <v>296</v>
      </c>
      <c r="AK149" s="37">
        <v>5</v>
      </c>
      <c r="AT149"/>
    </row>
    <row r="150" spans="1:46" x14ac:dyDescent="0.25">
      <c r="A150" t="s">
        <v>1155</v>
      </c>
      <c r="B150" t="s">
        <v>828</v>
      </c>
      <c r="C150" t="s">
        <v>946</v>
      </c>
      <c r="D150" t="s">
        <v>1107</v>
      </c>
      <c r="E150" s="31">
        <v>55.5</v>
      </c>
      <c r="F150" s="31">
        <v>157.17717391304348</v>
      </c>
      <c r="G150" s="31">
        <v>2.1739130434782608</v>
      </c>
      <c r="H150" s="36">
        <v>1.3830971694916426E-2</v>
      </c>
      <c r="I150" s="31">
        <v>11.197826086956521</v>
      </c>
      <c r="J150" s="31">
        <v>2.1739130434782608</v>
      </c>
      <c r="K150" s="36">
        <v>0.19413706076490003</v>
      </c>
      <c r="L150" s="31">
        <v>3.3206521739130435</v>
      </c>
      <c r="M150" s="31">
        <v>2.1739130434782608</v>
      </c>
      <c r="N150" s="36">
        <v>0.65466448445171843</v>
      </c>
      <c r="O150" s="31">
        <v>5.5652173913043477</v>
      </c>
      <c r="P150" s="31">
        <v>0</v>
      </c>
      <c r="Q150" s="36">
        <v>0</v>
      </c>
      <c r="R150" s="31">
        <v>2.3119565217391305</v>
      </c>
      <c r="S150" s="31">
        <v>0</v>
      </c>
      <c r="T150" s="36">
        <v>0</v>
      </c>
      <c r="U150" s="31">
        <v>67.421739130434787</v>
      </c>
      <c r="V150" s="31">
        <v>0</v>
      </c>
      <c r="W150" s="36">
        <v>0</v>
      </c>
      <c r="X150" s="31">
        <v>1.5271739130434783</v>
      </c>
      <c r="Y150" s="31">
        <v>0</v>
      </c>
      <c r="Z150" s="36">
        <v>0</v>
      </c>
      <c r="AA150" s="31">
        <v>66.644565217391275</v>
      </c>
      <c r="AB150" s="31">
        <v>0</v>
      </c>
      <c r="AC150" s="36">
        <v>0</v>
      </c>
      <c r="AD150" s="31">
        <v>10.385869565217391</v>
      </c>
      <c r="AE150" s="31">
        <v>0</v>
      </c>
      <c r="AF150" s="36">
        <v>0</v>
      </c>
      <c r="AG150" s="31">
        <v>0</v>
      </c>
      <c r="AH150" s="31">
        <v>0</v>
      </c>
      <c r="AI150" s="36" t="s">
        <v>1327</v>
      </c>
      <c r="AJ150" t="s">
        <v>408</v>
      </c>
      <c r="AK150" s="37">
        <v>5</v>
      </c>
      <c r="AT150"/>
    </row>
    <row r="151" spans="1:46" x14ac:dyDescent="0.25">
      <c r="A151" t="s">
        <v>1155</v>
      </c>
      <c r="B151" t="s">
        <v>549</v>
      </c>
      <c r="C151" t="s">
        <v>956</v>
      </c>
      <c r="D151" t="s">
        <v>1087</v>
      </c>
      <c r="E151" s="31">
        <v>20.358695652173914</v>
      </c>
      <c r="F151" s="31">
        <v>133.5353260869565</v>
      </c>
      <c r="G151" s="31">
        <v>0</v>
      </c>
      <c r="H151" s="36">
        <v>0</v>
      </c>
      <c r="I151" s="31">
        <v>24.233695652173914</v>
      </c>
      <c r="J151" s="31">
        <v>0</v>
      </c>
      <c r="K151" s="36">
        <v>0</v>
      </c>
      <c r="L151" s="31">
        <v>23.972826086956523</v>
      </c>
      <c r="M151" s="31">
        <v>0</v>
      </c>
      <c r="N151" s="36">
        <v>0</v>
      </c>
      <c r="O151" s="31">
        <v>0</v>
      </c>
      <c r="P151" s="31">
        <v>0</v>
      </c>
      <c r="Q151" s="36" t="s">
        <v>1327</v>
      </c>
      <c r="R151" s="31">
        <v>0.2608695652173913</v>
      </c>
      <c r="S151" s="31">
        <v>0</v>
      </c>
      <c r="T151" s="36">
        <v>0</v>
      </c>
      <c r="U151" s="31">
        <v>16.831521739130434</v>
      </c>
      <c r="V151" s="31">
        <v>0</v>
      </c>
      <c r="W151" s="36">
        <v>0</v>
      </c>
      <c r="X151" s="31">
        <v>0</v>
      </c>
      <c r="Y151" s="31">
        <v>0</v>
      </c>
      <c r="Z151" s="36" t="s">
        <v>1327</v>
      </c>
      <c r="AA151" s="31">
        <v>92.470108695652172</v>
      </c>
      <c r="AB151" s="31">
        <v>0</v>
      </c>
      <c r="AC151" s="36">
        <v>0</v>
      </c>
      <c r="AD151" s="31">
        <v>0</v>
      </c>
      <c r="AE151" s="31">
        <v>0</v>
      </c>
      <c r="AF151" s="36" t="s">
        <v>1327</v>
      </c>
      <c r="AG151" s="31">
        <v>0</v>
      </c>
      <c r="AH151" s="31">
        <v>0</v>
      </c>
      <c r="AI151" s="36" t="s">
        <v>1327</v>
      </c>
      <c r="AJ151" t="s">
        <v>126</v>
      </c>
      <c r="AK151" s="37">
        <v>5</v>
      </c>
      <c r="AT151"/>
    </row>
    <row r="152" spans="1:46" x14ac:dyDescent="0.25">
      <c r="A152" t="s">
        <v>1155</v>
      </c>
      <c r="B152" t="s">
        <v>692</v>
      </c>
      <c r="C152" t="s">
        <v>889</v>
      </c>
      <c r="D152" t="s">
        <v>1080</v>
      </c>
      <c r="E152" s="31">
        <v>57.902173913043477</v>
      </c>
      <c r="F152" s="31">
        <v>189.82608695652169</v>
      </c>
      <c r="G152" s="31">
        <v>0</v>
      </c>
      <c r="H152" s="36">
        <v>0</v>
      </c>
      <c r="I152" s="31">
        <v>48.857934782608694</v>
      </c>
      <c r="J152" s="31">
        <v>0</v>
      </c>
      <c r="K152" s="36">
        <v>0</v>
      </c>
      <c r="L152" s="31">
        <v>35.062717391304346</v>
      </c>
      <c r="M152" s="31">
        <v>0</v>
      </c>
      <c r="N152" s="36">
        <v>0</v>
      </c>
      <c r="O152" s="31">
        <v>9.0126086956521743</v>
      </c>
      <c r="P152" s="31">
        <v>0</v>
      </c>
      <c r="Q152" s="36">
        <v>0</v>
      </c>
      <c r="R152" s="31">
        <v>4.7826086956521738</v>
      </c>
      <c r="S152" s="31">
        <v>0</v>
      </c>
      <c r="T152" s="36">
        <v>0</v>
      </c>
      <c r="U152" s="31">
        <v>22.13304347826087</v>
      </c>
      <c r="V152" s="31">
        <v>0</v>
      </c>
      <c r="W152" s="36">
        <v>0</v>
      </c>
      <c r="X152" s="31">
        <v>5.3447826086956516</v>
      </c>
      <c r="Y152" s="31">
        <v>0</v>
      </c>
      <c r="Z152" s="36">
        <v>0</v>
      </c>
      <c r="AA152" s="31">
        <v>96.577934782608679</v>
      </c>
      <c r="AB152" s="31">
        <v>0</v>
      </c>
      <c r="AC152" s="36">
        <v>0</v>
      </c>
      <c r="AD152" s="31">
        <v>16.912391304347818</v>
      </c>
      <c r="AE152" s="31">
        <v>0</v>
      </c>
      <c r="AF152" s="36">
        <v>0</v>
      </c>
      <c r="AG152" s="31">
        <v>0</v>
      </c>
      <c r="AH152" s="31">
        <v>0</v>
      </c>
      <c r="AI152" s="36" t="s">
        <v>1327</v>
      </c>
      <c r="AJ152" t="s">
        <v>270</v>
      </c>
      <c r="AK152" s="37">
        <v>5</v>
      </c>
      <c r="AT152"/>
    </row>
    <row r="153" spans="1:46" x14ac:dyDescent="0.25">
      <c r="A153" t="s">
        <v>1155</v>
      </c>
      <c r="B153" t="s">
        <v>456</v>
      </c>
      <c r="C153" t="s">
        <v>905</v>
      </c>
      <c r="D153" t="s">
        <v>1095</v>
      </c>
      <c r="E153" s="31">
        <v>148.83695652173913</v>
      </c>
      <c r="F153" s="31">
        <v>680.33206521739123</v>
      </c>
      <c r="G153" s="31">
        <v>0.48152173913043483</v>
      </c>
      <c r="H153" s="36">
        <v>7.0777457619401025E-4</v>
      </c>
      <c r="I153" s="31">
        <v>192.04619565217391</v>
      </c>
      <c r="J153" s="31">
        <v>0</v>
      </c>
      <c r="K153" s="36">
        <v>0</v>
      </c>
      <c r="L153" s="31">
        <v>130.24184782608697</v>
      </c>
      <c r="M153" s="31">
        <v>0</v>
      </c>
      <c r="N153" s="36">
        <v>0</v>
      </c>
      <c r="O153" s="31">
        <v>56.239130434782609</v>
      </c>
      <c r="P153" s="31">
        <v>0</v>
      </c>
      <c r="Q153" s="36">
        <v>0</v>
      </c>
      <c r="R153" s="31">
        <v>5.5652173913043477</v>
      </c>
      <c r="S153" s="31">
        <v>0</v>
      </c>
      <c r="T153" s="36">
        <v>0</v>
      </c>
      <c r="U153" s="31">
        <v>83.641304347826093</v>
      </c>
      <c r="V153" s="31">
        <v>0</v>
      </c>
      <c r="W153" s="36">
        <v>0</v>
      </c>
      <c r="X153" s="31">
        <v>0</v>
      </c>
      <c r="Y153" s="31">
        <v>0</v>
      </c>
      <c r="Z153" s="36" t="s">
        <v>1327</v>
      </c>
      <c r="AA153" s="31">
        <v>401.45434782608692</v>
      </c>
      <c r="AB153" s="31">
        <v>0.48152173913043483</v>
      </c>
      <c r="AC153" s="36">
        <v>1.1994433283333968E-3</v>
      </c>
      <c r="AD153" s="31">
        <v>3.1902173913043477</v>
      </c>
      <c r="AE153" s="31">
        <v>0</v>
      </c>
      <c r="AF153" s="36">
        <v>0</v>
      </c>
      <c r="AG153" s="31">
        <v>0</v>
      </c>
      <c r="AH153" s="31">
        <v>0</v>
      </c>
      <c r="AI153" s="36" t="s">
        <v>1327</v>
      </c>
      <c r="AJ153" t="s">
        <v>33</v>
      </c>
      <c r="AK153" s="37">
        <v>5</v>
      </c>
      <c r="AT153"/>
    </row>
    <row r="154" spans="1:46" x14ac:dyDescent="0.25">
      <c r="A154" t="s">
        <v>1155</v>
      </c>
      <c r="B154" t="s">
        <v>553</v>
      </c>
      <c r="C154" t="s">
        <v>879</v>
      </c>
      <c r="D154" t="s">
        <v>1052</v>
      </c>
      <c r="E154" s="31">
        <v>104.3695652173913</v>
      </c>
      <c r="F154" s="31">
        <v>339.18445652173915</v>
      </c>
      <c r="G154" s="31">
        <v>0</v>
      </c>
      <c r="H154" s="36">
        <v>0</v>
      </c>
      <c r="I154" s="31">
        <v>58.257608695652152</v>
      </c>
      <c r="J154" s="31">
        <v>0</v>
      </c>
      <c r="K154" s="36">
        <v>0</v>
      </c>
      <c r="L154" s="31">
        <v>50.050978260869549</v>
      </c>
      <c r="M154" s="31">
        <v>0</v>
      </c>
      <c r="N154" s="36">
        <v>0</v>
      </c>
      <c r="O154" s="31">
        <v>3.1631521739130442</v>
      </c>
      <c r="P154" s="31">
        <v>0</v>
      </c>
      <c r="Q154" s="36">
        <v>0</v>
      </c>
      <c r="R154" s="31">
        <v>5.0434782608695654</v>
      </c>
      <c r="S154" s="31">
        <v>0</v>
      </c>
      <c r="T154" s="36">
        <v>0</v>
      </c>
      <c r="U154" s="31">
        <v>62.745978260869599</v>
      </c>
      <c r="V154" s="31">
        <v>0</v>
      </c>
      <c r="W154" s="36">
        <v>0</v>
      </c>
      <c r="X154" s="31">
        <v>5.421195652173914</v>
      </c>
      <c r="Y154" s="31">
        <v>0</v>
      </c>
      <c r="Z154" s="36">
        <v>0</v>
      </c>
      <c r="AA154" s="31">
        <v>212.75967391304349</v>
      </c>
      <c r="AB154" s="31">
        <v>0</v>
      </c>
      <c r="AC154" s="36">
        <v>0</v>
      </c>
      <c r="AD154" s="31">
        <v>0</v>
      </c>
      <c r="AE154" s="31">
        <v>0</v>
      </c>
      <c r="AF154" s="36" t="s">
        <v>1327</v>
      </c>
      <c r="AG154" s="31">
        <v>0</v>
      </c>
      <c r="AH154" s="31">
        <v>0</v>
      </c>
      <c r="AI154" s="36" t="s">
        <v>1327</v>
      </c>
      <c r="AJ154" t="s">
        <v>130</v>
      </c>
      <c r="AK154" s="37">
        <v>5</v>
      </c>
      <c r="AT154"/>
    </row>
    <row r="155" spans="1:46" x14ac:dyDescent="0.25">
      <c r="A155" t="s">
        <v>1155</v>
      </c>
      <c r="B155" t="s">
        <v>782</v>
      </c>
      <c r="C155" t="s">
        <v>1041</v>
      </c>
      <c r="D155" t="s">
        <v>1093</v>
      </c>
      <c r="E155" s="31">
        <v>57.423913043478258</v>
      </c>
      <c r="F155" s="31">
        <v>215.08445652173907</v>
      </c>
      <c r="G155" s="31">
        <v>6.6145652173913039</v>
      </c>
      <c r="H155" s="36">
        <v>3.0753339057407687E-2</v>
      </c>
      <c r="I155" s="31">
        <v>41.426956521739136</v>
      </c>
      <c r="J155" s="31">
        <v>0.34782608695652173</v>
      </c>
      <c r="K155" s="36">
        <v>8.3961293843538114E-3</v>
      </c>
      <c r="L155" s="31">
        <v>29.09021739130435</v>
      </c>
      <c r="M155" s="31">
        <v>0.34782608695652173</v>
      </c>
      <c r="N155" s="36">
        <v>1.1956806038187048E-2</v>
      </c>
      <c r="O155" s="31">
        <v>7.6139130434782611</v>
      </c>
      <c r="P155" s="31">
        <v>0</v>
      </c>
      <c r="Q155" s="36">
        <v>0</v>
      </c>
      <c r="R155" s="31">
        <v>4.7228260869565215</v>
      </c>
      <c r="S155" s="31">
        <v>0</v>
      </c>
      <c r="T155" s="36">
        <v>0</v>
      </c>
      <c r="U155" s="31">
        <v>39.407065217391299</v>
      </c>
      <c r="V155" s="31">
        <v>5.2539130434782608</v>
      </c>
      <c r="W155" s="36">
        <v>0.13332413907239102</v>
      </c>
      <c r="X155" s="31">
        <v>0</v>
      </c>
      <c r="Y155" s="31">
        <v>0</v>
      </c>
      <c r="Z155" s="36" t="s">
        <v>1327</v>
      </c>
      <c r="AA155" s="31">
        <v>132.90880434782602</v>
      </c>
      <c r="AB155" s="31">
        <v>1.0128260869565218</v>
      </c>
      <c r="AC155" s="36">
        <v>7.6204589449614477E-3</v>
      </c>
      <c r="AD155" s="31">
        <v>1.3416304347826087</v>
      </c>
      <c r="AE155" s="31">
        <v>0</v>
      </c>
      <c r="AF155" s="36">
        <v>0</v>
      </c>
      <c r="AG155" s="31">
        <v>0</v>
      </c>
      <c r="AH155" s="31">
        <v>0</v>
      </c>
      <c r="AI155" s="36" t="s">
        <v>1327</v>
      </c>
      <c r="AJ155" t="s">
        <v>362</v>
      </c>
      <c r="AK155" s="37">
        <v>5</v>
      </c>
      <c r="AT155"/>
    </row>
    <row r="156" spans="1:46" x14ac:dyDescent="0.25">
      <c r="A156" t="s">
        <v>1155</v>
      </c>
      <c r="B156" t="s">
        <v>556</v>
      </c>
      <c r="C156" t="s">
        <v>882</v>
      </c>
      <c r="D156" t="s">
        <v>1078</v>
      </c>
      <c r="E156" s="31">
        <v>117.53260869565217</v>
      </c>
      <c r="F156" s="31">
        <v>359.7181521739131</v>
      </c>
      <c r="G156" s="31">
        <v>0</v>
      </c>
      <c r="H156" s="36">
        <v>0</v>
      </c>
      <c r="I156" s="31">
        <v>54.047826086956512</v>
      </c>
      <c r="J156" s="31">
        <v>0</v>
      </c>
      <c r="K156" s="36">
        <v>0</v>
      </c>
      <c r="L156" s="31">
        <v>42.528804347826075</v>
      </c>
      <c r="M156" s="31">
        <v>0</v>
      </c>
      <c r="N156" s="36">
        <v>0</v>
      </c>
      <c r="O156" s="31">
        <v>5.8668478260869579</v>
      </c>
      <c r="P156" s="31">
        <v>0</v>
      </c>
      <c r="Q156" s="36">
        <v>0</v>
      </c>
      <c r="R156" s="31">
        <v>5.6521739130434785</v>
      </c>
      <c r="S156" s="31">
        <v>0</v>
      </c>
      <c r="T156" s="36">
        <v>0</v>
      </c>
      <c r="U156" s="31">
        <v>89.590869565217375</v>
      </c>
      <c r="V156" s="31">
        <v>0</v>
      </c>
      <c r="W156" s="36">
        <v>0</v>
      </c>
      <c r="X156" s="31">
        <v>0</v>
      </c>
      <c r="Y156" s="31">
        <v>0</v>
      </c>
      <c r="Z156" s="36" t="s">
        <v>1327</v>
      </c>
      <c r="AA156" s="31">
        <v>212.30130434782615</v>
      </c>
      <c r="AB156" s="31">
        <v>0</v>
      </c>
      <c r="AC156" s="36">
        <v>0</v>
      </c>
      <c r="AD156" s="31">
        <v>3.778152173913043</v>
      </c>
      <c r="AE156" s="31">
        <v>0</v>
      </c>
      <c r="AF156" s="36">
        <v>0</v>
      </c>
      <c r="AG156" s="31">
        <v>0</v>
      </c>
      <c r="AH156" s="31">
        <v>0</v>
      </c>
      <c r="AI156" s="36" t="s">
        <v>1327</v>
      </c>
      <c r="AJ156" t="s">
        <v>133</v>
      </c>
      <c r="AK156" s="37">
        <v>5</v>
      </c>
      <c r="AT156"/>
    </row>
    <row r="157" spans="1:46" x14ac:dyDescent="0.25">
      <c r="A157" t="s">
        <v>1155</v>
      </c>
      <c r="B157" t="s">
        <v>690</v>
      </c>
      <c r="C157" t="s">
        <v>1013</v>
      </c>
      <c r="D157" t="s">
        <v>1082</v>
      </c>
      <c r="E157" s="31">
        <v>33.402173913043477</v>
      </c>
      <c r="F157" s="31">
        <v>121.25217391304346</v>
      </c>
      <c r="G157" s="31">
        <v>4.3478260869565216E-2</v>
      </c>
      <c r="H157" s="36">
        <v>3.5857716580608149E-4</v>
      </c>
      <c r="I157" s="31">
        <v>21.375217391304343</v>
      </c>
      <c r="J157" s="31">
        <v>4.3478260869565216E-2</v>
      </c>
      <c r="K157" s="36">
        <v>2.0340499969489253E-3</v>
      </c>
      <c r="L157" s="31">
        <v>14.451739130434778</v>
      </c>
      <c r="M157" s="31">
        <v>0</v>
      </c>
      <c r="N157" s="36">
        <v>0</v>
      </c>
      <c r="O157" s="31">
        <v>2.2278260869565218</v>
      </c>
      <c r="P157" s="31">
        <v>4.3478260869565216E-2</v>
      </c>
      <c r="Q157" s="36">
        <v>1.9516003122560497E-2</v>
      </c>
      <c r="R157" s="31">
        <v>4.6956521739130439</v>
      </c>
      <c r="S157" s="31">
        <v>0</v>
      </c>
      <c r="T157" s="36">
        <v>0</v>
      </c>
      <c r="U157" s="31">
        <v>24.091521739130435</v>
      </c>
      <c r="V157" s="31">
        <v>0</v>
      </c>
      <c r="W157" s="36">
        <v>0</v>
      </c>
      <c r="X157" s="31">
        <v>0</v>
      </c>
      <c r="Y157" s="31">
        <v>0</v>
      </c>
      <c r="Z157" s="36" t="s">
        <v>1327</v>
      </c>
      <c r="AA157" s="31">
        <v>70.28804347826086</v>
      </c>
      <c r="AB157" s="31">
        <v>0</v>
      </c>
      <c r="AC157" s="36">
        <v>0</v>
      </c>
      <c r="AD157" s="31">
        <v>5.4973913043478255</v>
      </c>
      <c r="AE157" s="31">
        <v>0</v>
      </c>
      <c r="AF157" s="36">
        <v>0</v>
      </c>
      <c r="AG157" s="31">
        <v>0</v>
      </c>
      <c r="AH157" s="31">
        <v>0</v>
      </c>
      <c r="AI157" s="36" t="s">
        <v>1327</v>
      </c>
      <c r="AJ157" t="s">
        <v>268</v>
      </c>
      <c r="AK157" s="37">
        <v>5</v>
      </c>
      <c r="AT157"/>
    </row>
    <row r="158" spans="1:46" x14ac:dyDescent="0.25">
      <c r="A158" t="s">
        <v>1155</v>
      </c>
      <c r="B158" t="s">
        <v>668</v>
      </c>
      <c r="C158" t="s">
        <v>866</v>
      </c>
      <c r="D158" t="s">
        <v>1115</v>
      </c>
      <c r="E158" s="31">
        <v>80.847826086956516</v>
      </c>
      <c r="F158" s="31">
        <v>249.97793478260871</v>
      </c>
      <c r="G158" s="31">
        <v>0</v>
      </c>
      <c r="H158" s="36">
        <v>0</v>
      </c>
      <c r="I158" s="31">
        <v>40.611847826086958</v>
      </c>
      <c r="J158" s="31">
        <v>0</v>
      </c>
      <c r="K158" s="36">
        <v>0</v>
      </c>
      <c r="L158" s="31">
        <v>30.982934782608694</v>
      </c>
      <c r="M158" s="31">
        <v>0</v>
      </c>
      <c r="N158" s="36">
        <v>0</v>
      </c>
      <c r="O158" s="31">
        <v>4.4115217391304338</v>
      </c>
      <c r="P158" s="31">
        <v>0</v>
      </c>
      <c r="Q158" s="36">
        <v>0</v>
      </c>
      <c r="R158" s="31">
        <v>5.2173913043478262</v>
      </c>
      <c r="S158" s="31">
        <v>0</v>
      </c>
      <c r="T158" s="36">
        <v>0</v>
      </c>
      <c r="U158" s="31">
        <v>63.508043478260895</v>
      </c>
      <c r="V158" s="31">
        <v>0</v>
      </c>
      <c r="W158" s="36">
        <v>0</v>
      </c>
      <c r="X158" s="31">
        <v>0.50271739130434778</v>
      </c>
      <c r="Y158" s="31">
        <v>0</v>
      </c>
      <c r="Z158" s="36">
        <v>0</v>
      </c>
      <c r="AA158" s="31">
        <v>143.58989130434782</v>
      </c>
      <c r="AB158" s="31">
        <v>0</v>
      </c>
      <c r="AC158" s="36">
        <v>0</v>
      </c>
      <c r="AD158" s="31">
        <v>1.7654347826086958</v>
      </c>
      <c r="AE158" s="31">
        <v>0</v>
      </c>
      <c r="AF158" s="36">
        <v>0</v>
      </c>
      <c r="AG158" s="31">
        <v>0</v>
      </c>
      <c r="AH158" s="31">
        <v>0</v>
      </c>
      <c r="AI158" s="36" t="s">
        <v>1327</v>
      </c>
      <c r="AJ158" t="s">
        <v>246</v>
      </c>
      <c r="AK158" s="37">
        <v>5</v>
      </c>
      <c r="AT158"/>
    </row>
    <row r="159" spans="1:46" x14ac:dyDescent="0.25">
      <c r="A159" t="s">
        <v>1155</v>
      </c>
      <c r="B159" t="s">
        <v>567</v>
      </c>
      <c r="C159" t="s">
        <v>965</v>
      </c>
      <c r="D159" t="s">
        <v>1072</v>
      </c>
      <c r="E159" s="31">
        <v>78.826086956521735</v>
      </c>
      <c r="F159" s="31">
        <v>246.20532608695652</v>
      </c>
      <c r="G159" s="31">
        <v>3.2364130434782608</v>
      </c>
      <c r="H159" s="36">
        <v>1.3145178842862246E-2</v>
      </c>
      <c r="I159" s="31">
        <v>28.929239130434787</v>
      </c>
      <c r="J159" s="31">
        <v>0</v>
      </c>
      <c r="K159" s="36">
        <v>0</v>
      </c>
      <c r="L159" s="31">
        <v>18.755326086956526</v>
      </c>
      <c r="M159" s="31">
        <v>0</v>
      </c>
      <c r="N159" s="36">
        <v>0</v>
      </c>
      <c r="O159" s="31">
        <v>4.7826086956521738</v>
      </c>
      <c r="P159" s="31">
        <v>0</v>
      </c>
      <c r="Q159" s="36">
        <v>0</v>
      </c>
      <c r="R159" s="31">
        <v>5.3913043478260869</v>
      </c>
      <c r="S159" s="31">
        <v>0</v>
      </c>
      <c r="T159" s="36">
        <v>0</v>
      </c>
      <c r="U159" s="31">
        <v>80.029347826086948</v>
      </c>
      <c r="V159" s="31">
        <v>0</v>
      </c>
      <c r="W159" s="36">
        <v>0</v>
      </c>
      <c r="X159" s="31">
        <v>0</v>
      </c>
      <c r="Y159" s="31">
        <v>0</v>
      </c>
      <c r="Z159" s="36" t="s">
        <v>1327</v>
      </c>
      <c r="AA159" s="31">
        <v>120.17847826086957</v>
      </c>
      <c r="AB159" s="31">
        <v>3.2364130434782608</v>
      </c>
      <c r="AC159" s="36">
        <v>2.6930055117298363E-2</v>
      </c>
      <c r="AD159" s="31">
        <v>17.068260869565222</v>
      </c>
      <c r="AE159" s="31">
        <v>0</v>
      </c>
      <c r="AF159" s="36">
        <v>0</v>
      </c>
      <c r="AG159" s="31">
        <v>0</v>
      </c>
      <c r="AH159" s="31">
        <v>0</v>
      </c>
      <c r="AI159" s="36" t="s">
        <v>1327</v>
      </c>
      <c r="AJ159" t="s">
        <v>144</v>
      </c>
      <c r="AK159" s="37">
        <v>5</v>
      </c>
      <c r="AT159"/>
    </row>
    <row r="160" spans="1:46" x14ac:dyDescent="0.25">
      <c r="A160" t="s">
        <v>1155</v>
      </c>
      <c r="B160" t="s">
        <v>520</v>
      </c>
      <c r="C160" t="s">
        <v>876</v>
      </c>
      <c r="D160" t="s">
        <v>1059</v>
      </c>
      <c r="E160" s="31">
        <v>104.84782608695652</v>
      </c>
      <c r="F160" s="31">
        <v>269.88804347826095</v>
      </c>
      <c r="G160" s="31">
        <v>9.6143478260869557</v>
      </c>
      <c r="H160" s="36">
        <v>3.5623467057596329E-2</v>
      </c>
      <c r="I160" s="31">
        <v>46.474782608695648</v>
      </c>
      <c r="J160" s="31">
        <v>1.3432608695652173</v>
      </c>
      <c r="K160" s="36">
        <v>2.890300490214422E-2</v>
      </c>
      <c r="L160" s="31">
        <v>35.110652173913039</v>
      </c>
      <c r="M160" s="31">
        <v>1.3432608695652173</v>
      </c>
      <c r="N160" s="36">
        <v>3.825792989864342E-2</v>
      </c>
      <c r="O160" s="31">
        <v>5.9728260869565206</v>
      </c>
      <c r="P160" s="31">
        <v>0</v>
      </c>
      <c r="Q160" s="36">
        <v>0</v>
      </c>
      <c r="R160" s="31">
        <v>5.3913043478260869</v>
      </c>
      <c r="S160" s="31">
        <v>0</v>
      </c>
      <c r="T160" s="36">
        <v>0</v>
      </c>
      <c r="U160" s="31">
        <v>69.254565217391288</v>
      </c>
      <c r="V160" s="31">
        <v>8.1026086956521741</v>
      </c>
      <c r="W160" s="36">
        <v>0.11699746681273565</v>
      </c>
      <c r="X160" s="31">
        <v>0</v>
      </c>
      <c r="Y160" s="31">
        <v>0</v>
      </c>
      <c r="Z160" s="36" t="s">
        <v>1327</v>
      </c>
      <c r="AA160" s="31">
        <v>153.79380434782615</v>
      </c>
      <c r="AB160" s="31">
        <v>0.16847826086956522</v>
      </c>
      <c r="AC160" s="36">
        <v>1.0954814570327432E-3</v>
      </c>
      <c r="AD160" s="31">
        <v>0.36489130434782607</v>
      </c>
      <c r="AE160" s="31">
        <v>0</v>
      </c>
      <c r="AF160" s="36">
        <v>0</v>
      </c>
      <c r="AG160" s="31">
        <v>0</v>
      </c>
      <c r="AH160" s="31">
        <v>0</v>
      </c>
      <c r="AI160" s="36" t="s">
        <v>1327</v>
      </c>
      <c r="AJ160" t="s">
        <v>97</v>
      </c>
      <c r="AK160" s="37">
        <v>5</v>
      </c>
      <c r="AT160"/>
    </row>
    <row r="161" spans="1:46" x14ac:dyDescent="0.25">
      <c r="A161" t="s">
        <v>1155</v>
      </c>
      <c r="B161" t="s">
        <v>609</v>
      </c>
      <c r="C161" t="s">
        <v>877</v>
      </c>
      <c r="D161" t="s">
        <v>1091</v>
      </c>
      <c r="E161" s="31">
        <v>70.902173913043484</v>
      </c>
      <c r="F161" s="31">
        <v>246.35163043478261</v>
      </c>
      <c r="G161" s="31">
        <v>0</v>
      </c>
      <c r="H161" s="36">
        <v>0</v>
      </c>
      <c r="I161" s="31">
        <v>43.089565217391311</v>
      </c>
      <c r="J161" s="31">
        <v>0</v>
      </c>
      <c r="K161" s="36">
        <v>0</v>
      </c>
      <c r="L161" s="31">
        <v>27.104673913043481</v>
      </c>
      <c r="M161" s="31">
        <v>0</v>
      </c>
      <c r="N161" s="36">
        <v>0</v>
      </c>
      <c r="O161" s="31">
        <v>10.767500000000002</v>
      </c>
      <c r="P161" s="31">
        <v>0</v>
      </c>
      <c r="Q161" s="36">
        <v>0</v>
      </c>
      <c r="R161" s="31">
        <v>5.2173913043478262</v>
      </c>
      <c r="S161" s="31">
        <v>0</v>
      </c>
      <c r="T161" s="36">
        <v>0</v>
      </c>
      <c r="U161" s="31">
        <v>53.666413043478258</v>
      </c>
      <c r="V161" s="31">
        <v>0</v>
      </c>
      <c r="W161" s="36">
        <v>0</v>
      </c>
      <c r="X161" s="31">
        <v>0</v>
      </c>
      <c r="Y161" s="31">
        <v>0</v>
      </c>
      <c r="Z161" s="36" t="s">
        <v>1327</v>
      </c>
      <c r="AA161" s="31">
        <v>148.25130434782608</v>
      </c>
      <c r="AB161" s="31">
        <v>0</v>
      </c>
      <c r="AC161" s="36">
        <v>0</v>
      </c>
      <c r="AD161" s="31">
        <v>1.3443478260869566</v>
      </c>
      <c r="AE161" s="31">
        <v>0</v>
      </c>
      <c r="AF161" s="36">
        <v>0</v>
      </c>
      <c r="AG161" s="31">
        <v>0</v>
      </c>
      <c r="AH161" s="31">
        <v>0</v>
      </c>
      <c r="AI161" s="36" t="s">
        <v>1327</v>
      </c>
      <c r="AJ161" t="s">
        <v>186</v>
      </c>
      <c r="AK161" s="37">
        <v>5</v>
      </c>
      <c r="AT161"/>
    </row>
    <row r="162" spans="1:46" x14ac:dyDescent="0.25">
      <c r="A162" t="s">
        <v>1155</v>
      </c>
      <c r="B162" t="s">
        <v>560</v>
      </c>
      <c r="C162" t="s">
        <v>880</v>
      </c>
      <c r="D162" t="s">
        <v>1113</v>
      </c>
      <c r="E162" s="31">
        <v>51.141304347826086</v>
      </c>
      <c r="F162" s="31">
        <v>182.67358695652166</v>
      </c>
      <c r="G162" s="31">
        <v>20.363695652173913</v>
      </c>
      <c r="H162" s="36">
        <v>0.11147586244649972</v>
      </c>
      <c r="I162" s="31">
        <v>24.47739130434783</v>
      </c>
      <c r="J162" s="31">
        <v>4.727391304347826</v>
      </c>
      <c r="K162" s="36">
        <v>0.19313297097587834</v>
      </c>
      <c r="L162" s="31">
        <v>17.819130434782611</v>
      </c>
      <c r="M162" s="31">
        <v>4.727391304347826</v>
      </c>
      <c r="N162" s="36">
        <v>0.26529865313292988</v>
      </c>
      <c r="O162" s="31">
        <v>1.0930434782608696</v>
      </c>
      <c r="P162" s="31">
        <v>0</v>
      </c>
      <c r="Q162" s="36">
        <v>0</v>
      </c>
      <c r="R162" s="31">
        <v>5.5652173913043477</v>
      </c>
      <c r="S162" s="31">
        <v>0</v>
      </c>
      <c r="T162" s="36">
        <v>0</v>
      </c>
      <c r="U162" s="31">
        <v>47.600978260869567</v>
      </c>
      <c r="V162" s="31">
        <v>13.390652173913043</v>
      </c>
      <c r="W162" s="36">
        <v>0.28131044073354355</v>
      </c>
      <c r="X162" s="31">
        <v>0</v>
      </c>
      <c r="Y162" s="31">
        <v>0</v>
      </c>
      <c r="Z162" s="36" t="s">
        <v>1327</v>
      </c>
      <c r="AA162" s="31">
        <v>99.058695652173853</v>
      </c>
      <c r="AB162" s="31">
        <v>2.2456521739130437</v>
      </c>
      <c r="AC162" s="36">
        <v>2.2669914631202423E-2</v>
      </c>
      <c r="AD162" s="31">
        <v>11.536521739130428</v>
      </c>
      <c r="AE162" s="31">
        <v>0</v>
      </c>
      <c r="AF162" s="36">
        <v>0</v>
      </c>
      <c r="AG162" s="31">
        <v>0</v>
      </c>
      <c r="AH162" s="31">
        <v>0</v>
      </c>
      <c r="AI162" s="36" t="s">
        <v>1327</v>
      </c>
      <c r="AJ162" t="s">
        <v>137</v>
      </c>
      <c r="AK162" s="37">
        <v>5</v>
      </c>
      <c r="AT162"/>
    </row>
    <row r="163" spans="1:46" x14ac:dyDescent="0.25">
      <c r="A163" t="s">
        <v>1155</v>
      </c>
      <c r="B163" t="s">
        <v>503</v>
      </c>
      <c r="C163" t="s">
        <v>864</v>
      </c>
      <c r="D163" t="s">
        <v>1109</v>
      </c>
      <c r="E163" s="31">
        <v>100.73913043478261</v>
      </c>
      <c r="F163" s="31">
        <v>542.5402173913044</v>
      </c>
      <c r="G163" s="31">
        <v>0</v>
      </c>
      <c r="H163" s="36">
        <v>0</v>
      </c>
      <c r="I163" s="31">
        <v>57.160760869565223</v>
      </c>
      <c r="J163" s="31">
        <v>0</v>
      </c>
      <c r="K163" s="36">
        <v>0</v>
      </c>
      <c r="L163" s="31">
        <v>27.151304347826084</v>
      </c>
      <c r="M163" s="31">
        <v>0</v>
      </c>
      <c r="N163" s="36">
        <v>0</v>
      </c>
      <c r="O163" s="31">
        <v>24.792065217391308</v>
      </c>
      <c r="P163" s="31">
        <v>0</v>
      </c>
      <c r="Q163" s="36">
        <v>0</v>
      </c>
      <c r="R163" s="31">
        <v>5.2173913043478262</v>
      </c>
      <c r="S163" s="31">
        <v>0</v>
      </c>
      <c r="T163" s="36">
        <v>0</v>
      </c>
      <c r="U163" s="31">
        <v>104.4492391304348</v>
      </c>
      <c r="V163" s="31">
        <v>0</v>
      </c>
      <c r="W163" s="36">
        <v>0</v>
      </c>
      <c r="X163" s="31">
        <v>5.1027173913043482</v>
      </c>
      <c r="Y163" s="31">
        <v>0</v>
      </c>
      <c r="Z163" s="36">
        <v>0</v>
      </c>
      <c r="AA163" s="31">
        <v>369.25195652173915</v>
      </c>
      <c r="AB163" s="31">
        <v>0</v>
      </c>
      <c r="AC163" s="36">
        <v>0</v>
      </c>
      <c r="AD163" s="31">
        <v>6.5755434782608688</v>
      </c>
      <c r="AE163" s="31">
        <v>0</v>
      </c>
      <c r="AF163" s="36">
        <v>0</v>
      </c>
      <c r="AG163" s="31">
        <v>0</v>
      </c>
      <c r="AH163" s="31">
        <v>0</v>
      </c>
      <c r="AI163" s="36" t="s">
        <v>1327</v>
      </c>
      <c r="AJ163" t="s">
        <v>80</v>
      </c>
      <c r="AK163" s="37">
        <v>5</v>
      </c>
      <c r="AT163"/>
    </row>
    <row r="164" spans="1:46" x14ac:dyDescent="0.25">
      <c r="A164" t="s">
        <v>1155</v>
      </c>
      <c r="B164" t="s">
        <v>658</v>
      </c>
      <c r="C164" t="s">
        <v>1004</v>
      </c>
      <c r="D164" t="s">
        <v>1113</v>
      </c>
      <c r="E164" s="31">
        <v>71.565217391304344</v>
      </c>
      <c r="F164" s="31">
        <v>239.9957608695652</v>
      </c>
      <c r="G164" s="31">
        <v>13.53336956521739</v>
      </c>
      <c r="H164" s="36">
        <v>5.6390035874727858E-2</v>
      </c>
      <c r="I164" s="31">
        <v>42.949999999999996</v>
      </c>
      <c r="J164" s="31">
        <v>6.1758695652173907</v>
      </c>
      <c r="K164" s="36">
        <v>0.14379207369539909</v>
      </c>
      <c r="L164" s="31">
        <v>29.325978260869558</v>
      </c>
      <c r="M164" s="31">
        <v>6.0780434782608692</v>
      </c>
      <c r="N164" s="36">
        <v>0.20725799576721934</v>
      </c>
      <c r="O164" s="31">
        <v>11.613152173913045</v>
      </c>
      <c r="P164" s="31">
        <v>0</v>
      </c>
      <c r="Q164" s="36">
        <v>0</v>
      </c>
      <c r="R164" s="31">
        <v>2.0108695652173911</v>
      </c>
      <c r="S164" s="31">
        <v>9.7826086956521743E-2</v>
      </c>
      <c r="T164" s="36">
        <v>4.8648648648648658E-2</v>
      </c>
      <c r="U164" s="31">
        <v>68.905869565217372</v>
      </c>
      <c r="V164" s="31">
        <v>7.357499999999999</v>
      </c>
      <c r="W164" s="36">
        <v>0.10677609972016015</v>
      </c>
      <c r="X164" s="31">
        <v>0</v>
      </c>
      <c r="Y164" s="31">
        <v>0</v>
      </c>
      <c r="Z164" s="36" t="s">
        <v>1327</v>
      </c>
      <c r="AA164" s="31">
        <v>127.37315217391304</v>
      </c>
      <c r="AB164" s="31">
        <v>0</v>
      </c>
      <c r="AC164" s="36">
        <v>0</v>
      </c>
      <c r="AD164" s="31">
        <v>0.76673913043478248</v>
      </c>
      <c r="AE164" s="31">
        <v>0</v>
      </c>
      <c r="AF164" s="36">
        <v>0</v>
      </c>
      <c r="AG164" s="31">
        <v>0</v>
      </c>
      <c r="AH164" s="31">
        <v>0</v>
      </c>
      <c r="AI164" s="36" t="s">
        <v>1327</v>
      </c>
      <c r="AJ164" t="s">
        <v>236</v>
      </c>
      <c r="AK164" s="37">
        <v>5</v>
      </c>
      <c r="AT164"/>
    </row>
    <row r="165" spans="1:46" x14ac:dyDescent="0.25">
      <c r="A165" t="s">
        <v>1155</v>
      </c>
      <c r="B165" t="s">
        <v>716</v>
      </c>
      <c r="C165" t="s">
        <v>869</v>
      </c>
      <c r="D165" t="s">
        <v>1129</v>
      </c>
      <c r="E165" s="31">
        <v>32.108695652173914</v>
      </c>
      <c r="F165" s="31">
        <v>85.193695652173943</v>
      </c>
      <c r="G165" s="31">
        <v>0</v>
      </c>
      <c r="H165" s="36">
        <v>0</v>
      </c>
      <c r="I165" s="31">
        <v>22.824565217391314</v>
      </c>
      <c r="J165" s="31">
        <v>0</v>
      </c>
      <c r="K165" s="36">
        <v>0</v>
      </c>
      <c r="L165" s="31">
        <v>19.143043478260878</v>
      </c>
      <c r="M165" s="31">
        <v>0</v>
      </c>
      <c r="N165" s="36">
        <v>0</v>
      </c>
      <c r="O165" s="31">
        <v>1.2358695652173914</v>
      </c>
      <c r="P165" s="31">
        <v>0</v>
      </c>
      <c r="Q165" s="36">
        <v>0</v>
      </c>
      <c r="R165" s="31">
        <v>2.4456521739130435</v>
      </c>
      <c r="S165" s="31">
        <v>0</v>
      </c>
      <c r="T165" s="36">
        <v>0</v>
      </c>
      <c r="U165" s="31">
        <v>9.5235869565217417</v>
      </c>
      <c r="V165" s="31">
        <v>0</v>
      </c>
      <c r="W165" s="36">
        <v>0</v>
      </c>
      <c r="X165" s="31">
        <v>0</v>
      </c>
      <c r="Y165" s="31">
        <v>0</v>
      </c>
      <c r="Z165" s="36" t="s">
        <v>1327</v>
      </c>
      <c r="AA165" s="31">
        <v>34.806521739130453</v>
      </c>
      <c r="AB165" s="31">
        <v>0</v>
      </c>
      <c r="AC165" s="36">
        <v>0</v>
      </c>
      <c r="AD165" s="31">
        <v>18.039021739130433</v>
      </c>
      <c r="AE165" s="31">
        <v>0</v>
      </c>
      <c r="AF165" s="36">
        <v>0</v>
      </c>
      <c r="AG165" s="31">
        <v>0</v>
      </c>
      <c r="AH165" s="31">
        <v>0</v>
      </c>
      <c r="AI165" s="36" t="s">
        <v>1327</v>
      </c>
      <c r="AJ165" t="s">
        <v>294</v>
      </c>
      <c r="AK165" s="37">
        <v>5</v>
      </c>
      <c r="AT165"/>
    </row>
    <row r="166" spans="1:46" x14ac:dyDescent="0.25">
      <c r="A166" t="s">
        <v>1155</v>
      </c>
      <c r="B166" t="s">
        <v>746</v>
      </c>
      <c r="C166" t="s">
        <v>976</v>
      </c>
      <c r="D166" t="s">
        <v>1064</v>
      </c>
      <c r="E166" s="31">
        <v>52.043478260869563</v>
      </c>
      <c r="F166" s="31">
        <v>252.26304347826084</v>
      </c>
      <c r="G166" s="31">
        <v>4.235869565217393</v>
      </c>
      <c r="H166" s="36">
        <v>1.679147887384632E-2</v>
      </c>
      <c r="I166" s="31">
        <v>55.953804347826079</v>
      </c>
      <c r="J166" s="31">
        <v>0</v>
      </c>
      <c r="K166" s="36">
        <v>0</v>
      </c>
      <c r="L166" s="31">
        <v>34.475543478260867</v>
      </c>
      <c r="M166" s="31">
        <v>0</v>
      </c>
      <c r="N166" s="36">
        <v>0</v>
      </c>
      <c r="O166" s="31">
        <v>15.913043478260869</v>
      </c>
      <c r="P166" s="31">
        <v>0</v>
      </c>
      <c r="Q166" s="36">
        <v>0</v>
      </c>
      <c r="R166" s="31">
        <v>5.5652173913043477</v>
      </c>
      <c r="S166" s="31">
        <v>0</v>
      </c>
      <c r="T166" s="36">
        <v>0</v>
      </c>
      <c r="U166" s="31">
        <v>50.886413043478264</v>
      </c>
      <c r="V166" s="31">
        <v>0.50326086956521732</v>
      </c>
      <c r="W166" s="36">
        <v>9.8898868964338721E-3</v>
      </c>
      <c r="X166" s="31">
        <v>11.652173913043478</v>
      </c>
      <c r="Y166" s="31">
        <v>0</v>
      </c>
      <c r="Z166" s="36">
        <v>0</v>
      </c>
      <c r="AA166" s="31">
        <v>133.77065217391299</v>
      </c>
      <c r="AB166" s="31">
        <v>3.7326086956521753</v>
      </c>
      <c r="AC166" s="36">
        <v>2.7903046258602918E-2</v>
      </c>
      <c r="AD166" s="31">
        <v>0</v>
      </c>
      <c r="AE166" s="31">
        <v>0</v>
      </c>
      <c r="AF166" s="36" t="s">
        <v>1327</v>
      </c>
      <c r="AG166" s="31">
        <v>0</v>
      </c>
      <c r="AH166" s="31">
        <v>0</v>
      </c>
      <c r="AI166" s="36" t="s">
        <v>1327</v>
      </c>
      <c r="AJ166" t="s">
        <v>326</v>
      </c>
      <c r="AK166" s="37">
        <v>5</v>
      </c>
      <c r="AT166"/>
    </row>
    <row r="167" spans="1:46" x14ac:dyDescent="0.25">
      <c r="A167" t="s">
        <v>1155</v>
      </c>
      <c r="B167" t="s">
        <v>519</v>
      </c>
      <c r="C167" t="s">
        <v>857</v>
      </c>
      <c r="D167" t="s">
        <v>1090</v>
      </c>
      <c r="E167" s="31">
        <v>74.358695652173907</v>
      </c>
      <c r="F167" s="31">
        <v>282.20380434782606</v>
      </c>
      <c r="G167" s="31">
        <v>0</v>
      </c>
      <c r="H167" s="36">
        <v>0</v>
      </c>
      <c r="I167" s="31">
        <v>56.046195652173907</v>
      </c>
      <c r="J167" s="31">
        <v>0</v>
      </c>
      <c r="K167" s="36">
        <v>0</v>
      </c>
      <c r="L167" s="31">
        <v>40.755434782608695</v>
      </c>
      <c r="M167" s="31">
        <v>0</v>
      </c>
      <c r="N167" s="36">
        <v>0</v>
      </c>
      <c r="O167" s="31">
        <v>9.9864130434782616</v>
      </c>
      <c r="P167" s="31">
        <v>0</v>
      </c>
      <c r="Q167" s="36">
        <v>0</v>
      </c>
      <c r="R167" s="31">
        <v>5.3043478260869561</v>
      </c>
      <c r="S167" s="31">
        <v>0</v>
      </c>
      <c r="T167" s="36">
        <v>0</v>
      </c>
      <c r="U167" s="31">
        <v>57.589673913043477</v>
      </c>
      <c r="V167" s="31">
        <v>0</v>
      </c>
      <c r="W167" s="36">
        <v>0</v>
      </c>
      <c r="X167" s="31">
        <v>20.070652173913043</v>
      </c>
      <c r="Y167" s="31">
        <v>0</v>
      </c>
      <c r="Z167" s="36">
        <v>0</v>
      </c>
      <c r="AA167" s="31">
        <v>148.49728260869566</v>
      </c>
      <c r="AB167" s="31">
        <v>0</v>
      </c>
      <c r="AC167" s="36">
        <v>0</v>
      </c>
      <c r="AD167" s="31">
        <v>0</v>
      </c>
      <c r="AE167" s="31">
        <v>0</v>
      </c>
      <c r="AF167" s="36" t="s">
        <v>1327</v>
      </c>
      <c r="AG167" s="31">
        <v>0</v>
      </c>
      <c r="AH167" s="31">
        <v>0</v>
      </c>
      <c r="AI167" s="36" t="s">
        <v>1327</v>
      </c>
      <c r="AJ167" t="s">
        <v>96</v>
      </c>
      <c r="AK167" s="37">
        <v>5</v>
      </c>
      <c r="AT167"/>
    </row>
    <row r="168" spans="1:46" x14ac:dyDescent="0.25">
      <c r="A168" t="s">
        <v>1155</v>
      </c>
      <c r="B168" t="s">
        <v>489</v>
      </c>
      <c r="C168" t="s">
        <v>864</v>
      </c>
      <c r="D168" t="s">
        <v>1109</v>
      </c>
      <c r="E168" s="31">
        <v>66.782608695652172</v>
      </c>
      <c r="F168" s="31">
        <v>199.9113043478261</v>
      </c>
      <c r="G168" s="31">
        <v>50.538043478260875</v>
      </c>
      <c r="H168" s="36">
        <v>0.25280232972883626</v>
      </c>
      <c r="I168" s="31">
        <v>27.674999999999997</v>
      </c>
      <c r="J168" s="31">
        <v>3.1059782608695654</v>
      </c>
      <c r="K168" s="36">
        <v>0.11223047013078828</v>
      </c>
      <c r="L168" s="31">
        <v>13.134239130434782</v>
      </c>
      <c r="M168" s="31">
        <v>3.1059782608695654</v>
      </c>
      <c r="N168" s="36">
        <v>0.23647949683452643</v>
      </c>
      <c r="O168" s="31">
        <v>9.5679347826086953</v>
      </c>
      <c r="P168" s="31">
        <v>0</v>
      </c>
      <c r="Q168" s="36">
        <v>0</v>
      </c>
      <c r="R168" s="31">
        <v>4.9728260869565215</v>
      </c>
      <c r="S168" s="31">
        <v>0</v>
      </c>
      <c r="T168" s="36">
        <v>0</v>
      </c>
      <c r="U168" s="31">
        <v>54.320652173913047</v>
      </c>
      <c r="V168" s="31">
        <v>27.274456521739129</v>
      </c>
      <c r="W168" s="36">
        <v>0.50210105052526255</v>
      </c>
      <c r="X168" s="31">
        <v>0</v>
      </c>
      <c r="Y168" s="31">
        <v>0</v>
      </c>
      <c r="Z168" s="36" t="s">
        <v>1327</v>
      </c>
      <c r="AA168" s="31">
        <v>117.91565217391305</v>
      </c>
      <c r="AB168" s="31">
        <v>20.157608695652176</v>
      </c>
      <c r="AC168" s="36">
        <v>0.17094938902531656</v>
      </c>
      <c r="AD168" s="31">
        <v>0</v>
      </c>
      <c r="AE168" s="31">
        <v>0</v>
      </c>
      <c r="AF168" s="36" t="s">
        <v>1327</v>
      </c>
      <c r="AG168" s="31">
        <v>0</v>
      </c>
      <c r="AH168" s="31">
        <v>0</v>
      </c>
      <c r="AI168" s="36" t="s">
        <v>1327</v>
      </c>
      <c r="AJ168" t="s">
        <v>66</v>
      </c>
      <c r="AK168" s="37">
        <v>5</v>
      </c>
      <c r="AT168"/>
    </row>
    <row r="169" spans="1:46" x14ac:dyDescent="0.25">
      <c r="A169" t="s">
        <v>1155</v>
      </c>
      <c r="B169" t="s">
        <v>450</v>
      </c>
      <c r="C169" t="s">
        <v>901</v>
      </c>
      <c r="D169" t="s">
        <v>1092</v>
      </c>
      <c r="E169" s="31">
        <v>45.032608695652172</v>
      </c>
      <c r="F169" s="31">
        <v>191.9848913043478</v>
      </c>
      <c r="G169" s="31">
        <v>6.3948913043478264</v>
      </c>
      <c r="H169" s="36">
        <v>3.3309346693382244E-2</v>
      </c>
      <c r="I169" s="31">
        <v>35.291086956521738</v>
      </c>
      <c r="J169" s="31">
        <v>1.5682608695652174</v>
      </c>
      <c r="K169" s="36">
        <v>4.4437873831919626E-2</v>
      </c>
      <c r="L169" s="31">
        <v>19.000326086956523</v>
      </c>
      <c r="M169" s="31">
        <v>0.52478260869565219</v>
      </c>
      <c r="N169" s="36">
        <v>2.7619663278090192E-2</v>
      </c>
      <c r="O169" s="31">
        <v>11.510869565217391</v>
      </c>
      <c r="P169" s="31">
        <v>1.0434782608695652</v>
      </c>
      <c r="Q169" s="36">
        <v>9.0651558073654395E-2</v>
      </c>
      <c r="R169" s="31">
        <v>4.7798913043478262</v>
      </c>
      <c r="S169" s="31">
        <v>0</v>
      </c>
      <c r="T169" s="36">
        <v>0</v>
      </c>
      <c r="U169" s="31">
        <v>25.915760869565219</v>
      </c>
      <c r="V169" s="31">
        <v>0</v>
      </c>
      <c r="W169" s="36">
        <v>0</v>
      </c>
      <c r="X169" s="31">
        <v>0</v>
      </c>
      <c r="Y169" s="31">
        <v>0</v>
      </c>
      <c r="Z169" s="36" t="s">
        <v>1327</v>
      </c>
      <c r="AA169" s="31">
        <v>130.77804347826086</v>
      </c>
      <c r="AB169" s="31">
        <v>4.8266304347826088</v>
      </c>
      <c r="AC169" s="36">
        <v>3.690703964067895E-2</v>
      </c>
      <c r="AD169" s="31">
        <v>0</v>
      </c>
      <c r="AE169" s="31">
        <v>0</v>
      </c>
      <c r="AF169" s="36" t="s">
        <v>1327</v>
      </c>
      <c r="AG169" s="31">
        <v>0</v>
      </c>
      <c r="AH169" s="31">
        <v>0</v>
      </c>
      <c r="AI169" s="36" t="s">
        <v>1327</v>
      </c>
      <c r="AJ169" t="s">
        <v>27</v>
      </c>
      <c r="AK169" s="37">
        <v>5</v>
      </c>
      <c r="AT169"/>
    </row>
    <row r="170" spans="1:46" x14ac:dyDescent="0.25">
      <c r="A170" t="s">
        <v>1155</v>
      </c>
      <c r="B170" t="s">
        <v>425</v>
      </c>
      <c r="C170" t="s">
        <v>885</v>
      </c>
      <c r="D170" t="s">
        <v>1074</v>
      </c>
      <c r="E170" s="31">
        <v>46.782608695652172</v>
      </c>
      <c r="F170" s="31">
        <v>180.41532608695653</v>
      </c>
      <c r="G170" s="31">
        <v>0</v>
      </c>
      <c r="H170" s="36">
        <v>0</v>
      </c>
      <c r="I170" s="31">
        <v>60.807065217391305</v>
      </c>
      <c r="J170" s="31">
        <v>0</v>
      </c>
      <c r="K170" s="36">
        <v>0</v>
      </c>
      <c r="L170" s="31">
        <v>34.875543478260866</v>
      </c>
      <c r="M170" s="31">
        <v>0</v>
      </c>
      <c r="N170" s="36">
        <v>0</v>
      </c>
      <c r="O170" s="31">
        <v>17.083695652173915</v>
      </c>
      <c r="P170" s="31">
        <v>0</v>
      </c>
      <c r="Q170" s="36">
        <v>0</v>
      </c>
      <c r="R170" s="31">
        <v>8.8478260869565215</v>
      </c>
      <c r="S170" s="31">
        <v>0</v>
      </c>
      <c r="T170" s="36">
        <v>0</v>
      </c>
      <c r="U170" s="31">
        <v>18.936739130434784</v>
      </c>
      <c r="V170" s="31">
        <v>0</v>
      </c>
      <c r="W170" s="36">
        <v>0</v>
      </c>
      <c r="X170" s="31">
        <v>0</v>
      </c>
      <c r="Y170" s="31">
        <v>0</v>
      </c>
      <c r="Z170" s="36" t="s">
        <v>1327</v>
      </c>
      <c r="AA170" s="31">
        <v>100.67152173913044</v>
      </c>
      <c r="AB170" s="31">
        <v>0</v>
      </c>
      <c r="AC170" s="36">
        <v>0</v>
      </c>
      <c r="AD170" s="31">
        <v>0</v>
      </c>
      <c r="AE170" s="31">
        <v>0</v>
      </c>
      <c r="AF170" s="36" t="s">
        <v>1327</v>
      </c>
      <c r="AG170" s="31">
        <v>0</v>
      </c>
      <c r="AH170" s="31">
        <v>0</v>
      </c>
      <c r="AI170" s="36" t="s">
        <v>1327</v>
      </c>
      <c r="AJ170" t="s">
        <v>1</v>
      </c>
      <c r="AK170" s="37">
        <v>5</v>
      </c>
      <c r="AT170"/>
    </row>
    <row r="171" spans="1:46" x14ac:dyDescent="0.25">
      <c r="A171" t="s">
        <v>1155</v>
      </c>
      <c r="B171" t="s">
        <v>429</v>
      </c>
      <c r="C171" t="s">
        <v>882</v>
      </c>
      <c r="D171" t="s">
        <v>1078</v>
      </c>
      <c r="E171" s="31">
        <v>90.456521739130437</v>
      </c>
      <c r="F171" s="31">
        <v>439.41945652173922</v>
      </c>
      <c r="G171" s="31">
        <v>0</v>
      </c>
      <c r="H171" s="36">
        <v>0</v>
      </c>
      <c r="I171" s="31">
        <v>90.631195652173901</v>
      </c>
      <c r="J171" s="31">
        <v>0</v>
      </c>
      <c r="K171" s="36">
        <v>0</v>
      </c>
      <c r="L171" s="31">
        <v>68.500760869565212</v>
      </c>
      <c r="M171" s="31">
        <v>0</v>
      </c>
      <c r="N171" s="36">
        <v>0</v>
      </c>
      <c r="O171" s="31">
        <v>17.72282608695652</v>
      </c>
      <c r="P171" s="31">
        <v>0</v>
      </c>
      <c r="Q171" s="36">
        <v>0</v>
      </c>
      <c r="R171" s="31">
        <v>4.4076086956521738</v>
      </c>
      <c r="S171" s="31">
        <v>0</v>
      </c>
      <c r="T171" s="36">
        <v>0</v>
      </c>
      <c r="U171" s="31">
        <v>78.763043478260826</v>
      </c>
      <c r="V171" s="31">
        <v>0</v>
      </c>
      <c r="W171" s="36">
        <v>0</v>
      </c>
      <c r="X171" s="31">
        <v>0</v>
      </c>
      <c r="Y171" s="31">
        <v>0</v>
      </c>
      <c r="Z171" s="36" t="s">
        <v>1327</v>
      </c>
      <c r="AA171" s="31">
        <v>264.90347826086969</v>
      </c>
      <c r="AB171" s="31">
        <v>0</v>
      </c>
      <c r="AC171" s="36">
        <v>0</v>
      </c>
      <c r="AD171" s="31">
        <v>5.1217391304347828</v>
      </c>
      <c r="AE171" s="31">
        <v>0</v>
      </c>
      <c r="AF171" s="36">
        <v>0</v>
      </c>
      <c r="AG171" s="31">
        <v>0</v>
      </c>
      <c r="AH171" s="31">
        <v>0</v>
      </c>
      <c r="AI171" s="36" t="s">
        <v>1327</v>
      </c>
      <c r="AJ171" t="s">
        <v>5</v>
      </c>
      <c r="AK171" s="37">
        <v>5</v>
      </c>
      <c r="AT171"/>
    </row>
    <row r="172" spans="1:46" x14ac:dyDescent="0.25">
      <c r="A172" t="s">
        <v>1155</v>
      </c>
      <c r="B172" t="s">
        <v>764</v>
      </c>
      <c r="C172" t="s">
        <v>1016</v>
      </c>
      <c r="D172" t="s">
        <v>1064</v>
      </c>
      <c r="E172" s="31">
        <v>37.467391304347828</v>
      </c>
      <c r="F172" s="31">
        <v>126.90163043478262</v>
      </c>
      <c r="G172" s="31">
        <v>0</v>
      </c>
      <c r="H172" s="36">
        <v>0</v>
      </c>
      <c r="I172" s="31">
        <v>37.441413043478256</v>
      </c>
      <c r="J172" s="31">
        <v>0</v>
      </c>
      <c r="K172" s="36">
        <v>0</v>
      </c>
      <c r="L172" s="31">
        <v>37.441413043478256</v>
      </c>
      <c r="M172" s="31">
        <v>0</v>
      </c>
      <c r="N172" s="36">
        <v>0</v>
      </c>
      <c r="O172" s="31">
        <v>0</v>
      </c>
      <c r="P172" s="31">
        <v>0</v>
      </c>
      <c r="Q172" s="36" t="s">
        <v>1327</v>
      </c>
      <c r="R172" s="31">
        <v>0</v>
      </c>
      <c r="S172" s="31">
        <v>0</v>
      </c>
      <c r="T172" s="36" t="s">
        <v>1327</v>
      </c>
      <c r="U172" s="31">
        <v>18.061630434782614</v>
      </c>
      <c r="V172" s="31">
        <v>0</v>
      </c>
      <c r="W172" s="36">
        <v>0</v>
      </c>
      <c r="X172" s="31">
        <v>0</v>
      </c>
      <c r="Y172" s="31">
        <v>0</v>
      </c>
      <c r="Z172" s="36" t="s">
        <v>1327</v>
      </c>
      <c r="AA172" s="31">
        <v>71.398586956521754</v>
      </c>
      <c r="AB172" s="31">
        <v>0</v>
      </c>
      <c r="AC172" s="36">
        <v>0</v>
      </c>
      <c r="AD172" s="31">
        <v>0</v>
      </c>
      <c r="AE172" s="31">
        <v>0</v>
      </c>
      <c r="AF172" s="36" t="s">
        <v>1327</v>
      </c>
      <c r="AG172" s="31">
        <v>0</v>
      </c>
      <c r="AH172" s="31">
        <v>0</v>
      </c>
      <c r="AI172" s="36" t="s">
        <v>1327</v>
      </c>
      <c r="AJ172" t="s">
        <v>344</v>
      </c>
      <c r="AK172" s="37">
        <v>5</v>
      </c>
      <c r="AT172"/>
    </row>
    <row r="173" spans="1:46" x14ac:dyDescent="0.25">
      <c r="A173" t="s">
        <v>1155</v>
      </c>
      <c r="B173" t="s">
        <v>811</v>
      </c>
      <c r="C173" t="s">
        <v>1020</v>
      </c>
      <c r="D173" t="s">
        <v>1090</v>
      </c>
      <c r="E173" s="31">
        <v>45.456521739130437</v>
      </c>
      <c r="F173" s="31">
        <v>196.99434782608694</v>
      </c>
      <c r="G173" s="31">
        <v>0</v>
      </c>
      <c r="H173" s="36">
        <v>0</v>
      </c>
      <c r="I173" s="31">
        <v>40.307934782608683</v>
      </c>
      <c r="J173" s="31">
        <v>0</v>
      </c>
      <c r="K173" s="36">
        <v>0</v>
      </c>
      <c r="L173" s="31">
        <v>30.92086956521738</v>
      </c>
      <c r="M173" s="31">
        <v>0</v>
      </c>
      <c r="N173" s="36">
        <v>0</v>
      </c>
      <c r="O173" s="31">
        <v>4.802173913043478</v>
      </c>
      <c r="P173" s="31">
        <v>0</v>
      </c>
      <c r="Q173" s="36">
        <v>0</v>
      </c>
      <c r="R173" s="31">
        <v>4.5848913043478268</v>
      </c>
      <c r="S173" s="31">
        <v>0</v>
      </c>
      <c r="T173" s="36">
        <v>0</v>
      </c>
      <c r="U173" s="31">
        <v>62.276304347826077</v>
      </c>
      <c r="V173" s="31">
        <v>0</v>
      </c>
      <c r="W173" s="36">
        <v>0</v>
      </c>
      <c r="X173" s="31">
        <v>2.9039130434782612</v>
      </c>
      <c r="Y173" s="31">
        <v>0</v>
      </c>
      <c r="Z173" s="36">
        <v>0</v>
      </c>
      <c r="AA173" s="31">
        <v>91.506195652173929</v>
      </c>
      <c r="AB173" s="31">
        <v>0</v>
      </c>
      <c r="AC173" s="36">
        <v>0</v>
      </c>
      <c r="AD173" s="31">
        <v>0</v>
      </c>
      <c r="AE173" s="31">
        <v>0</v>
      </c>
      <c r="AF173" s="36" t="s">
        <v>1327</v>
      </c>
      <c r="AG173" s="31">
        <v>0</v>
      </c>
      <c r="AH173" s="31">
        <v>0</v>
      </c>
      <c r="AI173" s="36" t="s">
        <v>1327</v>
      </c>
      <c r="AJ173" t="s">
        <v>391</v>
      </c>
      <c r="AK173" s="37">
        <v>5</v>
      </c>
      <c r="AT173"/>
    </row>
    <row r="174" spans="1:46" x14ac:dyDescent="0.25">
      <c r="A174" t="s">
        <v>1155</v>
      </c>
      <c r="B174" t="s">
        <v>744</v>
      </c>
      <c r="C174" t="s">
        <v>1030</v>
      </c>
      <c r="D174" t="s">
        <v>1112</v>
      </c>
      <c r="E174" s="31">
        <v>19.326086956521738</v>
      </c>
      <c r="F174" s="31">
        <v>75.823369565217391</v>
      </c>
      <c r="G174" s="31">
        <v>0</v>
      </c>
      <c r="H174" s="36">
        <v>0</v>
      </c>
      <c r="I174" s="31">
        <v>24.948369565217391</v>
      </c>
      <c r="J174" s="31">
        <v>0</v>
      </c>
      <c r="K174" s="36">
        <v>0</v>
      </c>
      <c r="L174" s="31">
        <v>15.570652173913043</v>
      </c>
      <c r="M174" s="31">
        <v>0</v>
      </c>
      <c r="N174" s="36">
        <v>0</v>
      </c>
      <c r="O174" s="31">
        <v>2.3641304347826089</v>
      </c>
      <c r="P174" s="31">
        <v>0</v>
      </c>
      <c r="Q174" s="36">
        <v>0</v>
      </c>
      <c r="R174" s="31">
        <v>7.0135869565217392</v>
      </c>
      <c r="S174" s="31">
        <v>0</v>
      </c>
      <c r="T174" s="36">
        <v>0</v>
      </c>
      <c r="U174" s="31">
        <v>8.7663043478260878</v>
      </c>
      <c r="V174" s="31">
        <v>0</v>
      </c>
      <c r="W174" s="36">
        <v>0</v>
      </c>
      <c r="X174" s="31">
        <v>0.25815217391304346</v>
      </c>
      <c r="Y174" s="31">
        <v>0</v>
      </c>
      <c r="Z174" s="36">
        <v>0</v>
      </c>
      <c r="AA174" s="31">
        <v>41.850543478260867</v>
      </c>
      <c r="AB174" s="31">
        <v>0</v>
      </c>
      <c r="AC174" s="36">
        <v>0</v>
      </c>
      <c r="AD174" s="31">
        <v>0</v>
      </c>
      <c r="AE174" s="31">
        <v>0</v>
      </c>
      <c r="AF174" s="36" t="s">
        <v>1327</v>
      </c>
      <c r="AG174" s="31">
        <v>0</v>
      </c>
      <c r="AH174" s="31">
        <v>0</v>
      </c>
      <c r="AI174" s="36" t="s">
        <v>1327</v>
      </c>
      <c r="AJ174" t="s">
        <v>324</v>
      </c>
      <c r="AK174" s="37">
        <v>5</v>
      </c>
      <c r="AT174"/>
    </row>
    <row r="175" spans="1:46" x14ac:dyDescent="0.25">
      <c r="A175" t="s">
        <v>1155</v>
      </c>
      <c r="B175" t="s">
        <v>695</v>
      </c>
      <c r="C175" t="s">
        <v>1014</v>
      </c>
      <c r="D175" t="s">
        <v>1104</v>
      </c>
      <c r="E175" s="31">
        <v>103.3695652173913</v>
      </c>
      <c r="F175" s="31">
        <v>442.09510869565219</v>
      </c>
      <c r="G175" s="31">
        <v>2.4402173913043477</v>
      </c>
      <c r="H175" s="36">
        <v>5.5196661155196038E-3</v>
      </c>
      <c r="I175" s="31">
        <v>64.320652173913047</v>
      </c>
      <c r="J175" s="31">
        <v>2.4402173913043477</v>
      </c>
      <c r="K175" s="36">
        <v>3.7938318546683558E-2</v>
      </c>
      <c r="L175" s="31">
        <v>59.135869565217391</v>
      </c>
      <c r="M175" s="31">
        <v>2.4402173913043477</v>
      </c>
      <c r="N175" s="36">
        <v>4.1264589651686424E-2</v>
      </c>
      <c r="O175" s="31">
        <v>0</v>
      </c>
      <c r="P175" s="31">
        <v>0</v>
      </c>
      <c r="Q175" s="36" t="s">
        <v>1327</v>
      </c>
      <c r="R175" s="31">
        <v>5.1847826086956523</v>
      </c>
      <c r="S175" s="31">
        <v>0</v>
      </c>
      <c r="T175" s="36">
        <v>0</v>
      </c>
      <c r="U175" s="31">
        <v>81.524456521739125</v>
      </c>
      <c r="V175" s="31">
        <v>0</v>
      </c>
      <c r="W175" s="36">
        <v>0</v>
      </c>
      <c r="X175" s="31">
        <v>0</v>
      </c>
      <c r="Y175" s="31">
        <v>0</v>
      </c>
      <c r="Z175" s="36" t="s">
        <v>1327</v>
      </c>
      <c r="AA175" s="31">
        <v>296.25</v>
      </c>
      <c r="AB175" s="31">
        <v>0</v>
      </c>
      <c r="AC175" s="36">
        <v>0</v>
      </c>
      <c r="AD175" s="31">
        <v>0</v>
      </c>
      <c r="AE175" s="31">
        <v>0</v>
      </c>
      <c r="AF175" s="36" t="s">
        <v>1327</v>
      </c>
      <c r="AG175" s="31">
        <v>0</v>
      </c>
      <c r="AH175" s="31">
        <v>0</v>
      </c>
      <c r="AI175" s="36" t="s">
        <v>1327</v>
      </c>
      <c r="AJ175" t="s">
        <v>273</v>
      </c>
      <c r="AK175" s="37">
        <v>5</v>
      </c>
      <c r="AT175"/>
    </row>
    <row r="176" spans="1:46" x14ac:dyDescent="0.25">
      <c r="A176" t="s">
        <v>1155</v>
      </c>
      <c r="B176" t="s">
        <v>427</v>
      </c>
      <c r="C176" t="s">
        <v>874</v>
      </c>
      <c r="D176" t="s">
        <v>1076</v>
      </c>
      <c r="E176" s="31">
        <v>67.228260869565219</v>
      </c>
      <c r="F176" s="31">
        <v>367.03695652173911</v>
      </c>
      <c r="G176" s="31">
        <v>26.004891304347822</v>
      </c>
      <c r="H176" s="36">
        <v>7.0850879842688508E-2</v>
      </c>
      <c r="I176" s="31">
        <v>78.402282608695685</v>
      </c>
      <c r="J176" s="31">
        <v>0</v>
      </c>
      <c r="K176" s="36">
        <v>0</v>
      </c>
      <c r="L176" s="31">
        <v>64.125108695652202</v>
      </c>
      <c r="M176" s="31">
        <v>0</v>
      </c>
      <c r="N176" s="36">
        <v>0</v>
      </c>
      <c r="O176" s="31">
        <v>11.059782608695652</v>
      </c>
      <c r="P176" s="31">
        <v>0</v>
      </c>
      <c r="Q176" s="36">
        <v>0</v>
      </c>
      <c r="R176" s="31">
        <v>3.2173913043478262</v>
      </c>
      <c r="S176" s="31">
        <v>0</v>
      </c>
      <c r="T176" s="36">
        <v>0</v>
      </c>
      <c r="U176" s="31">
        <v>39.702934782608693</v>
      </c>
      <c r="V176" s="31">
        <v>8.6929347826086953</v>
      </c>
      <c r="W176" s="36">
        <v>0.21894942603629675</v>
      </c>
      <c r="X176" s="31">
        <v>0</v>
      </c>
      <c r="Y176" s="31">
        <v>0</v>
      </c>
      <c r="Z176" s="36" t="s">
        <v>1327</v>
      </c>
      <c r="AA176" s="31">
        <v>248.93173913043472</v>
      </c>
      <c r="AB176" s="31">
        <v>17.311956521739127</v>
      </c>
      <c r="AC176" s="36">
        <v>6.9544994873747476E-2</v>
      </c>
      <c r="AD176" s="31">
        <v>0</v>
      </c>
      <c r="AE176" s="31">
        <v>0</v>
      </c>
      <c r="AF176" s="36" t="s">
        <v>1327</v>
      </c>
      <c r="AG176" s="31">
        <v>0</v>
      </c>
      <c r="AH176" s="31">
        <v>0</v>
      </c>
      <c r="AI176" s="36" t="s">
        <v>1327</v>
      </c>
      <c r="AJ176" t="s">
        <v>3</v>
      </c>
      <c r="AK176" s="37">
        <v>5</v>
      </c>
      <c r="AT176"/>
    </row>
    <row r="177" spans="1:46" x14ac:dyDescent="0.25">
      <c r="A177" t="s">
        <v>1155</v>
      </c>
      <c r="B177" t="s">
        <v>462</v>
      </c>
      <c r="C177" t="s">
        <v>911</v>
      </c>
      <c r="D177" t="s">
        <v>1099</v>
      </c>
      <c r="E177" s="31">
        <v>32.510869565217391</v>
      </c>
      <c r="F177" s="31">
        <v>182.46467391304347</v>
      </c>
      <c r="G177" s="31">
        <v>0</v>
      </c>
      <c r="H177" s="36">
        <v>0</v>
      </c>
      <c r="I177" s="31">
        <v>64.809782608695642</v>
      </c>
      <c r="J177" s="31">
        <v>0</v>
      </c>
      <c r="K177" s="36">
        <v>0</v>
      </c>
      <c r="L177" s="31">
        <v>53.896739130434781</v>
      </c>
      <c r="M177" s="31">
        <v>0</v>
      </c>
      <c r="N177" s="36">
        <v>0</v>
      </c>
      <c r="O177" s="31">
        <v>5.1739130434782608</v>
      </c>
      <c r="P177" s="31">
        <v>0</v>
      </c>
      <c r="Q177" s="36">
        <v>0</v>
      </c>
      <c r="R177" s="31">
        <v>5.7391304347826084</v>
      </c>
      <c r="S177" s="31">
        <v>0</v>
      </c>
      <c r="T177" s="36">
        <v>0</v>
      </c>
      <c r="U177" s="31">
        <v>1.9021739130434783</v>
      </c>
      <c r="V177" s="31">
        <v>0</v>
      </c>
      <c r="W177" s="36">
        <v>0</v>
      </c>
      <c r="X177" s="31">
        <v>0</v>
      </c>
      <c r="Y177" s="31">
        <v>0</v>
      </c>
      <c r="Z177" s="36" t="s">
        <v>1327</v>
      </c>
      <c r="AA177" s="31">
        <v>115.75271739130434</v>
      </c>
      <c r="AB177" s="31">
        <v>0</v>
      </c>
      <c r="AC177" s="36">
        <v>0</v>
      </c>
      <c r="AD177" s="31">
        <v>0</v>
      </c>
      <c r="AE177" s="31">
        <v>0</v>
      </c>
      <c r="AF177" s="36" t="s">
        <v>1327</v>
      </c>
      <c r="AG177" s="31">
        <v>0</v>
      </c>
      <c r="AH177" s="31">
        <v>0</v>
      </c>
      <c r="AI177" s="36" t="s">
        <v>1327</v>
      </c>
      <c r="AJ177" t="s">
        <v>39</v>
      </c>
      <c r="AK177" s="37">
        <v>5</v>
      </c>
      <c r="AT177"/>
    </row>
    <row r="178" spans="1:46" x14ac:dyDescent="0.25">
      <c r="A178" t="s">
        <v>1155</v>
      </c>
      <c r="B178" t="s">
        <v>563</v>
      </c>
      <c r="C178" t="s">
        <v>962</v>
      </c>
      <c r="D178" t="s">
        <v>1121</v>
      </c>
      <c r="E178" s="31">
        <v>118.10869565217391</v>
      </c>
      <c r="F178" s="31">
        <v>587.79891304347825</v>
      </c>
      <c r="G178" s="31">
        <v>27.173913043478262</v>
      </c>
      <c r="H178" s="36">
        <v>4.6229947760159033E-2</v>
      </c>
      <c r="I178" s="31">
        <v>109.54076086956525</v>
      </c>
      <c r="J178" s="31">
        <v>0</v>
      </c>
      <c r="K178" s="36">
        <v>0</v>
      </c>
      <c r="L178" s="31">
        <v>59.598913043478262</v>
      </c>
      <c r="M178" s="31">
        <v>0</v>
      </c>
      <c r="N178" s="36">
        <v>0</v>
      </c>
      <c r="O178" s="31">
        <v>45.102173913043501</v>
      </c>
      <c r="P178" s="31">
        <v>0</v>
      </c>
      <c r="Q178" s="36">
        <v>0</v>
      </c>
      <c r="R178" s="31">
        <v>4.8396739130434785</v>
      </c>
      <c r="S178" s="31">
        <v>0</v>
      </c>
      <c r="T178" s="36">
        <v>0</v>
      </c>
      <c r="U178" s="31">
        <v>91.734565217391307</v>
      </c>
      <c r="V178" s="31">
        <v>0</v>
      </c>
      <c r="W178" s="36">
        <v>0</v>
      </c>
      <c r="X178" s="31">
        <v>0</v>
      </c>
      <c r="Y178" s="31">
        <v>0</v>
      </c>
      <c r="Z178" s="36" t="s">
        <v>1327</v>
      </c>
      <c r="AA178" s="31">
        <v>386.52358695652174</v>
      </c>
      <c r="AB178" s="31">
        <v>27.173913043478262</v>
      </c>
      <c r="AC178" s="36">
        <v>7.0303375939991294E-2</v>
      </c>
      <c r="AD178" s="31">
        <v>0</v>
      </c>
      <c r="AE178" s="31">
        <v>0</v>
      </c>
      <c r="AF178" s="36" t="s">
        <v>1327</v>
      </c>
      <c r="AG178" s="31">
        <v>0</v>
      </c>
      <c r="AH178" s="31">
        <v>0</v>
      </c>
      <c r="AI178" s="36" t="s">
        <v>1327</v>
      </c>
      <c r="AJ178" t="s">
        <v>140</v>
      </c>
      <c r="AK178" s="37">
        <v>5</v>
      </c>
      <c r="AT178"/>
    </row>
    <row r="179" spans="1:46" x14ac:dyDescent="0.25">
      <c r="A179" t="s">
        <v>1155</v>
      </c>
      <c r="B179" t="s">
        <v>484</v>
      </c>
      <c r="C179" t="s">
        <v>846</v>
      </c>
      <c r="D179" t="s">
        <v>1052</v>
      </c>
      <c r="E179" s="31">
        <v>60.75</v>
      </c>
      <c r="F179" s="31">
        <v>210.02010869565214</v>
      </c>
      <c r="G179" s="31">
        <v>0.86684782608695654</v>
      </c>
      <c r="H179" s="36">
        <v>4.127451563903043E-3</v>
      </c>
      <c r="I179" s="31">
        <v>47.459021739130435</v>
      </c>
      <c r="J179" s="31">
        <v>0</v>
      </c>
      <c r="K179" s="36">
        <v>0</v>
      </c>
      <c r="L179" s="31">
        <v>28.996304347826086</v>
      </c>
      <c r="M179" s="31">
        <v>0</v>
      </c>
      <c r="N179" s="36">
        <v>0</v>
      </c>
      <c r="O179" s="31">
        <v>13.593152173913046</v>
      </c>
      <c r="P179" s="31">
        <v>0</v>
      </c>
      <c r="Q179" s="36">
        <v>0</v>
      </c>
      <c r="R179" s="31">
        <v>4.8695652173913047</v>
      </c>
      <c r="S179" s="31">
        <v>0</v>
      </c>
      <c r="T179" s="36">
        <v>0</v>
      </c>
      <c r="U179" s="31">
        <v>28.97228260869565</v>
      </c>
      <c r="V179" s="31">
        <v>0.80706521739130432</v>
      </c>
      <c r="W179" s="36">
        <v>2.785645950965128E-2</v>
      </c>
      <c r="X179" s="31">
        <v>0</v>
      </c>
      <c r="Y179" s="31">
        <v>0</v>
      </c>
      <c r="Z179" s="36" t="s">
        <v>1327</v>
      </c>
      <c r="AA179" s="31">
        <v>64.866413043478246</v>
      </c>
      <c r="AB179" s="31">
        <v>0</v>
      </c>
      <c r="AC179" s="36">
        <v>0</v>
      </c>
      <c r="AD179" s="31">
        <v>68.722391304347809</v>
      </c>
      <c r="AE179" s="31">
        <v>5.9782608695652176E-2</v>
      </c>
      <c r="AF179" s="36">
        <v>8.6991455857372E-4</v>
      </c>
      <c r="AG179" s="31">
        <v>0</v>
      </c>
      <c r="AH179" s="31">
        <v>0</v>
      </c>
      <c r="AI179" s="36" t="s">
        <v>1327</v>
      </c>
      <c r="AJ179" t="s">
        <v>61</v>
      </c>
      <c r="AK179" s="37">
        <v>5</v>
      </c>
      <c r="AT179"/>
    </row>
    <row r="180" spans="1:46" x14ac:dyDescent="0.25">
      <c r="A180" t="s">
        <v>1155</v>
      </c>
      <c r="B180" t="s">
        <v>479</v>
      </c>
      <c r="C180" t="s">
        <v>920</v>
      </c>
      <c r="D180" t="s">
        <v>1107</v>
      </c>
      <c r="E180" s="31">
        <v>179.42391304347825</v>
      </c>
      <c r="F180" s="31">
        <v>980.80869565217381</v>
      </c>
      <c r="G180" s="31">
        <v>5.3092391304347828</v>
      </c>
      <c r="H180" s="36">
        <v>5.4131240413855478E-3</v>
      </c>
      <c r="I180" s="31">
        <v>105.79880434782608</v>
      </c>
      <c r="J180" s="31">
        <v>0</v>
      </c>
      <c r="K180" s="36">
        <v>0</v>
      </c>
      <c r="L180" s="31">
        <v>41.252282608695644</v>
      </c>
      <c r="M180" s="31">
        <v>0</v>
      </c>
      <c r="N180" s="36">
        <v>0</v>
      </c>
      <c r="O180" s="31">
        <v>59.068260869565215</v>
      </c>
      <c r="P180" s="31">
        <v>0</v>
      </c>
      <c r="Q180" s="36">
        <v>0</v>
      </c>
      <c r="R180" s="31">
        <v>5.4782608695652177</v>
      </c>
      <c r="S180" s="31">
        <v>0</v>
      </c>
      <c r="T180" s="36">
        <v>0</v>
      </c>
      <c r="U180" s="31">
        <v>201.58695652173913</v>
      </c>
      <c r="V180" s="31">
        <v>3.5020652173913045</v>
      </c>
      <c r="W180" s="36">
        <v>1.7372479240806645E-2</v>
      </c>
      <c r="X180" s="31">
        <v>25.385869565217391</v>
      </c>
      <c r="Y180" s="31">
        <v>0</v>
      </c>
      <c r="Z180" s="36">
        <v>0</v>
      </c>
      <c r="AA180" s="31">
        <v>648.03706521739127</v>
      </c>
      <c r="AB180" s="31">
        <v>1.8071739130434781</v>
      </c>
      <c r="AC180" s="36">
        <v>2.7886891198688479E-3</v>
      </c>
      <c r="AD180" s="31">
        <v>0</v>
      </c>
      <c r="AE180" s="31">
        <v>0</v>
      </c>
      <c r="AF180" s="36" t="s">
        <v>1327</v>
      </c>
      <c r="AG180" s="31">
        <v>0</v>
      </c>
      <c r="AH180" s="31">
        <v>0</v>
      </c>
      <c r="AI180" s="36" t="s">
        <v>1327</v>
      </c>
      <c r="AJ180" t="s">
        <v>56</v>
      </c>
      <c r="AK180" s="37">
        <v>5</v>
      </c>
      <c r="AT180"/>
    </row>
    <row r="181" spans="1:46" x14ac:dyDescent="0.25">
      <c r="A181" t="s">
        <v>1155</v>
      </c>
      <c r="B181" t="s">
        <v>543</v>
      </c>
      <c r="C181" t="s">
        <v>953</v>
      </c>
      <c r="D181" t="s">
        <v>1090</v>
      </c>
      <c r="E181" s="31">
        <v>97.652173913043484</v>
      </c>
      <c r="F181" s="31">
        <v>361.33043478260868</v>
      </c>
      <c r="G181" s="31">
        <v>0.58695652173913038</v>
      </c>
      <c r="H181" s="36">
        <v>1.6244314489928524E-3</v>
      </c>
      <c r="I181" s="31">
        <v>59.492391304347819</v>
      </c>
      <c r="J181" s="31">
        <v>0</v>
      </c>
      <c r="K181" s="36">
        <v>0</v>
      </c>
      <c r="L181" s="31">
        <v>33.650760869565211</v>
      </c>
      <c r="M181" s="31">
        <v>0</v>
      </c>
      <c r="N181" s="36">
        <v>0</v>
      </c>
      <c r="O181" s="31">
        <v>21.145978260869565</v>
      </c>
      <c r="P181" s="31">
        <v>0</v>
      </c>
      <c r="Q181" s="36">
        <v>0</v>
      </c>
      <c r="R181" s="31">
        <v>4.6956521739130439</v>
      </c>
      <c r="S181" s="31">
        <v>0</v>
      </c>
      <c r="T181" s="36">
        <v>0</v>
      </c>
      <c r="U181" s="31">
        <v>136.80043478260868</v>
      </c>
      <c r="V181" s="31">
        <v>0.2608695652173913</v>
      </c>
      <c r="W181" s="36">
        <v>1.906935205519942E-3</v>
      </c>
      <c r="X181" s="31">
        <v>0</v>
      </c>
      <c r="Y181" s="31">
        <v>0</v>
      </c>
      <c r="Z181" s="36" t="s">
        <v>1327</v>
      </c>
      <c r="AA181" s="31">
        <v>134.27021739130433</v>
      </c>
      <c r="AB181" s="31">
        <v>0.32608695652173914</v>
      </c>
      <c r="AC181" s="36">
        <v>2.4285873878599779E-3</v>
      </c>
      <c r="AD181" s="31">
        <v>30.767391304347822</v>
      </c>
      <c r="AE181" s="31">
        <v>0</v>
      </c>
      <c r="AF181" s="36">
        <v>0</v>
      </c>
      <c r="AG181" s="31">
        <v>0</v>
      </c>
      <c r="AH181" s="31">
        <v>0</v>
      </c>
      <c r="AI181" s="36" t="s">
        <v>1327</v>
      </c>
      <c r="AJ181" t="s">
        <v>120</v>
      </c>
      <c r="AK181" s="37">
        <v>5</v>
      </c>
      <c r="AT181"/>
    </row>
    <row r="182" spans="1:46" x14ac:dyDescent="0.25">
      <c r="A182" t="s">
        <v>1155</v>
      </c>
      <c r="B182" t="s">
        <v>594</v>
      </c>
      <c r="C182" t="s">
        <v>977</v>
      </c>
      <c r="D182" t="s">
        <v>1054</v>
      </c>
      <c r="E182" s="31">
        <v>196.59782608695653</v>
      </c>
      <c r="F182" s="31">
        <v>772.12586956521739</v>
      </c>
      <c r="G182" s="31">
        <v>0</v>
      </c>
      <c r="H182" s="36">
        <v>0</v>
      </c>
      <c r="I182" s="31">
        <v>135.70695652173913</v>
      </c>
      <c r="J182" s="31">
        <v>0</v>
      </c>
      <c r="K182" s="36">
        <v>0</v>
      </c>
      <c r="L182" s="31">
        <v>63.880869565217388</v>
      </c>
      <c r="M182" s="31">
        <v>0</v>
      </c>
      <c r="N182" s="36">
        <v>0</v>
      </c>
      <c r="O182" s="31">
        <v>71.130434782608702</v>
      </c>
      <c r="P182" s="31">
        <v>0</v>
      </c>
      <c r="Q182" s="36">
        <v>0</v>
      </c>
      <c r="R182" s="31">
        <v>0.69565217391304346</v>
      </c>
      <c r="S182" s="31">
        <v>0</v>
      </c>
      <c r="T182" s="36">
        <v>0</v>
      </c>
      <c r="U182" s="31">
        <v>168.5829347826087</v>
      </c>
      <c r="V182" s="31">
        <v>0</v>
      </c>
      <c r="W182" s="36">
        <v>0</v>
      </c>
      <c r="X182" s="31">
        <v>7.1168478260869561</v>
      </c>
      <c r="Y182" s="31">
        <v>0</v>
      </c>
      <c r="Z182" s="36">
        <v>0</v>
      </c>
      <c r="AA182" s="31">
        <v>460.71913043478258</v>
      </c>
      <c r="AB182" s="31">
        <v>0</v>
      </c>
      <c r="AC182" s="36">
        <v>0</v>
      </c>
      <c r="AD182" s="31">
        <v>0</v>
      </c>
      <c r="AE182" s="31">
        <v>0</v>
      </c>
      <c r="AF182" s="36" t="s">
        <v>1327</v>
      </c>
      <c r="AG182" s="31">
        <v>0</v>
      </c>
      <c r="AH182" s="31">
        <v>0</v>
      </c>
      <c r="AI182" s="36" t="s">
        <v>1327</v>
      </c>
      <c r="AJ182" t="s">
        <v>171</v>
      </c>
      <c r="AK182" s="37">
        <v>5</v>
      </c>
      <c r="AT182"/>
    </row>
    <row r="183" spans="1:46" x14ac:dyDescent="0.25">
      <c r="A183" t="s">
        <v>1155</v>
      </c>
      <c r="B183" t="s">
        <v>820</v>
      </c>
      <c r="C183" t="s">
        <v>898</v>
      </c>
      <c r="D183" t="s">
        <v>1059</v>
      </c>
      <c r="E183" s="31">
        <v>36.782608695652172</v>
      </c>
      <c r="F183" s="31">
        <v>256.30989130434784</v>
      </c>
      <c r="G183" s="31">
        <v>4.4347826086956523</v>
      </c>
      <c r="H183" s="36">
        <v>1.7302424756716457E-2</v>
      </c>
      <c r="I183" s="31">
        <v>81.763804347826095</v>
      </c>
      <c r="J183" s="31">
        <v>4.4347826086956523</v>
      </c>
      <c r="K183" s="36">
        <v>5.4238946488227621E-2</v>
      </c>
      <c r="L183" s="31">
        <v>45.305108695652173</v>
      </c>
      <c r="M183" s="31">
        <v>0</v>
      </c>
      <c r="N183" s="36">
        <v>0</v>
      </c>
      <c r="O183" s="31">
        <v>31.328260869565216</v>
      </c>
      <c r="P183" s="31">
        <v>4.4347826086956523</v>
      </c>
      <c r="Q183" s="36">
        <v>0.14155853167719104</v>
      </c>
      <c r="R183" s="31">
        <v>5.1304347826086953</v>
      </c>
      <c r="S183" s="31">
        <v>0</v>
      </c>
      <c r="T183" s="36">
        <v>0</v>
      </c>
      <c r="U183" s="31">
        <v>48.865652173913048</v>
      </c>
      <c r="V183" s="31">
        <v>0</v>
      </c>
      <c r="W183" s="36">
        <v>0</v>
      </c>
      <c r="X183" s="31">
        <v>0</v>
      </c>
      <c r="Y183" s="31">
        <v>0</v>
      </c>
      <c r="Z183" s="36" t="s">
        <v>1327</v>
      </c>
      <c r="AA183" s="31">
        <v>125.68043478260869</v>
      </c>
      <c r="AB183" s="31">
        <v>0</v>
      </c>
      <c r="AC183" s="36">
        <v>0</v>
      </c>
      <c r="AD183" s="31">
        <v>0</v>
      </c>
      <c r="AE183" s="31">
        <v>0</v>
      </c>
      <c r="AF183" s="36" t="s">
        <v>1327</v>
      </c>
      <c r="AG183" s="31">
        <v>0</v>
      </c>
      <c r="AH183" s="31">
        <v>0</v>
      </c>
      <c r="AI183" s="36" t="s">
        <v>1327</v>
      </c>
      <c r="AJ183" t="s">
        <v>400</v>
      </c>
      <c r="AK183" s="37">
        <v>5</v>
      </c>
      <c r="AT183"/>
    </row>
    <row r="184" spans="1:46" x14ac:dyDescent="0.25">
      <c r="A184" t="s">
        <v>1155</v>
      </c>
      <c r="B184" t="s">
        <v>707</v>
      </c>
      <c r="C184" t="s">
        <v>976</v>
      </c>
      <c r="D184" t="s">
        <v>1064</v>
      </c>
      <c r="E184" s="31">
        <v>69.206521739130437</v>
      </c>
      <c r="F184" s="31">
        <v>367.09717391304355</v>
      </c>
      <c r="G184" s="31">
        <v>0</v>
      </c>
      <c r="H184" s="36">
        <v>0</v>
      </c>
      <c r="I184" s="31">
        <v>49.187065217391307</v>
      </c>
      <c r="J184" s="31">
        <v>0</v>
      </c>
      <c r="K184" s="36">
        <v>0</v>
      </c>
      <c r="L184" s="31">
        <v>12.214239130434782</v>
      </c>
      <c r="M184" s="31">
        <v>0</v>
      </c>
      <c r="N184" s="36">
        <v>0</v>
      </c>
      <c r="O184" s="31">
        <v>26.839673913043477</v>
      </c>
      <c r="P184" s="31">
        <v>0</v>
      </c>
      <c r="Q184" s="36">
        <v>0</v>
      </c>
      <c r="R184" s="31">
        <v>10.133152173913043</v>
      </c>
      <c r="S184" s="31">
        <v>0</v>
      </c>
      <c r="T184" s="36">
        <v>0</v>
      </c>
      <c r="U184" s="31">
        <v>118.18141304347829</v>
      </c>
      <c r="V184" s="31">
        <v>0</v>
      </c>
      <c r="W184" s="36">
        <v>0</v>
      </c>
      <c r="X184" s="31">
        <v>14.130434782608695</v>
      </c>
      <c r="Y184" s="31">
        <v>0</v>
      </c>
      <c r="Z184" s="36">
        <v>0</v>
      </c>
      <c r="AA184" s="31">
        <v>185.59826086956522</v>
      </c>
      <c r="AB184" s="31">
        <v>0</v>
      </c>
      <c r="AC184" s="36">
        <v>0</v>
      </c>
      <c r="AD184" s="31">
        <v>0</v>
      </c>
      <c r="AE184" s="31">
        <v>0</v>
      </c>
      <c r="AF184" s="36" t="s">
        <v>1327</v>
      </c>
      <c r="AG184" s="31">
        <v>0</v>
      </c>
      <c r="AH184" s="31">
        <v>0</v>
      </c>
      <c r="AI184" s="36" t="s">
        <v>1327</v>
      </c>
      <c r="AJ184" t="s">
        <v>285</v>
      </c>
      <c r="AK184" s="37">
        <v>5</v>
      </c>
      <c r="AT184"/>
    </row>
    <row r="185" spans="1:46" x14ac:dyDescent="0.25">
      <c r="A185" t="s">
        <v>1155</v>
      </c>
      <c r="B185" t="s">
        <v>737</v>
      </c>
      <c r="C185" t="s">
        <v>905</v>
      </c>
      <c r="D185" t="s">
        <v>1095</v>
      </c>
      <c r="E185" s="31">
        <v>12.728260869565217</v>
      </c>
      <c r="F185" s="31">
        <v>91.417065217391311</v>
      </c>
      <c r="G185" s="31">
        <v>0</v>
      </c>
      <c r="H185" s="36">
        <v>0</v>
      </c>
      <c r="I185" s="31">
        <v>40.662391304347821</v>
      </c>
      <c r="J185" s="31">
        <v>0</v>
      </c>
      <c r="K185" s="36">
        <v>0</v>
      </c>
      <c r="L185" s="31">
        <v>26.983043478260864</v>
      </c>
      <c r="M185" s="31">
        <v>0</v>
      </c>
      <c r="N185" s="36">
        <v>0</v>
      </c>
      <c r="O185" s="31">
        <v>9.2771739130434785</v>
      </c>
      <c r="P185" s="31">
        <v>0</v>
      </c>
      <c r="Q185" s="36">
        <v>0</v>
      </c>
      <c r="R185" s="31">
        <v>4.4021739130434785</v>
      </c>
      <c r="S185" s="31">
        <v>0</v>
      </c>
      <c r="T185" s="36">
        <v>0</v>
      </c>
      <c r="U185" s="31">
        <v>19.234782608695649</v>
      </c>
      <c r="V185" s="31">
        <v>0</v>
      </c>
      <c r="W185" s="36">
        <v>0</v>
      </c>
      <c r="X185" s="31">
        <v>0</v>
      </c>
      <c r="Y185" s="31">
        <v>0</v>
      </c>
      <c r="Z185" s="36" t="s">
        <v>1327</v>
      </c>
      <c r="AA185" s="31">
        <v>31.519891304347841</v>
      </c>
      <c r="AB185" s="31">
        <v>0</v>
      </c>
      <c r="AC185" s="36">
        <v>0</v>
      </c>
      <c r="AD185" s="31">
        <v>0</v>
      </c>
      <c r="AE185" s="31">
        <v>0</v>
      </c>
      <c r="AF185" s="36" t="s">
        <v>1327</v>
      </c>
      <c r="AG185" s="31">
        <v>0</v>
      </c>
      <c r="AH185" s="31">
        <v>0</v>
      </c>
      <c r="AI185" s="36" t="s">
        <v>1327</v>
      </c>
      <c r="AJ185" t="s">
        <v>316</v>
      </c>
      <c r="AK185" s="37">
        <v>5</v>
      </c>
      <c r="AT185"/>
    </row>
    <row r="186" spans="1:46" x14ac:dyDescent="0.25">
      <c r="A186" t="s">
        <v>1155</v>
      </c>
      <c r="B186" t="s">
        <v>440</v>
      </c>
      <c r="C186" t="s">
        <v>893</v>
      </c>
      <c r="D186" t="s">
        <v>1085</v>
      </c>
      <c r="E186" s="31">
        <v>99.478260869565219</v>
      </c>
      <c r="F186" s="31">
        <v>473.67478260869564</v>
      </c>
      <c r="G186" s="31">
        <v>0</v>
      </c>
      <c r="H186" s="36">
        <v>0</v>
      </c>
      <c r="I186" s="31">
        <v>90.500760869565212</v>
      </c>
      <c r="J186" s="31">
        <v>0</v>
      </c>
      <c r="K186" s="36">
        <v>0</v>
      </c>
      <c r="L186" s="31">
        <v>47.161086956521736</v>
      </c>
      <c r="M186" s="31">
        <v>0</v>
      </c>
      <c r="N186" s="36">
        <v>0</v>
      </c>
      <c r="O186" s="31">
        <v>38.456521739130437</v>
      </c>
      <c r="P186" s="31">
        <v>0</v>
      </c>
      <c r="Q186" s="36">
        <v>0</v>
      </c>
      <c r="R186" s="31">
        <v>4.8831521739130439</v>
      </c>
      <c r="S186" s="31">
        <v>0</v>
      </c>
      <c r="T186" s="36">
        <v>0</v>
      </c>
      <c r="U186" s="31">
        <v>60.966521739130428</v>
      </c>
      <c r="V186" s="31">
        <v>0</v>
      </c>
      <c r="W186" s="36">
        <v>0</v>
      </c>
      <c r="X186" s="31">
        <v>10.589565217391305</v>
      </c>
      <c r="Y186" s="31">
        <v>0</v>
      </c>
      <c r="Z186" s="36">
        <v>0</v>
      </c>
      <c r="AA186" s="31">
        <v>311.6179347826087</v>
      </c>
      <c r="AB186" s="31">
        <v>0</v>
      </c>
      <c r="AC186" s="36">
        <v>0</v>
      </c>
      <c r="AD186" s="31">
        <v>0</v>
      </c>
      <c r="AE186" s="31">
        <v>0</v>
      </c>
      <c r="AF186" s="36" t="s">
        <v>1327</v>
      </c>
      <c r="AG186" s="31">
        <v>0</v>
      </c>
      <c r="AH186" s="31">
        <v>0</v>
      </c>
      <c r="AI186" s="36" t="s">
        <v>1327</v>
      </c>
      <c r="AJ186" t="s">
        <v>16</v>
      </c>
      <c r="AK186" s="37">
        <v>5</v>
      </c>
      <c r="AT186"/>
    </row>
    <row r="187" spans="1:46" x14ac:dyDescent="0.25">
      <c r="A187" t="s">
        <v>1155</v>
      </c>
      <c r="B187" t="s">
        <v>786</v>
      </c>
      <c r="C187" t="s">
        <v>868</v>
      </c>
      <c r="D187" t="s">
        <v>1057</v>
      </c>
      <c r="E187" s="31">
        <v>48.130434782608695</v>
      </c>
      <c r="F187" s="31">
        <v>149.61847826086958</v>
      </c>
      <c r="G187" s="31">
        <v>29.027608695652173</v>
      </c>
      <c r="H187" s="36">
        <v>0.19401085369308893</v>
      </c>
      <c r="I187" s="31">
        <v>25.94956521739131</v>
      </c>
      <c r="J187" s="31">
        <v>5.7975000000000003</v>
      </c>
      <c r="K187" s="36">
        <v>0.22341414784531863</v>
      </c>
      <c r="L187" s="31">
        <v>18.373478260869568</v>
      </c>
      <c r="M187" s="31">
        <v>5.7975000000000003</v>
      </c>
      <c r="N187" s="36">
        <v>0.31553633545516929</v>
      </c>
      <c r="O187" s="31">
        <v>2.4891304347826089</v>
      </c>
      <c r="P187" s="31">
        <v>0</v>
      </c>
      <c r="Q187" s="36">
        <v>0</v>
      </c>
      <c r="R187" s="31">
        <v>5.0869565217391308</v>
      </c>
      <c r="S187" s="31">
        <v>0</v>
      </c>
      <c r="T187" s="36">
        <v>0</v>
      </c>
      <c r="U187" s="31">
        <v>33.552934782608695</v>
      </c>
      <c r="V187" s="31">
        <v>12.841086956521737</v>
      </c>
      <c r="W187" s="36">
        <v>0.3827112900770035</v>
      </c>
      <c r="X187" s="31">
        <v>0</v>
      </c>
      <c r="Y187" s="31">
        <v>0</v>
      </c>
      <c r="Z187" s="36" t="s">
        <v>1327</v>
      </c>
      <c r="AA187" s="31">
        <v>89.432282608695644</v>
      </c>
      <c r="AB187" s="31">
        <v>10.389021739130435</v>
      </c>
      <c r="AC187" s="36">
        <v>0.11616634884057285</v>
      </c>
      <c r="AD187" s="31">
        <v>0.68369565217391304</v>
      </c>
      <c r="AE187" s="31">
        <v>0</v>
      </c>
      <c r="AF187" s="36">
        <v>0</v>
      </c>
      <c r="AG187" s="31">
        <v>0</v>
      </c>
      <c r="AH187" s="31">
        <v>0</v>
      </c>
      <c r="AI187" s="36" t="s">
        <v>1327</v>
      </c>
      <c r="AJ187" t="s">
        <v>366</v>
      </c>
      <c r="AK187" s="37">
        <v>5</v>
      </c>
      <c r="AT187"/>
    </row>
    <row r="188" spans="1:46" x14ac:dyDescent="0.25">
      <c r="A188" t="s">
        <v>1155</v>
      </c>
      <c r="B188" t="s">
        <v>584</v>
      </c>
      <c r="C188" t="s">
        <v>973</v>
      </c>
      <c r="D188" t="s">
        <v>1072</v>
      </c>
      <c r="E188" s="31">
        <v>102.67391304347827</v>
      </c>
      <c r="F188" s="31">
        <v>321.22119565217389</v>
      </c>
      <c r="G188" s="31">
        <v>0</v>
      </c>
      <c r="H188" s="36">
        <v>0</v>
      </c>
      <c r="I188" s="31">
        <v>79.493586956521739</v>
      </c>
      <c r="J188" s="31">
        <v>0</v>
      </c>
      <c r="K188" s="36">
        <v>0</v>
      </c>
      <c r="L188" s="31">
        <v>41.174782608695658</v>
      </c>
      <c r="M188" s="31">
        <v>0</v>
      </c>
      <c r="N188" s="36">
        <v>0</v>
      </c>
      <c r="O188" s="31">
        <v>32.900326086956518</v>
      </c>
      <c r="P188" s="31">
        <v>0</v>
      </c>
      <c r="Q188" s="36">
        <v>0</v>
      </c>
      <c r="R188" s="31">
        <v>5.4184782608695654</v>
      </c>
      <c r="S188" s="31">
        <v>0</v>
      </c>
      <c r="T188" s="36">
        <v>0</v>
      </c>
      <c r="U188" s="31">
        <v>48.482282608695648</v>
      </c>
      <c r="V188" s="31">
        <v>0</v>
      </c>
      <c r="W188" s="36">
        <v>0</v>
      </c>
      <c r="X188" s="31">
        <v>5.1086956521739131</v>
      </c>
      <c r="Y188" s="31">
        <v>0</v>
      </c>
      <c r="Z188" s="36">
        <v>0</v>
      </c>
      <c r="AA188" s="31">
        <v>188.1366304347826</v>
      </c>
      <c r="AB188" s="31">
        <v>0</v>
      </c>
      <c r="AC188" s="36">
        <v>0</v>
      </c>
      <c r="AD188" s="31">
        <v>0</v>
      </c>
      <c r="AE188" s="31">
        <v>0</v>
      </c>
      <c r="AF188" s="36" t="s">
        <v>1327</v>
      </c>
      <c r="AG188" s="31">
        <v>0</v>
      </c>
      <c r="AH188" s="31">
        <v>0</v>
      </c>
      <c r="AI188" s="36" t="s">
        <v>1327</v>
      </c>
      <c r="AJ188" t="s">
        <v>161</v>
      </c>
      <c r="AK188" s="37">
        <v>5</v>
      </c>
      <c r="AT188"/>
    </row>
    <row r="189" spans="1:46" x14ac:dyDescent="0.25">
      <c r="A189" t="s">
        <v>1155</v>
      </c>
      <c r="B189" t="s">
        <v>535</v>
      </c>
      <c r="C189" t="s">
        <v>951</v>
      </c>
      <c r="D189" t="s">
        <v>1118</v>
      </c>
      <c r="E189" s="31">
        <v>112.25</v>
      </c>
      <c r="F189" s="31">
        <v>443.04967391304353</v>
      </c>
      <c r="G189" s="31">
        <v>0</v>
      </c>
      <c r="H189" s="36">
        <v>0</v>
      </c>
      <c r="I189" s="31">
        <v>108.59695652173912</v>
      </c>
      <c r="J189" s="31">
        <v>0</v>
      </c>
      <c r="K189" s="36">
        <v>0</v>
      </c>
      <c r="L189" s="31">
        <v>75.680108695652166</v>
      </c>
      <c r="M189" s="31">
        <v>0</v>
      </c>
      <c r="N189" s="36">
        <v>0</v>
      </c>
      <c r="O189" s="31">
        <v>27.699456521739126</v>
      </c>
      <c r="P189" s="31">
        <v>0</v>
      </c>
      <c r="Q189" s="36">
        <v>0</v>
      </c>
      <c r="R189" s="31">
        <v>5.2173913043478262</v>
      </c>
      <c r="S189" s="31">
        <v>0</v>
      </c>
      <c r="T189" s="36">
        <v>0</v>
      </c>
      <c r="U189" s="31">
        <v>47.2508695652174</v>
      </c>
      <c r="V189" s="31">
        <v>0</v>
      </c>
      <c r="W189" s="36">
        <v>0</v>
      </c>
      <c r="X189" s="31">
        <v>12.418478260869563</v>
      </c>
      <c r="Y189" s="31">
        <v>0</v>
      </c>
      <c r="Z189" s="36">
        <v>0</v>
      </c>
      <c r="AA189" s="31">
        <v>268.49315217391313</v>
      </c>
      <c r="AB189" s="31">
        <v>0</v>
      </c>
      <c r="AC189" s="36">
        <v>0</v>
      </c>
      <c r="AD189" s="31">
        <v>6.2902173913043482</v>
      </c>
      <c r="AE189" s="31">
        <v>0</v>
      </c>
      <c r="AF189" s="36">
        <v>0</v>
      </c>
      <c r="AG189" s="31">
        <v>0</v>
      </c>
      <c r="AH189" s="31">
        <v>0</v>
      </c>
      <c r="AI189" s="36" t="s">
        <v>1327</v>
      </c>
      <c r="AJ189" t="s">
        <v>112</v>
      </c>
      <c r="AK189" s="37">
        <v>5</v>
      </c>
      <c r="AT189"/>
    </row>
    <row r="190" spans="1:46" x14ac:dyDescent="0.25">
      <c r="A190" t="s">
        <v>1155</v>
      </c>
      <c r="B190" t="s">
        <v>694</v>
      </c>
      <c r="C190" t="s">
        <v>940</v>
      </c>
      <c r="D190" t="s">
        <v>1081</v>
      </c>
      <c r="E190" s="31">
        <v>62.326086956521742</v>
      </c>
      <c r="F190" s="31">
        <v>226.48597826086959</v>
      </c>
      <c r="G190" s="31">
        <v>3.6472826086956522</v>
      </c>
      <c r="H190" s="36">
        <v>1.6103789897733374E-2</v>
      </c>
      <c r="I190" s="31">
        <v>40.045434782608702</v>
      </c>
      <c r="J190" s="31">
        <v>3.6472826086956522</v>
      </c>
      <c r="K190" s="36">
        <v>9.1078611794211992E-2</v>
      </c>
      <c r="L190" s="31">
        <v>18.285652173913046</v>
      </c>
      <c r="M190" s="31">
        <v>3.6472826086956522</v>
      </c>
      <c r="N190" s="36">
        <v>0.1994614451815393</v>
      </c>
      <c r="O190" s="31">
        <v>16.890217391304347</v>
      </c>
      <c r="P190" s="31">
        <v>0</v>
      </c>
      <c r="Q190" s="36">
        <v>0</v>
      </c>
      <c r="R190" s="31">
        <v>4.8695652173913047</v>
      </c>
      <c r="S190" s="31">
        <v>0</v>
      </c>
      <c r="T190" s="36">
        <v>0</v>
      </c>
      <c r="U190" s="31">
        <v>45.135434782608698</v>
      </c>
      <c r="V190" s="31">
        <v>0</v>
      </c>
      <c r="W190" s="36">
        <v>0</v>
      </c>
      <c r="X190" s="31">
        <v>7.6086956521739135E-2</v>
      </c>
      <c r="Y190" s="31">
        <v>0</v>
      </c>
      <c r="Z190" s="36">
        <v>0</v>
      </c>
      <c r="AA190" s="31">
        <v>138.29967391304351</v>
      </c>
      <c r="AB190" s="31">
        <v>0</v>
      </c>
      <c r="AC190" s="36">
        <v>0</v>
      </c>
      <c r="AD190" s="31">
        <v>2.9293478260869565</v>
      </c>
      <c r="AE190" s="31">
        <v>0</v>
      </c>
      <c r="AF190" s="36">
        <v>0</v>
      </c>
      <c r="AG190" s="31">
        <v>0</v>
      </c>
      <c r="AH190" s="31">
        <v>0</v>
      </c>
      <c r="AI190" s="36" t="s">
        <v>1327</v>
      </c>
      <c r="AJ190" t="s">
        <v>272</v>
      </c>
      <c r="AK190" s="37">
        <v>5</v>
      </c>
      <c r="AT190"/>
    </row>
    <row r="191" spans="1:46" x14ac:dyDescent="0.25">
      <c r="A191" t="s">
        <v>1155</v>
      </c>
      <c r="B191" t="s">
        <v>797</v>
      </c>
      <c r="C191" t="s">
        <v>871</v>
      </c>
      <c r="D191" t="s">
        <v>1081</v>
      </c>
      <c r="E191" s="31">
        <v>76.902173913043484</v>
      </c>
      <c r="F191" s="31">
        <v>271.39945652173913</v>
      </c>
      <c r="G191" s="31">
        <v>0</v>
      </c>
      <c r="H191" s="36">
        <v>0</v>
      </c>
      <c r="I191" s="31">
        <v>45.095978260869565</v>
      </c>
      <c r="J191" s="31">
        <v>0</v>
      </c>
      <c r="K191" s="36">
        <v>0</v>
      </c>
      <c r="L191" s="31">
        <v>25.794456521739129</v>
      </c>
      <c r="M191" s="31">
        <v>0</v>
      </c>
      <c r="N191" s="36">
        <v>0</v>
      </c>
      <c r="O191" s="31">
        <v>13.883586956521741</v>
      </c>
      <c r="P191" s="31">
        <v>0</v>
      </c>
      <c r="Q191" s="36">
        <v>0</v>
      </c>
      <c r="R191" s="31">
        <v>5.4179347826086959</v>
      </c>
      <c r="S191" s="31">
        <v>0</v>
      </c>
      <c r="T191" s="36">
        <v>0</v>
      </c>
      <c r="U191" s="31">
        <v>64.491956521739127</v>
      </c>
      <c r="V191" s="31">
        <v>0</v>
      </c>
      <c r="W191" s="36">
        <v>0</v>
      </c>
      <c r="X191" s="31">
        <v>9.4315217391304351</v>
      </c>
      <c r="Y191" s="31">
        <v>0</v>
      </c>
      <c r="Z191" s="36">
        <v>0</v>
      </c>
      <c r="AA191" s="31">
        <v>144.90173913043481</v>
      </c>
      <c r="AB191" s="31">
        <v>0</v>
      </c>
      <c r="AC191" s="36">
        <v>0</v>
      </c>
      <c r="AD191" s="31">
        <v>7.4782608695652177</v>
      </c>
      <c r="AE191" s="31">
        <v>0</v>
      </c>
      <c r="AF191" s="36">
        <v>0</v>
      </c>
      <c r="AG191" s="31">
        <v>0</v>
      </c>
      <c r="AH191" s="31">
        <v>0</v>
      </c>
      <c r="AI191" s="36" t="s">
        <v>1327</v>
      </c>
      <c r="AJ191" t="s">
        <v>377</v>
      </c>
      <c r="AK191" s="37">
        <v>5</v>
      </c>
      <c r="AT191"/>
    </row>
    <row r="192" spans="1:46" x14ac:dyDescent="0.25">
      <c r="A192" t="s">
        <v>1155</v>
      </c>
      <c r="B192" t="s">
        <v>541</v>
      </c>
      <c r="C192" t="s">
        <v>952</v>
      </c>
      <c r="D192" t="s">
        <v>1102</v>
      </c>
      <c r="E192" s="31">
        <v>58.782608695652172</v>
      </c>
      <c r="F192" s="31">
        <v>209.98880434782609</v>
      </c>
      <c r="G192" s="31">
        <v>12.754565217391303</v>
      </c>
      <c r="H192" s="36">
        <v>6.0739263014539586E-2</v>
      </c>
      <c r="I192" s="31">
        <v>37.202282608695647</v>
      </c>
      <c r="J192" s="31">
        <v>4.9861956521739117</v>
      </c>
      <c r="K192" s="36">
        <v>0.13402929343395828</v>
      </c>
      <c r="L192" s="31">
        <v>22.332717391304346</v>
      </c>
      <c r="M192" s="31">
        <v>4.9861956521739117</v>
      </c>
      <c r="N192" s="36">
        <v>0.22326864952472728</v>
      </c>
      <c r="O192" s="31">
        <v>10.086956521739131</v>
      </c>
      <c r="P192" s="31">
        <v>0</v>
      </c>
      <c r="Q192" s="36">
        <v>0</v>
      </c>
      <c r="R192" s="31">
        <v>4.7826086956521738</v>
      </c>
      <c r="S192" s="31">
        <v>0</v>
      </c>
      <c r="T192" s="36">
        <v>0</v>
      </c>
      <c r="U192" s="31">
        <v>41.695217391304361</v>
      </c>
      <c r="V192" s="31">
        <v>7.1988043478260879</v>
      </c>
      <c r="W192" s="36">
        <v>0.17265299950990101</v>
      </c>
      <c r="X192" s="31">
        <v>5.4130434782608692</v>
      </c>
      <c r="Y192" s="31">
        <v>0</v>
      </c>
      <c r="Z192" s="36">
        <v>0</v>
      </c>
      <c r="AA192" s="31">
        <v>125.67826086956521</v>
      </c>
      <c r="AB192" s="31">
        <v>0.56956521739130428</v>
      </c>
      <c r="AC192" s="36">
        <v>4.5319310869715631E-3</v>
      </c>
      <c r="AD192" s="31">
        <v>0</v>
      </c>
      <c r="AE192" s="31">
        <v>0</v>
      </c>
      <c r="AF192" s="36" t="s">
        <v>1327</v>
      </c>
      <c r="AG192" s="31">
        <v>0</v>
      </c>
      <c r="AH192" s="31">
        <v>0</v>
      </c>
      <c r="AI192" s="36" t="s">
        <v>1327</v>
      </c>
      <c r="AJ192" t="s">
        <v>118</v>
      </c>
      <c r="AK192" s="37">
        <v>5</v>
      </c>
      <c r="AT192"/>
    </row>
    <row r="193" spans="1:46" x14ac:dyDescent="0.25">
      <c r="A193" t="s">
        <v>1155</v>
      </c>
      <c r="B193" t="s">
        <v>733</v>
      </c>
      <c r="C193" t="s">
        <v>1028</v>
      </c>
      <c r="D193" t="s">
        <v>1131</v>
      </c>
      <c r="E193" s="31">
        <v>54.456521739130437</v>
      </c>
      <c r="F193" s="31">
        <v>206.41380434782607</v>
      </c>
      <c r="G193" s="31">
        <v>0</v>
      </c>
      <c r="H193" s="36">
        <v>0</v>
      </c>
      <c r="I193" s="31">
        <v>79.041413043478258</v>
      </c>
      <c r="J193" s="31">
        <v>0</v>
      </c>
      <c r="K193" s="36">
        <v>0</v>
      </c>
      <c r="L193" s="31">
        <v>56.874021739130434</v>
      </c>
      <c r="M193" s="31">
        <v>0</v>
      </c>
      <c r="N193" s="36">
        <v>0</v>
      </c>
      <c r="O193" s="31">
        <v>16.428260869565218</v>
      </c>
      <c r="P193" s="31">
        <v>0</v>
      </c>
      <c r="Q193" s="36">
        <v>0</v>
      </c>
      <c r="R193" s="31">
        <v>5.7391304347826084</v>
      </c>
      <c r="S193" s="31">
        <v>0</v>
      </c>
      <c r="T193" s="36">
        <v>0</v>
      </c>
      <c r="U193" s="31">
        <v>7.28913043478261</v>
      </c>
      <c r="V193" s="31">
        <v>0</v>
      </c>
      <c r="W193" s="36">
        <v>0</v>
      </c>
      <c r="X193" s="31">
        <v>8.6956521739130432E-2</v>
      </c>
      <c r="Y193" s="31">
        <v>0</v>
      </c>
      <c r="Z193" s="36">
        <v>0</v>
      </c>
      <c r="AA193" s="31">
        <v>118.64304347826085</v>
      </c>
      <c r="AB193" s="31">
        <v>0</v>
      </c>
      <c r="AC193" s="36">
        <v>0</v>
      </c>
      <c r="AD193" s="31">
        <v>1.3532608695652173</v>
      </c>
      <c r="AE193" s="31">
        <v>0</v>
      </c>
      <c r="AF193" s="36">
        <v>0</v>
      </c>
      <c r="AG193" s="31">
        <v>0</v>
      </c>
      <c r="AH193" s="31">
        <v>0</v>
      </c>
      <c r="AI193" s="36" t="s">
        <v>1327</v>
      </c>
      <c r="AJ193" t="s">
        <v>312</v>
      </c>
      <c r="AK193" s="37">
        <v>5</v>
      </c>
      <c r="AT193"/>
    </row>
    <row r="194" spans="1:46" x14ac:dyDescent="0.25">
      <c r="A194" t="s">
        <v>1155</v>
      </c>
      <c r="B194" t="s">
        <v>439</v>
      </c>
      <c r="C194" t="s">
        <v>892</v>
      </c>
      <c r="D194" t="s">
        <v>1084</v>
      </c>
      <c r="E194" s="31">
        <v>64.369565217391298</v>
      </c>
      <c r="F194" s="31">
        <v>247.26923913043478</v>
      </c>
      <c r="G194" s="31">
        <v>0</v>
      </c>
      <c r="H194" s="36">
        <v>0</v>
      </c>
      <c r="I194" s="31">
        <v>47.055760869565219</v>
      </c>
      <c r="J194" s="31">
        <v>0</v>
      </c>
      <c r="K194" s="36">
        <v>0</v>
      </c>
      <c r="L194" s="31">
        <v>26.039130434782606</v>
      </c>
      <c r="M194" s="31">
        <v>0</v>
      </c>
      <c r="N194" s="36">
        <v>0</v>
      </c>
      <c r="O194" s="31">
        <v>16.320978260869566</v>
      </c>
      <c r="P194" s="31">
        <v>0</v>
      </c>
      <c r="Q194" s="36">
        <v>0</v>
      </c>
      <c r="R194" s="31">
        <v>4.6956521739130439</v>
      </c>
      <c r="S194" s="31">
        <v>0</v>
      </c>
      <c r="T194" s="36">
        <v>0</v>
      </c>
      <c r="U194" s="31">
        <v>32.859021739130419</v>
      </c>
      <c r="V194" s="31">
        <v>0</v>
      </c>
      <c r="W194" s="36">
        <v>0</v>
      </c>
      <c r="X194" s="31">
        <v>4.4332608695652178</v>
      </c>
      <c r="Y194" s="31">
        <v>0</v>
      </c>
      <c r="Z194" s="36">
        <v>0</v>
      </c>
      <c r="AA194" s="31">
        <v>161.08326086956524</v>
      </c>
      <c r="AB194" s="31">
        <v>0</v>
      </c>
      <c r="AC194" s="36">
        <v>0</v>
      </c>
      <c r="AD194" s="31">
        <v>1.8379347826086954</v>
      </c>
      <c r="AE194" s="31">
        <v>0</v>
      </c>
      <c r="AF194" s="36">
        <v>0</v>
      </c>
      <c r="AG194" s="31">
        <v>0</v>
      </c>
      <c r="AH194" s="31">
        <v>0</v>
      </c>
      <c r="AI194" s="36" t="s">
        <v>1327</v>
      </c>
      <c r="AJ194" t="s">
        <v>15</v>
      </c>
      <c r="AK194" s="37">
        <v>5</v>
      </c>
      <c r="AT194"/>
    </row>
    <row r="195" spans="1:46" x14ac:dyDescent="0.25">
      <c r="A195" t="s">
        <v>1155</v>
      </c>
      <c r="B195" t="s">
        <v>538</v>
      </c>
      <c r="C195" t="s">
        <v>940</v>
      </c>
      <c r="D195" t="s">
        <v>1081</v>
      </c>
      <c r="E195" s="31">
        <v>58.597826086956523</v>
      </c>
      <c r="F195" s="31">
        <v>263.40358695652174</v>
      </c>
      <c r="G195" s="31">
        <v>3.8559782608695645</v>
      </c>
      <c r="H195" s="36">
        <v>1.4639049928754557E-2</v>
      </c>
      <c r="I195" s="31">
        <v>91.641413043478266</v>
      </c>
      <c r="J195" s="31">
        <v>3.8559782608695645</v>
      </c>
      <c r="K195" s="36">
        <v>4.2076809302800007E-2</v>
      </c>
      <c r="L195" s="31">
        <v>69.060869565217402</v>
      </c>
      <c r="M195" s="31">
        <v>3.8559782608695645</v>
      </c>
      <c r="N195" s="36">
        <v>5.5834487534626019E-2</v>
      </c>
      <c r="O195" s="31">
        <v>16.754456521739133</v>
      </c>
      <c r="P195" s="31">
        <v>0</v>
      </c>
      <c r="Q195" s="36">
        <v>0</v>
      </c>
      <c r="R195" s="31">
        <v>5.8260869565217392</v>
      </c>
      <c r="S195" s="31">
        <v>0</v>
      </c>
      <c r="T195" s="36">
        <v>0</v>
      </c>
      <c r="U195" s="31">
        <v>35.332282608695657</v>
      </c>
      <c r="V195" s="31">
        <v>0</v>
      </c>
      <c r="W195" s="36">
        <v>0</v>
      </c>
      <c r="X195" s="31">
        <v>4.619565217391304E-2</v>
      </c>
      <c r="Y195" s="31">
        <v>0</v>
      </c>
      <c r="Z195" s="36">
        <v>0</v>
      </c>
      <c r="AA195" s="31">
        <v>136.38369565217391</v>
      </c>
      <c r="AB195" s="31">
        <v>0</v>
      </c>
      <c r="AC195" s="36">
        <v>0</v>
      </c>
      <c r="AD195" s="31">
        <v>0</v>
      </c>
      <c r="AE195" s="31">
        <v>0</v>
      </c>
      <c r="AF195" s="36" t="s">
        <v>1327</v>
      </c>
      <c r="AG195" s="31">
        <v>0</v>
      </c>
      <c r="AH195" s="31">
        <v>0</v>
      </c>
      <c r="AI195" s="36" t="s">
        <v>1327</v>
      </c>
      <c r="AJ195" t="s">
        <v>115</v>
      </c>
      <c r="AK195" s="37">
        <v>5</v>
      </c>
      <c r="AT195"/>
    </row>
    <row r="196" spans="1:46" x14ac:dyDescent="0.25">
      <c r="A196" t="s">
        <v>1155</v>
      </c>
      <c r="B196" t="s">
        <v>547</v>
      </c>
      <c r="C196" t="s">
        <v>858</v>
      </c>
      <c r="D196" t="s">
        <v>1090</v>
      </c>
      <c r="E196" s="31">
        <v>62.619565217391305</v>
      </c>
      <c r="F196" s="31">
        <v>270.32641304347828</v>
      </c>
      <c r="G196" s="31">
        <v>0</v>
      </c>
      <c r="H196" s="36">
        <v>0</v>
      </c>
      <c r="I196" s="31">
        <v>66.177500000000009</v>
      </c>
      <c r="J196" s="31">
        <v>0</v>
      </c>
      <c r="K196" s="36">
        <v>0</v>
      </c>
      <c r="L196" s="31">
        <v>48.699239130434783</v>
      </c>
      <c r="M196" s="31">
        <v>0</v>
      </c>
      <c r="N196" s="36">
        <v>0</v>
      </c>
      <c r="O196" s="31">
        <v>10.565217391304348</v>
      </c>
      <c r="P196" s="31">
        <v>0</v>
      </c>
      <c r="Q196" s="36">
        <v>0</v>
      </c>
      <c r="R196" s="31">
        <v>6.9130434782608692</v>
      </c>
      <c r="S196" s="31">
        <v>0</v>
      </c>
      <c r="T196" s="36">
        <v>0</v>
      </c>
      <c r="U196" s="31">
        <v>75.812391304347827</v>
      </c>
      <c r="V196" s="31">
        <v>0</v>
      </c>
      <c r="W196" s="36">
        <v>0</v>
      </c>
      <c r="X196" s="31">
        <v>0</v>
      </c>
      <c r="Y196" s="31">
        <v>0</v>
      </c>
      <c r="Z196" s="36" t="s">
        <v>1327</v>
      </c>
      <c r="AA196" s="31">
        <v>128.33652173913046</v>
      </c>
      <c r="AB196" s="31">
        <v>0</v>
      </c>
      <c r="AC196" s="36">
        <v>0</v>
      </c>
      <c r="AD196" s="31">
        <v>0</v>
      </c>
      <c r="AE196" s="31">
        <v>0</v>
      </c>
      <c r="AF196" s="36" t="s">
        <v>1327</v>
      </c>
      <c r="AG196" s="31">
        <v>0</v>
      </c>
      <c r="AH196" s="31">
        <v>0</v>
      </c>
      <c r="AI196" s="36" t="s">
        <v>1327</v>
      </c>
      <c r="AJ196" t="s">
        <v>124</v>
      </c>
      <c r="AK196" s="37">
        <v>5</v>
      </c>
      <c r="AT196"/>
    </row>
    <row r="197" spans="1:46" x14ac:dyDescent="0.25">
      <c r="A197" t="s">
        <v>1155</v>
      </c>
      <c r="B197" t="s">
        <v>485</v>
      </c>
      <c r="C197" t="s">
        <v>925</v>
      </c>
      <c r="D197" t="s">
        <v>1094</v>
      </c>
      <c r="E197" s="31">
        <v>56.478260869565219</v>
      </c>
      <c r="F197" s="31">
        <v>208.19000000000005</v>
      </c>
      <c r="G197" s="31">
        <v>0</v>
      </c>
      <c r="H197" s="36">
        <v>0</v>
      </c>
      <c r="I197" s="31">
        <v>43.941739130434783</v>
      </c>
      <c r="J197" s="31">
        <v>0</v>
      </c>
      <c r="K197" s="36">
        <v>0</v>
      </c>
      <c r="L197" s="31">
        <v>22.329021739130436</v>
      </c>
      <c r="M197" s="31">
        <v>0</v>
      </c>
      <c r="N197" s="36">
        <v>0</v>
      </c>
      <c r="O197" s="31">
        <v>16.395326086956523</v>
      </c>
      <c r="P197" s="31">
        <v>0</v>
      </c>
      <c r="Q197" s="36">
        <v>0</v>
      </c>
      <c r="R197" s="31">
        <v>5.2173913043478262</v>
      </c>
      <c r="S197" s="31">
        <v>0</v>
      </c>
      <c r="T197" s="36">
        <v>0</v>
      </c>
      <c r="U197" s="31">
        <v>48.38010869565219</v>
      </c>
      <c r="V197" s="31">
        <v>0</v>
      </c>
      <c r="W197" s="36">
        <v>0</v>
      </c>
      <c r="X197" s="31">
        <v>0.10869565217391304</v>
      </c>
      <c r="Y197" s="31">
        <v>0</v>
      </c>
      <c r="Z197" s="36">
        <v>0</v>
      </c>
      <c r="AA197" s="31">
        <v>115.75945652173915</v>
      </c>
      <c r="AB197" s="31">
        <v>0</v>
      </c>
      <c r="AC197" s="36">
        <v>0</v>
      </c>
      <c r="AD197" s="31">
        <v>0</v>
      </c>
      <c r="AE197" s="31">
        <v>0</v>
      </c>
      <c r="AF197" s="36" t="s">
        <v>1327</v>
      </c>
      <c r="AG197" s="31">
        <v>0</v>
      </c>
      <c r="AH197" s="31">
        <v>0</v>
      </c>
      <c r="AI197" s="36" t="s">
        <v>1327</v>
      </c>
      <c r="AJ197" t="s">
        <v>62</v>
      </c>
      <c r="AK197" s="37">
        <v>5</v>
      </c>
      <c r="AT197"/>
    </row>
    <row r="198" spans="1:46" x14ac:dyDescent="0.25">
      <c r="A198" t="s">
        <v>1155</v>
      </c>
      <c r="B198" t="s">
        <v>579</v>
      </c>
      <c r="C198" t="s">
        <v>887</v>
      </c>
      <c r="D198" t="s">
        <v>1077</v>
      </c>
      <c r="E198" s="31">
        <v>69.684782608695656</v>
      </c>
      <c r="F198" s="31">
        <v>294.73413043478263</v>
      </c>
      <c r="G198" s="31">
        <v>0</v>
      </c>
      <c r="H198" s="36">
        <v>0</v>
      </c>
      <c r="I198" s="31">
        <v>63.837173913043465</v>
      </c>
      <c r="J198" s="31">
        <v>0</v>
      </c>
      <c r="K198" s="36">
        <v>0</v>
      </c>
      <c r="L198" s="31">
        <v>48.530108695652167</v>
      </c>
      <c r="M198" s="31">
        <v>0</v>
      </c>
      <c r="N198" s="36">
        <v>0</v>
      </c>
      <c r="O198" s="31">
        <v>11.133152173913043</v>
      </c>
      <c r="P198" s="31">
        <v>0</v>
      </c>
      <c r="Q198" s="36">
        <v>0</v>
      </c>
      <c r="R198" s="31">
        <v>4.1739130434782608</v>
      </c>
      <c r="S198" s="31">
        <v>0</v>
      </c>
      <c r="T198" s="36">
        <v>0</v>
      </c>
      <c r="U198" s="31">
        <v>73.246739130434776</v>
      </c>
      <c r="V198" s="31">
        <v>0</v>
      </c>
      <c r="W198" s="36">
        <v>0</v>
      </c>
      <c r="X198" s="31">
        <v>2.7010869565217392</v>
      </c>
      <c r="Y198" s="31">
        <v>0</v>
      </c>
      <c r="Z198" s="36">
        <v>0</v>
      </c>
      <c r="AA198" s="31">
        <v>154.9491304347826</v>
      </c>
      <c r="AB198" s="31">
        <v>0</v>
      </c>
      <c r="AC198" s="36">
        <v>0</v>
      </c>
      <c r="AD198" s="31">
        <v>0</v>
      </c>
      <c r="AE198" s="31">
        <v>0</v>
      </c>
      <c r="AF198" s="36" t="s">
        <v>1327</v>
      </c>
      <c r="AG198" s="31">
        <v>0</v>
      </c>
      <c r="AH198" s="31">
        <v>0</v>
      </c>
      <c r="AI198" s="36" t="s">
        <v>1327</v>
      </c>
      <c r="AJ198" t="s">
        <v>156</v>
      </c>
      <c r="AK198" s="37">
        <v>5</v>
      </c>
      <c r="AT198"/>
    </row>
    <row r="199" spans="1:46" x14ac:dyDescent="0.25">
      <c r="A199" t="s">
        <v>1155</v>
      </c>
      <c r="B199" t="s">
        <v>505</v>
      </c>
      <c r="C199" t="s">
        <v>924</v>
      </c>
      <c r="D199" t="s">
        <v>1104</v>
      </c>
      <c r="E199" s="31">
        <v>83.521739130434781</v>
      </c>
      <c r="F199" s="31">
        <v>490.39467391304345</v>
      </c>
      <c r="G199" s="31">
        <v>4.2036956521739111</v>
      </c>
      <c r="H199" s="36">
        <v>8.5720662882225931E-3</v>
      </c>
      <c r="I199" s="31">
        <v>71.293260869565231</v>
      </c>
      <c r="J199" s="31">
        <v>4.2036956521739111</v>
      </c>
      <c r="K199" s="36">
        <v>5.8963436387974924E-2</v>
      </c>
      <c r="L199" s="31">
        <v>56.089782608695664</v>
      </c>
      <c r="M199" s="31">
        <v>4.2036956521739111</v>
      </c>
      <c r="N199" s="36">
        <v>7.4945836062523932E-2</v>
      </c>
      <c r="O199" s="31">
        <v>5.3773913043478263</v>
      </c>
      <c r="P199" s="31">
        <v>0</v>
      </c>
      <c r="Q199" s="36">
        <v>0</v>
      </c>
      <c r="R199" s="31">
        <v>9.8260869565217384</v>
      </c>
      <c r="S199" s="31">
        <v>0</v>
      </c>
      <c r="T199" s="36">
        <v>0</v>
      </c>
      <c r="U199" s="31">
        <v>124.64282608695653</v>
      </c>
      <c r="V199" s="31">
        <v>0</v>
      </c>
      <c r="W199" s="36">
        <v>0</v>
      </c>
      <c r="X199" s="31">
        <v>9.9902173913043466</v>
      </c>
      <c r="Y199" s="31">
        <v>0</v>
      </c>
      <c r="Z199" s="36">
        <v>0</v>
      </c>
      <c r="AA199" s="31">
        <v>275.96184782608691</v>
      </c>
      <c r="AB199" s="31">
        <v>0</v>
      </c>
      <c r="AC199" s="36">
        <v>0</v>
      </c>
      <c r="AD199" s="31">
        <v>8.5065217391304344</v>
      </c>
      <c r="AE199" s="31">
        <v>0</v>
      </c>
      <c r="AF199" s="36">
        <v>0</v>
      </c>
      <c r="AG199" s="31">
        <v>0</v>
      </c>
      <c r="AH199" s="31">
        <v>0</v>
      </c>
      <c r="AI199" s="36" t="s">
        <v>1327</v>
      </c>
      <c r="AJ199" t="s">
        <v>82</v>
      </c>
      <c r="AK199" s="37">
        <v>5</v>
      </c>
      <c r="AT199"/>
    </row>
    <row r="200" spans="1:46" x14ac:dyDescent="0.25">
      <c r="A200" t="s">
        <v>1155</v>
      </c>
      <c r="B200" t="s">
        <v>740</v>
      </c>
      <c r="C200" t="s">
        <v>951</v>
      </c>
      <c r="D200" t="s">
        <v>1118</v>
      </c>
      <c r="E200" s="31">
        <v>36.271739130434781</v>
      </c>
      <c r="F200" s="31">
        <v>140.97250000000003</v>
      </c>
      <c r="G200" s="31">
        <v>0</v>
      </c>
      <c r="H200" s="36">
        <v>0</v>
      </c>
      <c r="I200" s="31">
        <v>43.807282608695658</v>
      </c>
      <c r="J200" s="31">
        <v>0</v>
      </c>
      <c r="K200" s="36">
        <v>0</v>
      </c>
      <c r="L200" s="31">
        <v>27.799130434782615</v>
      </c>
      <c r="M200" s="31">
        <v>0</v>
      </c>
      <c r="N200" s="36">
        <v>0</v>
      </c>
      <c r="O200" s="31">
        <v>10.703804347826088</v>
      </c>
      <c r="P200" s="31">
        <v>0</v>
      </c>
      <c r="Q200" s="36">
        <v>0</v>
      </c>
      <c r="R200" s="31">
        <v>5.3043478260869561</v>
      </c>
      <c r="S200" s="31">
        <v>0</v>
      </c>
      <c r="T200" s="36">
        <v>0</v>
      </c>
      <c r="U200" s="31">
        <v>19.011956521739126</v>
      </c>
      <c r="V200" s="31">
        <v>0</v>
      </c>
      <c r="W200" s="36">
        <v>0</v>
      </c>
      <c r="X200" s="31">
        <v>6.25E-2</v>
      </c>
      <c r="Y200" s="31">
        <v>0</v>
      </c>
      <c r="Z200" s="36">
        <v>0</v>
      </c>
      <c r="AA200" s="31">
        <v>76.578804347826093</v>
      </c>
      <c r="AB200" s="31">
        <v>0</v>
      </c>
      <c r="AC200" s="36">
        <v>0</v>
      </c>
      <c r="AD200" s="31">
        <v>1.5119565217391304</v>
      </c>
      <c r="AE200" s="31">
        <v>0</v>
      </c>
      <c r="AF200" s="36">
        <v>0</v>
      </c>
      <c r="AG200" s="31">
        <v>0</v>
      </c>
      <c r="AH200" s="31">
        <v>0</v>
      </c>
      <c r="AI200" s="36" t="s">
        <v>1327</v>
      </c>
      <c r="AJ200" t="s">
        <v>320</v>
      </c>
      <c r="AK200" s="37">
        <v>5</v>
      </c>
      <c r="AT200"/>
    </row>
    <row r="201" spans="1:46" x14ac:dyDescent="0.25">
      <c r="A201" t="s">
        <v>1155</v>
      </c>
      <c r="B201" t="s">
        <v>513</v>
      </c>
      <c r="C201" t="s">
        <v>912</v>
      </c>
      <c r="D201" t="s">
        <v>1101</v>
      </c>
      <c r="E201" s="31">
        <v>90.847826086956516</v>
      </c>
      <c r="F201" s="31">
        <v>333.10934782608695</v>
      </c>
      <c r="G201" s="31">
        <v>0</v>
      </c>
      <c r="H201" s="36">
        <v>0</v>
      </c>
      <c r="I201" s="31">
        <v>70.295434782608694</v>
      </c>
      <c r="J201" s="31">
        <v>0</v>
      </c>
      <c r="K201" s="36">
        <v>0</v>
      </c>
      <c r="L201" s="31">
        <v>42.251521739130432</v>
      </c>
      <c r="M201" s="31">
        <v>0</v>
      </c>
      <c r="N201" s="36">
        <v>0</v>
      </c>
      <c r="O201" s="31">
        <v>24.130869565217385</v>
      </c>
      <c r="P201" s="31">
        <v>0</v>
      </c>
      <c r="Q201" s="36">
        <v>0</v>
      </c>
      <c r="R201" s="31">
        <v>3.9130434782608696</v>
      </c>
      <c r="S201" s="31">
        <v>0</v>
      </c>
      <c r="T201" s="36">
        <v>0</v>
      </c>
      <c r="U201" s="31">
        <v>52.187934782608693</v>
      </c>
      <c r="V201" s="31">
        <v>0</v>
      </c>
      <c r="W201" s="36">
        <v>0</v>
      </c>
      <c r="X201" s="31">
        <v>0.10326086956521739</v>
      </c>
      <c r="Y201" s="31">
        <v>0</v>
      </c>
      <c r="Z201" s="36">
        <v>0</v>
      </c>
      <c r="AA201" s="31">
        <v>204.39923913043478</v>
      </c>
      <c r="AB201" s="31">
        <v>0</v>
      </c>
      <c r="AC201" s="36">
        <v>0</v>
      </c>
      <c r="AD201" s="31">
        <v>6.1234782608695655</v>
      </c>
      <c r="AE201" s="31">
        <v>0</v>
      </c>
      <c r="AF201" s="36">
        <v>0</v>
      </c>
      <c r="AG201" s="31">
        <v>0</v>
      </c>
      <c r="AH201" s="31">
        <v>0</v>
      </c>
      <c r="AI201" s="36" t="s">
        <v>1327</v>
      </c>
      <c r="AJ201" t="s">
        <v>90</v>
      </c>
      <c r="AK201" s="37">
        <v>5</v>
      </c>
      <c r="AT201"/>
    </row>
    <row r="202" spans="1:46" x14ac:dyDescent="0.25">
      <c r="A202" t="s">
        <v>1155</v>
      </c>
      <c r="B202" t="s">
        <v>625</v>
      </c>
      <c r="C202" t="s">
        <v>989</v>
      </c>
      <c r="D202" t="s">
        <v>1126</v>
      </c>
      <c r="E202" s="31">
        <v>34.565217391304351</v>
      </c>
      <c r="F202" s="31">
        <v>146.74760869565225</v>
      </c>
      <c r="G202" s="31">
        <v>0</v>
      </c>
      <c r="H202" s="36">
        <v>0</v>
      </c>
      <c r="I202" s="31">
        <v>40.53239130434784</v>
      </c>
      <c r="J202" s="31">
        <v>0</v>
      </c>
      <c r="K202" s="36">
        <v>0</v>
      </c>
      <c r="L202" s="31">
        <v>26.506304347826095</v>
      </c>
      <c r="M202" s="31">
        <v>0</v>
      </c>
      <c r="N202" s="36">
        <v>0</v>
      </c>
      <c r="O202" s="31">
        <v>9.3304347826086946</v>
      </c>
      <c r="P202" s="31">
        <v>0</v>
      </c>
      <c r="Q202" s="36">
        <v>0</v>
      </c>
      <c r="R202" s="31">
        <v>4.6956521739130439</v>
      </c>
      <c r="S202" s="31">
        <v>0</v>
      </c>
      <c r="T202" s="36">
        <v>0</v>
      </c>
      <c r="U202" s="31">
        <v>22.076195652173901</v>
      </c>
      <c r="V202" s="31">
        <v>0</v>
      </c>
      <c r="W202" s="36">
        <v>0</v>
      </c>
      <c r="X202" s="31">
        <v>1.0652173913043479</v>
      </c>
      <c r="Y202" s="31">
        <v>0</v>
      </c>
      <c r="Z202" s="36">
        <v>0</v>
      </c>
      <c r="AA202" s="31">
        <v>81.775978260869621</v>
      </c>
      <c r="AB202" s="31">
        <v>0</v>
      </c>
      <c r="AC202" s="36">
        <v>0</v>
      </c>
      <c r="AD202" s="31">
        <v>1.2978260869565219</v>
      </c>
      <c r="AE202" s="31">
        <v>0</v>
      </c>
      <c r="AF202" s="36">
        <v>0</v>
      </c>
      <c r="AG202" s="31">
        <v>0</v>
      </c>
      <c r="AH202" s="31">
        <v>0</v>
      </c>
      <c r="AI202" s="36" t="s">
        <v>1327</v>
      </c>
      <c r="AJ202" t="s">
        <v>203</v>
      </c>
      <c r="AK202" s="37">
        <v>5</v>
      </c>
      <c r="AT202"/>
    </row>
    <row r="203" spans="1:46" x14ac:dyDescent="0.25">
      <c r="A203" t="s">
        <v>1155</v>
      </c>
      <c r="B203" t="s">
        <v>784</v>
      </c>
      <c r="C203" t="s">
        <v>981</v>
      </c>
      <c r="D203" t="s">
        <v>1072</v>
      </c>
      <c r="E203" s="31">
        <v>73.597826086956516</v>
      </c>
      <c r="F203" s="31">
        <v>277.12826086956528</v>
      </c>
      <c r="G203" s="31">
        <v>0</v>
      </c>
      <c r="H203" s="36">
        <v>0</v>
      </c>
      <c r="I203" s="31">
        <v>47.050978260869577</v>
      </c>
      <c r="J203" s="31">
        <v>0</v>
      </c>
      <c r="K203" s="36">
        <v>0</v>
      </c>
      <c r="L203" s="31">
        <v>28.935760869565225</v>
      </c>
      <c r="M203" s="31">
        <v>0</v>
      </c>
      <c r="N203" s="36">
        <v>0</v>
      </c>
      <c r="O203" s="31">
        <v>13.66413043478261</v>
      </c>
      <c r="P203" s="31">
        <v>0</v>
      </c>
      <c r="Q203" s="36">
        <v>0</v>
      </c>
      <c r="R203" s="31">
        <v>4.4510869565217392</v>
      </c>
      <c r="S203" s="31">
        <v>0</v>
      </c>
      <c r="T203" s="36">
        <v>0</v>
      </c>
      <c r="U203" s="31">
        <v>53.211739130434779</v>
      </c>
      <c r="V203" s="31">
        <v>0</v>
      </c>
      <c r="W203" s="36">
        <v>0</v>
      </c>
      <c r="X203" s="31">
        <v>7.0929347826086939</v>
      </c>
      <c r="Y203" s="31">
        <v>0</v>
      </c>
      <c r="Z203" s="36">
        <v>0</v>
      </c>
      <c r="AA203" s="31">
        <v>169.50630434782616</v>
      </c>
      <c r="AB203" s="31">
        <v>0</v>
      </c>
      <c r="AC203" s="36">
        <v>0</v>
      </c>
      <c r="AD203" s="31">
        <v>0.26630434782608697</v>
      </c>
      <c r="AE203" s="31">
        <v>0</v>
      </c>
      <c r="AF203" s="36">
        <v>0</v>
      </c>
      <c r="AG203" s="31">
        <v>0</v>
      </c>
      <c r="AH203" s="31">
        <v>0</v>
      </c>
      <c r="AI203" s="36" t="s">
        <v>1327</v>
      </c>
      <c r="AJ203" t="s">
        <v>364</v>
      </c>
      <c r="AK203" s="37">
        <v>5</v>
      </c>
      <c r="AT203"/>
    </row>
    <row r="204" spans="1:46" x14ac:dyDescent="0.25">
      <c r="A204" t="s">
        <v>1155</v>
      </c>
      <c r="B204" t="s">
        <v>569</v>
      </c>
      <c r="C204" t="s">
        <v>966</v>
      </c>
      <c r="D204" t="s">
        <v>1066</v>
      </c>
      <c r="E204" s="31">
        <v>128.43478260869566</v>
      </c>
      <c r="F204" s="31">
        <v>361.34815217391298</v>
      </c>
      <c r="G204" s="31">
        <v>45.239891304347822</v>
      </c>
      <c r="H204" s="36">
        <v>0.12519751666690232</v>
      </c>
      <c r="I204" s="31">
        <v>94.32869565217392</v>
      </c>
      <c r="J204" s="31">
        <v>1.8913043478260869</v>
      </c>
      <c r="K204" s="36">
        <v>2.0050148417190581E-2</v>
      </c>
      <c r="L204" s="31">
        <v>66.429565217391314</v>
      </c>
      <c r="M204" s="31">
        <v>1.8913043478260869</v>
      </c>
      <c r="N204" s="36">
        <v>2.8470822315888676E-2</v>
      </c>
      <c r="O204" s="31">
        <v>26.073043478260864</v>
      </c>
      <c r="P204" s="31">
        <v>0</v>
      </c>
      <c r="Q204" s="36">
        <v>0</v>
      </c>
      <c r="R204" s="31">
        <v>1.826086956521739</v>
      </c>
      <c r="S204" s="31">
        <v>0</v>
      </c>
      <c r="T204" s="36">
        <v>0</v>
      </c>
      <c r="U204" s="31">
        <v>49.269673913043491</v>
      </c>
      <c r="V204" s="31">
        <v>23.852499999999999</v>
      </c>
      <c r="W204" s="36">
        <v>0.48412132871221147</v>
      </c>
      <c r="X204" s="31">
        <v>5.1885869565217391</v>
      </c>
      <c r="Y204" s="31">
        <v>0</v>
      </c>
      <c r="Z204" s="36">
        <v>0</v>
      </c>
      <c r="AA204" s="31">
        <v>212.56119565217384</v>
      </c>
      <c r="AB204" s="31">
        <v>19.496086956521737</v>
      </c>
      <c r="AC204" s="36">
        <v>9.1719878111827663E-2</v>
      </c>
      <c r="AD204" s="31">
        <v>0</v>
      </c>
      <c r="AE204" s="31">
        <v>0</v>
      </c>
      <c r="AF204" s="36" t="s">
        <v>1327</v>
      </c>
      <c r="AG204" s="31">
        <v>0</v>
      </c>
      <c r="AH204" s="31">
        <v>0</v>
      </c>
      <c r="AI204" s="36" t="s">
        <v>1327</v>
      </c>
      <c r="AJ204" t="s">
        <v>146</v>
      </c>
      <c r="AK204" s="37">
        <v>5</v>
      </c>
      <c r="AT204"/>
    </row>
    <row r="205" spans="1:46" x14ac:dyDescent="0.25">
      <c r="A205" t="s">
        <v>1155</v>
      </c>
      <c r="B205" t="s">
        <v>537</v>
      </c>
      <c r="C205" t="s">
        <v>943</v>
      </c>
      <c r="D205" t="s">
        <v>1115</v>
      </c>
      <c r="E205" s="31">
        <v>38.021739130434781</v>
      </c>
      <c r="F205" s="31">
        <v>150.67086956521734</v>
      </c>
      <c r="G205" s="31">
        <v>0</v>
      </c>
      <c r="H205" s="36">
        <v>0</v>
      </c>
      <c r="I205" s="31">
        <v>35.642173913043472</v>
      </c>
      <c r="J205" s="31">
        <v>0</v>
      </c>
      <c r="K205" s="36">
        <v>0</v>
      </c>
      <c r="L205" s="31">
        <v>22.306086956521728</v>
      </c>
      <c r="M205" s="31">
        <v>0</v>
      </c>
      <c r="N205" s="36">
        <v>0</v>
      </c>
      <c r="O205" s="31">
        <v>10.69304347826087</v>
      </c>
      <c r="P205" s="31">
        <v>0</v>
      </c>
      <c r="Q205" s="36">
        <v>0</v>
      </c>
      <c r="R205" s="31">
        <v>2.6430434782608696</v>
      </c>
      <c r="S205" s="31">
        <v>0</v>
      </c>
      <c r="T205" s="36">
        <v>0</v>
      </c>
      <c r="U205" s="31">
        <v>26.743260869565219</v>
      </c>
      <c r="V205" s="31">
        <v>0</v>
      </c>
      <c r="W205" s="36">
        <v>0</v>
      </c>
      <c r="X205" s="31">
        <v>2.5945652173913043</v>
      </c>
      <c r="Y205" s="31">
        <v>0</v>
      </c>
      <c r="Z205" s="36">
        <v>0</v>
      </c>
      <c r="AA205" s="31">
        <v>85.690869565217369</v>
      </c>
      <c r="AB205" s="31">
        <v>0</v>
      </c>
      <c r="AC205" s="36">
        <v>0</v>
      </c>
      <c r="AD205" s="31">
        <v>0</v>
      </c>
      <c r="AE205" s="31">
        <v>0</v>
      </c>
      <c r="AF205" s="36" t="s">
        <v>1327</v>
      </c>
      <c r="AG205" s="31">
        <v>0</v>
      </c>
      <c r="AH205" s="31">
        <v>0</v>
      </c>
      <c r="AI205" s="36" t="s">
        <v>1327</v>
      </c>
      <c r="AJ205" t="s">
        <v>114</v>
      </c>
      <c r="AK205" s="37">
        <v>5</v>
      </c>
      <c r="AT205"/>
    </row>
    <row r="206" spans="1:46" x14ac:dyDescent="0.25">
      <c r="A206" t="s">
        <v>1155</v>
      </c>
      <c r="B206" t="s">
        <v>540</v>
      </c>
      <c r="C206" t="s">
        <v>871</v>
      </c>
      <c r="D206" t="s">
        <v>1116</v>
      </c>
      <c r="E206" s="31">
        <v>47.010869565217391</v>
      </c>
      <c r="F206" s="31">
        <v>162.56902173913045</v>
      </c>
      <c r="G206" s="31">
        <v>0</v>
      </c>
      <c r="H206" s="36">
        <v>0</v>
      </c>
      <c r="I206" s="31">
        <v>47.643043478260871</v>
      </c>
      <c r="J206" s="31">
        <v>0</v>
      </c>
      <c r="K206" s="36">
        <v>0</v>
      </c>
      <c r="L206" s="31">
        <v>26.735434782608699</v>
      </c>
      <c r="M206" s="31">
        <v>0</v>
      </c>
      <c r="N206" s="36">
        <v>0</v>
      </c>
      <c r="O206" s="31">
        <v>15.168478260869565</v>
      </c>
      <c r="P206" s="31">
        <v>0</v>
      </c>
      <c r="Q206" s="36">
        <v>0</v>
      </c>
      <c r="R206" s="31">
        <v>5.7391304347826084</v>
      </c>
      <c r="S206" s="31">
        <v>0</v>
      </c>
      <c r="T206" s="36">
        <v>0</v>
      </c>
      <c r="U206" s="31">
        <v>24.564239130434782</v>
      </c>
      <c r="V206" s="31">
        <v>0</v>
      </c>
      <c r="W206" s="36">
        <v>0</v>
      </c>
      <c r="X206" s="31">
        <v>2.6059782608695654</v>
      </c>
      <c r="Y206" s="31">
        <v>0</v>
      </c>
      <c r="Z206" s="36">
        <v>0</v>
      </c>
      <c r="AA206" s="31">
        <v>80.756847826086968</v>
      </c>
      <c r="AB206" s="31">
        <v>0</v>
      </c>
      <c r="AC206" s="36">
        <v>0</v>
      </c>
      <c r="AD206" s="31">
        <v>6.9989130434782609</v>
      </c>
      <c r="AE206" s="31">
        <v>0</v>
      </c>
      <c r="AF206" s="36">
        <v>0</v>
      </c>
      <c r="AG206" s="31">
        <v>0</v>
      </c>
      <c r="AH206" s="31">
        <v>0</v>
      </c>
      <c r="AI206" s="36" t="s">
        <v>1327</v>
      </c>
      <c r="AJ206" t="s">
        <v>117</v>
      </c>
      <c r="AK206" s="37">
        <v>5</v>
      </c>
      <c r="AT206"/>
    </row>
    <row r="207" spans="1:46" x14ac:dyDescent="0.25">
      <c r="A207" t="s">
        <v>1155</v>
      </c>
      <c r="B207" t="s">
        <v>498</v>
      </c>
      <c r="C207" t="s">
        <v>934</v>
      </c>
      <c r="D207" t="s">
        <v>1112</v>
      </c>
      <c r="E207" s="31">
        <v>62.673913043478258</v>
      </c>
      <c r="F207" s="31">
        <v>200.04565217391308</v>
      </c>
      <c r="G207" s="31">
        <v>0</v>
      </c>
      <c r="H207" s="36">
        <v>0</v>
      </c>
      <c r="I207" s="31">
        <v>55.974456521739128</v>
      </c>
      <c r="J207" s="31">
        <v>0</v>
      </c>
      <c r="K207" s="36">
        <v>0</v>
      </c>
      <c r="L207" s="31">
        <v>34.154021739130428</v>
      </c>
      <c r="M207" s="31">
        <v>0</v>
      </c>
      <c r="N207" s="36">
        <v>0</v>
      </c>
      <c r="O207" s="31">
        <v>16.904891304347824</v>
      </c>
      <c r="P207" s="31">
        <v>0</v>
      </c>
      <c r="Q207" s="36">
        <v>0</v>
      </c>
      <c r="R207" s="31">
        <v>4.9155434782608696</v>
      </c>
      <c r="S207" s="31">
        <v>0</v>
      </c>
      <c r="T207" s="36">
        <v>0</v>
      </c>
      <c r="U207" s="31">
        <v>18.167717391304354</v>
      </c>
      <c r="V207" s="31">
        <v>0</v>
      </c>
      <c r="W207" s="36">
        <v>0</v>
      </c>
      <c r="X207" s="31">
        <v>1.9347826086956521</v>
      </c>
      <c r="Y207" s="31">
        <v>0</v>
      </c>
      <c r="Z207" s="36">
        <v>0</v>
      </c>
      <c r="AA207" s="31">
        <v>123.96869565217396</v>
      </c>
      <c r="AB207" s="31">
        <v>0</v>
      </c>
      <c r="AC207" s="36">
        <v>0</v>
      </c>
      <c r="AD207" s="31">
        <v>0</v>
      </c>
      <c r="AE207" s="31">
        <v>0</v>
      </c>
      <c r="AF207" s="36" t="s">
        <v>1327</v>
      </c>
      <c r="AG207" s="31">
        <v>0</v>
      </c>
      <c r="AH207" s="31">
        <v>0</v>
      </c>
      <c r="AI207" s="36" t="s">
        <v>1327</v>
      </c>
      <c r="AJ207" t="s">
        <v>75</v>
      </c>
      <c r="AK207" s="37">
        <v>5</v>
      </c>
      <c r="AT207"/>
    </row>
    <row r="208" spans="1:46" x14ac:dyDescent="0.25">
      <c r="A208" t="s">
        <v>1155</v>
      </c>
      <c r="B208" t="s">
        <v>568</v>
      </c>
      <c r="C208" t="s">
        <v>966</v>
      </c>
      <c r="D208" t="s">
        <v>1066</v>
      </c>
      <c r="E208" s="31">
        <v>73.75</v>
      </c>
      <c r="F208" s="31">
        <v>286.09804347826082</v>
      </c>
      <c r="G208" s="31">
        <v>3.257173913043478</v>
      </c>
      <c r="H208" s="36">
        <v>1.1384817153742524E-2</v>
      </c>
      <c r="I208" s="31">
        <v>85.03456521739129</v>
      </c>
      <c r="J208" s="31">
        <v>2.9808695652173909</v>
      </c>
      <c r="K208" s="36">
        <v>3.5054798688001557E-2</v>
      </c>
      <c r="L208" s="31">
        <v>64.822065217391284</v>
      </c>
      <c r="M208" s="31">
        <v>2.9808695652173909</v>
      </c>
      <c r="N208" s="36">
        <v>4.5985414923461053E-2</v>
      </c>
      <c r="O208" s="31">
        <v>16.473369565217389</v>
      </c>
      <c r="P208" s="31">
        <v>0</v>
      </c>
      <c r="Q208" s="36">
        <v>0</v>
      </c>
      <c r="R208" s="31">
        <v>3.7391304347826089</v>
      </c>
      <c r="S208" s="31">
        <v>0</v>
      </c>
      <c r="T208" s="36">
        <v>0</v>
      </c>
      <c r="U208" s="31">
        <v>56.22228260869565</v>
      </c>
      <c r="V208" s="31">
        <v>0.27630434782608698</v>
      </c>
      <c r="W208" s="36">
        <v>4.9144989318408109E-3</v>
      </c>
      <c r="X208" s="31">
        <v>3.8043478260869568E-2</v>
      </c>
      <c r="Y208" s="31">
        <v>0</v>
      </c>
      <c r="Z208" s="36">
        <v>0</v>
      </c>
      <c r="AA208" s="31">
        <v>144.80315217391302</v>
      </c>
      <c r="AB208" s="31">
        <v>0</v>
      </c>
      <c r="AC208" s="36">
        <v>0</v>
      </c>
      <c r="AD208" s="31">
        <v>0</v>
      </c>
      <c r="AE208" s="31">
        <v>0</v>
      </c>
      <c r="AF208" s="36" t="s">
        <v>1327</v>
      </c>
      <c r="AG208" s="31">
        <v>0</v>
      </c>
      <c r="AH208" s="31">
        <v>0</v>
      </c>
      <c r="AI208" s="36" t="s">
        <v>1327</v>
      </c>
      <c r="AJ208" t="s">
        <v>145</v>
      </c>
      <c r="AK208" s="37">
        <v>5</v>
      </c>
      <c r="AT208"/>
    </row>
    <row r="209" spans="1:46" x14ac:dyDescent="0.25">
      <c r="A209" t="s">
        <v>1155</v>
      </c>
      <c r="B209" t="s">
        <v>586</v>
      </c>
      <c r="C209" t="s">
        <v>910</v>
      </c>
      <c r="D209" t="s">
        <v>1067</v>
      </c>
      <c r="E209" s="31">
        <v>66.554347826086953</v>
      </c>
      <c r="F209" s="31">
        <v>252.18043478260878</v>
      </c>
      <c r="G209" s="31">
        <v>0</v>
      </c>
      <c r="H209" s="36">
        <v>0</v>
      </c>
      <c r="I209" s="31">
        <v>72.28836956521738</v>
      </c>
      <c r="J209" s="31">
        <v>0</v>
      </c>
      <c r="K209" s="36">
        <v>0</v>
      </c>
      <c r="L209" s="31">
        <v>47.866521739130427</v>
      </c>
      <c r="M209" s="31">
        <v>0</v>
      </c>
      <c r="N209" s="36">
        <v>0</v>
      </c>
      <c r="O209" s="31">
        <v>13.726195652173912</v>
      </c>
      <c r="P209" s="31">
        <v>0</v>
      </c>
      <c r="Q209" s="36">
        <v>0</v>
      </c>
      <c r="R209" s="31">
        <v>10.695652173913043</v>
      </c>
      <c r="S209" s="31">
        <v>0</v>
      </c>
      <c r="T209" s="36">
        <v>0</v>
      </c>
      <c r="U209" s="31">
        <v>12.868478260869564</v>
      </c>
      <c r="V209" s="31">
        <v>0</v>
      </c>
      <c r="W209" s="36">
        <v>0</v>
      </c>
      <c r="X209" s="31">
        <v>8.4239130434782608E-2</v>
      </c>
      <c r="Y209" s="31">
        <v>0</v>
      </c>
      <c r="Z209" s="36">
        <v>0</v>
      </c>
      <c r="AA209" s="31">
        <v>161.2773913043479</v>
      </c>
      <c r="AB209" s="31">
        <v>0</v>
      </c>
      <c r="AC209" s="36">
        <v>0</v>
      </c>
      <c r="AD209" s="31">
        <v>5.661956521739131</v>
      </c>
      <c r="AE209" s="31">
        <v>0</v>
      </c>
      <c r="AF209" s="36">
        <v>0</v>
      </c>
      <c r="AG209" s="31">
        <v>0</v>
      </c>
      <c r="AH209" s="31">
        <v>0</v>
      </c>
      <c r="AI209" s="36" t="s">
        <v>1327</v>
      </c>
      <c r="AJ209" t="s">
        <v>163</v>
      </c>
      <c r="AK209" s="37">
        <v>5</v>
      </c>
      <c r="AT209"/>
    </row>
    <row r="210" spans="1:46" x14ac:dyDescent="0.25">
      <c r="A210" t="s">
        <v>1155</v>
      </c>
      <c r="B210" t="s">
        <v>678</v>
      </c>
      <c r="C210" t="s">
        <v>846</v>
      </c>
      <c r="D210" t="s">
        <v>1052</v>
      </c>
      <c r="E210" s="31">
        <v>67.902173913043484</v>
      </c>
      <c r="F210" s="31">
        <v>246.66130434782616</v>
      </c>
      <c r="G210" s="31">
        <v>0</v>
      </c>
      <c r="H210" s="36">
        <v>0</v>
      </c>
      <c r="I210" s="31">
        <v>42.588586956521752</v>
      </c>
      <c r="J210" s="31">
        <v>0</v>
      </c>
      <c r="K210" s="36">
        <v>0</v>
      </c>
      <c r="L210" s="31">
        <v>31.825543478260883</v>
      </c>
      <c r="M210" s="31">
        <v>0</v>
      </c>
      <c r="N210" s="36">
        <v>0</v>
      </c>
      <c r="O210" s="31">
        <v>10.763043478260871</v>
      </c>
      <c r="P210" s="31">
        <v>0</v>
      </c>
      <c r="Q210" s="36">
        <v>0</v>
      </c>
      <c r="R210" s="31">
        <v>0</v>
      </c>
      <c r="S210" s="31">
        <v>0</v>
      </c>
      <c r="T210" s="36" t="s">
        <v>1327</v>
      </c>
      <c r="U210" s="31">
        <v>58.60173913043478</v>
      </c>
      <c r="V210" s="31">
        <v>0</v>
      </c>
      <c r="W210" s="36">
        <v>0</v>
      </c>
      <c r="X210" s="31">
        <v>0.11413043478260869</v>
      </c>
      <c r="Y210" s="31">
        <v>0</v>
      </c>
      <c r="Z210" s="36">
        <v>0</v>
      </c>
      <c r="AA210" s="31">
        <v>141.52532608695657</v>
      </c>
      <c r="AB210" s="31">
        <v>0</v>
      </c>
      <c r="AC210" s="36">
        <v>0</v>
      </c>
      <c r="AD210" s="31">
        <v>3.8315217391304341</v>
      </c>
      <c r="AE210" s="31">
        <v>0</v>
      </c>
      <c r="AF210" s="36">
        <v>0</v>
      </c>
      <c r="AG210" s="31">
        <v>0</v>
      </c>
      <c r="AH210" s="31">
        <v>0</v>
      </c>
      <c r="AI210" s="36" t="s">
        <v>1327</v>
      </c>
      <c r="AJ210" t="s">
        <v>256</v>
      </c>
      <c r="AK210" s="37">
        <v>5</v>
      </c>
      <c r="AT210"/>
    </row>
    <row r="211" spans="1:46" x14ac:dyDescent="0.25">
      <c r="A211" t="s">
        <v>1155</v>
      </c>
      <c r="B211" t="s">
        <v>539</v>
      </c>
      <c r="C211" t="s">
        <v>942</v>
      </c>
      <c r="D211" t="s">
        <v>1114</v>
      </c>
      <c r="E211" s="31">
        <v>55.684782608695649</v>
      </c>
      <c r="F211" s="31">
        <v>201.46999999999991</v>
      </c>
      <c r="G211" s="31">
        <v>0</v>
      </c>
      <c r="H211" s="36">
        <v>0</v>
      </c>
      <c r="I211" s="31">
        <v>60.821304347826072</v>
      </c>
      <c r="J211" s="31">
        <v>0</v>
      </c>
      <c r="K211" s="36">
        <v>0</v>
      </c>
      <c r="L211" s="31">
        <v>33.552282608695641</v>
      </c>
      <c r="M211" s="31">
        <v>0</v>
      </c>
      <c r="N211" s="36">
        <v>0</v>
      </c>
      <c r="O211" s="31">
        <v>23.269021739130434</v>
      </c>
      <c r="P211" s="31">
        <v>0</v>
      </c>
      <c r="Q211" s="36">
        <v>0</v>
      </c>
      <c r="R211" s="31">
        <v>4</v>
      </c>
      <c r="S211" s="31">
        <v>0</v>
      </c>
      <c r="T211" s="36">
        <v>0</v>
      </c>
      <c r="U211" s="31">
        <v>26.835217391304354</v>
      </c>
      <c r="V211" s="31">
        <v>0</v>
      </c>
      <c r="W211" s="36">
        <v>0</v>
      </c>
      <c r="X211" s="31">
        <v>4.8804347826086953</v>
      </c>
      <c r="Y211" s="31">
        <v>0</v>
      </c>
      <c r="Z211" s="36">
        <v>0</v>
      </c>
      <c r="AA211" s="31">
        <v>108.93304347826081</v>
      </c>
      <c r="AB211" s="31">
        <v>0</v>
      </c>
      <c r="AC211" s="36">
        <v>0</v>
      </c>
      <c r="AD211" s="31">
        <v>0</v>
      </c>
      <c r="AE211" s="31">
        <v>0</v>
      </c>
      <c r="AF211" s="36" t="s">
        <v>1327</v>
      </c>
      <c r="AG211" s="31">
        <v>0</v>
      </c>
      <c r="AH211" s="31">
        <v>0</v>
      </c>
      <c r="AI211" s="36" t="s">
        <v>1327</v>
      </c>
      <c r="AJ211" t="s">
        <v>116</v>
      </c>
      <c r="AK211" s="37">
        <v>5</v>
      </c>
      <c r="AT211"/>
    </row>
    <row r="212" spans="1:46" x14ac:dyDescent="0.25">
      <c r="A212" t="s">
        <v>1155</v>
      </c>
      <c r="B212" t="s">
        <v>794</v>
      </c>
      <c r="C212" t="s">
        <v>856</v>
      </c>
      <c r="D212" t="s">
        <v>1090</v>
      </c>
      <c r="E212" s="31">
        <v>82.336956521739125</v>
      </c>
      <c r="F212" s="31">
        <v>257.96250000000003</v>
      </c>
      <c r="G212" s="31">
        <v>0</v>
      </c>
      <c r="H212" s="36">
        <v>0</v>
      </c>
      <c r="I212" s="31">
        <v>59.800869565217383</v>
      </c>
      <c r="J212" s="31">
        <v>0</v>
      </c>
      <c r="K212" s="36">
        <v>0</v>
      </c>
      <c r="L212" s="31">
        <v>32.692608695652169</v>
      </c>
      <c r="M212" s="31">
        <v>0</v>
      </c>
      <c r="N212" s="36">
        <v>0</v>
      </c>
      <c r="O212" s="31">
        <v>22.586521739130436</v>
      </c>
      <c r="P212" s="31">
        <v>0</v>
      </c>
      <c r="Q212" s="36">
        <v>0</v>
      </c>
      <c r="R212" s="31">
        <v>4.5217391304347823</v>
      </c>
      <c r="S212" s="31">
        <v>0</v>
      </c>
      <c r="T212" s="36">
        <v>0</v>
      </c>
      <c r="U212" s="31">
        <v>65.30184782608697</v>
      </c>
      <c r="V212" s="31">
        <v>0</v>
      </c>
      <c r="W212" s="36">
        <v>0</v>
      </c>
      <c r="X212" s="31">
        <v>9.7826086956521743E-2</v>
      </c>
      <c r="Y212" s="31">
        <v>0</v>
      </c>
      <c r="Z212" s="36">
        <v>0</v>
      </c>
      <c r="AA212" s="31">
        <v>132.76195652173917</v>
      </c>
      <c r="AB212" s="31">
        <v>0</v>
      </c>
      <c r="AC212" s="36">
        <v>0</v>
      </c>
      <c r="AD212" s="31">
        <v>0</v>
      </c>
      <c r="AE212" s="31">
        <v>0</v>
      </c>
      <c r="AF212" s="36" t="s">
        <v>1327</v>
      </c>
      <c r="AG212" s="31">
        <v>0</v>
      </c>
      <c r="AH212" s="31">
        <v>0</v>
      </c>
      <c r="AI212" s="36" t="s">
        <v>1327</v>
      </c>
      <c r="AJ212" t="s">
        <v>374</v>
      </c>
      <c r="AK212" s="37">
        <v>5</v>
      </c>
      <c r="AT212"/>
    </row>
    <row r="213" spans="1:46" x14ac:dyDescent="0.25">
      <c r="A213" t="s">
        <v>1155</v>
      </c>
      <c r="B213" t="s">
        <v>731</v>
      </c>
      <c r="C213" t="s">
        <v>861</v>
      </c>
      <c r="D213" t="s">
        <v>1055</v>
      </c>
      <c r="E213" s="31">
        <v>80.239130434782609</v>
      </c>
      <c r="F213" s="31">
        <v>273.0020652173913</v>
      </c>
      <c r="G213" s="31">
        <v>0</v>
      </c>
      <c r="H213" s="36">
        <v>0</v>
      </c>
      <c r="I213" s="31">
        <v>48.109782608695653</v>
      </c>
      <c r="J213" s="31">
        <v>0</v>
      </c>
      <c r="K213" s="36">
        <v>0</v>
      </c>
      <c r="L213" s="31">
        <v>22.397826086956517</v>
      </c>
      <c r="M213" s="31">
        <v>0</v>
      </c>
      <c r="N213" s="36">
        <v>0</v>
      </c>
      <c r="O213" s="31">
        <v>20.233695652173914</v>
      </c>
      <c r="P213" s="31">
        <v>0</v>
      </c>
      <c r="Q213" s="36">
        <v>0</v>
      </c>
      <c r="R213" s="31">
        <v>5.4782608695652177</v>
      </c>
      <c r="S213" s="31">
        <v>0</v>
      </c>
      <c r="T213" s="36">
        <v>0</v>
      </c>
      <c r="U213" s="31">
        <v>66.011413043478228</v>
      </c>
      <c r="V213" s="31">
        <v>0</v>
      </c>
      <c r="W213" s="36">
        <v>0</v>
      </c>
      <c r="X213" s="31">
        <v>14.964673913043475</v>
      </c>
      <c r="Y213" s="31">
        <v>0</v>
      </c>
      <c r="Z213" s="36">
        <v>0</v>
      </c>
      <c r="AA213" s="31">
        <v>143.91619565217397</v>
      </c>
      <c r="AB213" s="31">
        <v>0</v>
      </c>
      <c r="AC213" s="36">
        <v>0</v>
      </c>
      <c r="AD213" s="31">
        <v>0</v>
      </c>
      <c r="AE213" s="31">
        <v>0</v>
      </c>
      <c r="AF213" s="36" t="s">
        <v>1327</v>
      </c>
      <c r="AG213" s="31">
        <v>0</v>
      </c>
      <c r="AH213" s="31">
        <v>0</v>
      </c>
      <c r="AI213" s="36" t="s">
        <v>1327</v>
      </c>
      <c r="AJ213" t="s">
        <v>310</v>
      </c>
      <c r="AK213" s="37">
        <v>5</v>
      </c>
      <c r="AT213"/>
    </row>
    <row r="214" spans="1:46" x14ac:dyDescent="0.25">
      <c r="A214" t="s">
        <v>1155</v>
      </c>
      <c r="B214" t="s">
        <v>755</v>
      </c>
      <c r="C214" t="s">
        <v>849</v>
      </c>
      <c r="D214" t="s">
        <v>1104</v>
      </c>
      <c r="E214" s="31">
        <v>77.902173913043484</v>
      </c>
      <c r="F214" s="31">
        <v>269.21434782608696</v>
      </c>
      <c r="G214" s="31">
        <v>0</v>
      </c>
      <c r="H214" s="36">
        <v>0</v>
      </c>
      <c r="I214" s="31">
        <v>79.289782608695631</v>
      </c>
      <c r="J214" s="31">
        <v>0</v>
      </c>
      <c r="K214" s="36">
        <v>0</v>
      </c>
      <c r="L214" s="31">
        <v>57.64706521739128</v>
      </c>
      <c r="M214" s="31">
        <v>0</v>
      </c>
      <c r="N214" s="36">
        <v>0</v>
      </c>
      <c r="O214" s="31">
        <v>16.164456521739133</v>
      </c>
      <c r="P214" s="31">
        <v>0</v>
      </c>
      <c r="Q214" s="36">
        <v>0</v>
      </c>
      <c r="R214" s="31">
        <v>5.4782608695652177</v>
      </c>
      <c r="S214" s="31">
        <v>0</v>
      </c>
      <c r="T214" s="36">
        <v>0</v>
      </c>
      <c r="U214" s="31">
        <v>19.038152173913044</v>
      </c>
      <c r="V214" s="31">
        <v>0</v>
      </c>
      <c r="W214" s="36">
        <v>0</v>
      </c>
      <c r="X214" s="31">
        <v>4.5478260869565217</v>
      </c>
      <c r="Y214" s="31">
        <v>0</v>
      </c>
      <c r="Z214" s="36">
        <v>0</v>
      </c>
      <c r="AA214" s="31">
        <v>166.33858695652174</v>
      </c>
      <c r="AB214" s="31">
        <v>0</v>
      </c>
      <c r="AC214" s="36">
        <v>0</v>
      </c>
      <c r="AD214" s="31">
        <v>0</v>
      </c>
      <c r="AE214" s="31">
        <v>0</v>
      </c>
      <c r="AF214" s="36" t="s">
        <v>1327</v>
      </c>
      <c r="AG214" s="31">
        <v>0</v>
      </c>
      <c r="AH214" s="31">
        <v>0</v>
      </c>
      <c r="AI214" s="36" t="s">
        <v>1327</v>
      </c>
      <c r="AJ214" t="s">
        <v>335</v>
      </c>
      <c r="AK214" s="37">
        <v>5</v>
      </c>
      <c r="AT214"/>
    </row>
    <row r="215" spans="1:46" x14ac:dyDescent="0.25">
      <c r="A215" t="s">
        <v>1155</v>
      </c>
      <c r="B215" t="s">
        <v>675</v>
      </c>
      <c r="C215" t="s">
        <v>877</v>
      </c>
      <c r="D215" t="s">
        <v>1091</v>
      </c>
      <c r="E215" s="31">
        <v>65.489130434782609</v>
      </c>
      <c r="F215" s="31">
        <v>255.11945652173915</v>
      </c>
      <c r="G215" s="31">
        <v>0</v>
      </c>
      <c r="H215" s="36">
        <v>0</v>
      </c>
      <c r="I215" s="31">
        <v>70.983369565217387</v>
      </c>
      <c r="J215" s="31">
        <v>0</v>
      </c>
      <c r="K215" s="36">
        <v>0</v>
      </c>
      <c r="L215" s="31">
        <v>43.385434782608691</v>
      </c>
      <c r="M215" s="31">
        <v>0</v>
      </c>
      <c r="N215" s="36">
        <v>0</v>
      </c>
      <c r="O215" s="31">
        <v>22.293586956521743</v>
      </c>
      <c r="P215" s="31">
        <v>0</v>
      </c>
      <c r="Q215" s="36">
        <v>0</v>
      </c>
      <c r="R215" s="31">
        <v>5.3043478260869561</v>
      </c>
      <c r="S215" s="31">
        <v>0</v>
      </c>
      <c r="T215" s="36">
        <v>0</v>
      </c>
      <c r="U215" s="31">
        <v>23.089456521739134</v>
      </c>
      <c r="V215" s="31">
        <v>0</v>
      </c>
      <c r="W215" s="36">
        <v>0</v>
      </c>
      <c r="X215" s="31">
        <v>8.4239130434782608E-2</v>
      </c>
      <c r="Y215" s="31">
        <v>0</v>
      </c>
      <c r="Z215" s="36">
        <v>0</v>
      </c>
      <c r="AA215" s="31">
        <v>160.96239130434785</v>
      </c>
      <c r="AB215" s="31">
        <v>0</v>
      </c>
      <c r="AC215" s="36">
        <v>0</v>
      </c>
      <c r="AD215" s="31">
        <v>0</v>
      </c>
      <c r="AE215" s="31">
        <v>0</v>
      </c>
      <c r="AF215" s="36" t="s">
        <v>1327</v>
      </c>
      <c r="AG215" s="31">
        <v>0</v>
      </c>
      <c r="AH215" s="31">
        <v>0</v>
      </c>
      <c r="AI215" s="36" t="s">
        <v>1327</v>
      </c>
      <c r="AJ215" t="s">
        <v>253</v>
      </c>
      <c r="AK215" s="37">
        <v>5</v>
      </c>
      <c r="AT215"/>
    </row>
    <row r="216" spans="1:46" x14ac:dyDescent="0.25">
      <c r="A216" t="s">
        <v>1155</v>
      </c>
      <c r="B216" t="s">
        <v>618</v>
      </c>
      <c r="C216" t="s">
        <v>987</v>
      </c>
      <c r="D216" t="s">
        <v>1125</v>
      </c>
      <c r="E216" s="31">
        <v>61.521739130434781</v>
      </c>
      <c r="F216" s="31">
        <v>224.13489130434783</v>
      </c>
      <c r="G216" s="31">
        <v>0</v>
      </c>
      <c r="H216" s="36">
        <v>0</v>
      </c>
      <c r="I216" s="31">
        <v>76.47315217391305</v>
      </c>
      <c r="J216" s="31">
        <v>0</v>
      </c>
      <c r="K216" s="36">
        <v>0</v>
      </c>
      <c r="L216" s="31">
        <v>52.761847826086957</v>
      </c>
      <c r="M216" s="31">
        <v>0</v>
      </c>
      <c r="N216" s="36">
        <v>0</v>
      </c>
      <c r="O216" s="31">
        <v>18.722173913043481</v>
      </c>
      <c r="P216" s="31">
        <v>0</v>
      </c>
      <c r="Q216" s="36">
        <v>0</v>
      </c>
      <c r="R216" s="31">
        <v>4.9891304347826084</v>
      </c>
      <c r="S216" s="31">
        <v>0</v>
      </c>
      <c r="T216" s="36">
        <v>0</v>
      </c>
      <c r="U216" s="31">
        <v>20.508586956521743</v>
      </c>
      <c r="V216" s="31">
        <v>0</v>
      </c>
      <c r="W216" s="36">
        <v>0</v>
      </c>
      <c r="X216" s="31">
        <v>3.2491304347826087</v>
      </c>
      <c r="Y216" s="31">
        <v>0</v>
      </c>
      <c r="Z216" s="36">
        <v>0</v>
      </c>
      <c r="AA216" s="31">
        <v>112.70717391304348</v>
      </c>
      <c r="AB216" s="31">
        <v>0</v>
      </c>
      <c r="AC216" s="36">
        <v>0</v>
      </c>
      <c r="AD216" s="31">
        <v>11.196847826086961</v>
      </c>
      <c r="AE216" s="31">
        <v>0</v>
      </c>
      <c r="AF216" s="36">
        <v>0</v>
      </c>
      <c r="AG216" s="31">
        <v>0</v>
      </c>
      <c r="AH216" s="31">
        <v>0</v>
      </c>
      <c r="AI216" s="36" t="s">
        <v>1327</v>
      </c>
      <c r="AJ216" t="s">
        <v>196</v>
      </c>
      <c r="AK216" s="37">
        <v>5</v>
      </c>
      <c r="AT216"/>
    </row>
    <row r="217" spans="1:46" x14ac:dyDescent="0.25">
      <c r="A217" t="s">
        <v>1155</v>
      </c>
      <c r="B217" t="s">
        <v>792</v>
      </c>
      <c r="C217" t="s">
        <v>891</v>
      </c>
      <c r="D217" t="s">
        <v>1081</v>
      </c>
      <c r="E217" s="31">
        <v>59.271739130434781</v>
      </c>
      <c r="F217" s="31">
        <v>216.68760869565222</v>
      </c>
      <c r="G217" s="31">
        <v>0</v>
      </c>
      <c r="H217" s="36">
        <v>0</v>
      </c>
      <c r="I217" s="31">
        <v>53.448913043478271</v>
      </c>
      <c r="J217" s="31">
        <v>0</v>
      </c>
      <c r="K217" s="36">
        <v>0</v>
      </c>
      <c r="L217" s="31">
        <v>36.760217391304352</v>
      </c>
      <c r="M217" s="31">
        <v>0</v>
      </c>
      <c r="N217" s="36">
        <v>0</v>
      </c>
      <c r="O217" s="31">
        <v>11.123478260869568</v>
      </c>
      <c r="P217" s="31">
        <v>0</v>
      </c>
      <c r="Q217" s="36">
        <v>0</v>
      </c>
      <c r="R217" s="31">
        <v>5.5652173913043477</v>
      </c>
      <c r="S217" s="31">
        <v>0</v>
      </c>
      <c r="T217" s="36">
        <v>0</v>
      </c>
      <c r="U217" s="31">
        <v>32.392391304347832</v>
      </c>
      <c r="V217" s="31">
        <v>0</v>
      </c>
      <c r="W217" s="36">
        <v>0</v>
      </c>
      <c r="X217" s="31">
        <v>0.18532608695652175</v>
      </c>
      <c r="Y217" s="31">
        <v>0</v>
      </c>
      <c r="Z217" s="36">
        <v>0</v>
      </c>
      <c r="AA217" s="31">
        <v>130.66097826086957</v>
      </c>
      <c r="AB217" s="31">
        <v>0</v>
      </c>
      <c r="AC217" s="36">
        <v>0</v>
      </c>
      <c r="AD217" s="31">
        <v>0</v>
      </c>
      <c r="AE217" s="31">
        <v>0</v>
      </c>
      <c r="AF217" s="36" t="s">
        <v>1327</v>
      </c>
      <c r="AG217" s="31">
        <v>0</v>
      </c>
      <c r="AH217" s="31">
        <v>0</v>
      </c>
      <c r="AI217" s="36" t="s">
        <v>1327</v>
      </c>
      <c r="AJ217" t="s">
        <v>372</v>
      </c>
      <c r="AK217" s="37">
        <v>5</v>
      </c>
      <c r="AT217"/>
    </row>
    <row r="218" spans="1:46" x14ac:dyDescent="0.25">
      <c r="A218" t="s">
        <v>1155</v>
      </c>
      <c r="B218" t="s">
        <v>686</v>
      </c>
      <c r="C218" t="s">
        <v>859</v>
      </c>
      <c r="D218" t="s">
        <v>1064</v>
      </c>
      <c r="E218" s="31">
        <v>34.869565217391305</v>
      </c>
      <c r="F218" s="31">
        <v>127.79695652173916</v>
      </c>
      <c r="G218" s="31">
        <v>0</v>
      </c>
      <c r="H218" s="36">
        <v>0</v>
      </c>
      <c r="I218" s="31">
        <v>36.727391304347833</v>
      </c>
      <c r="J218" s="31">
        <v>0</v>
      </c>
      <c r="K218" s="36">
        <v>0</v>
      </c>
      <c r="L218" s="31">
        <v>20.147717391304351</v>
      </c>
      <c r="M218" s="31">
        <v>0</v>
      </c>
      <c r="N218" s="36">
        <v>0</v>
      </c>
      <c r="O218" s="31">
        <v>11.362282608695656</v>
      </c>
      <c r="P218" s="31">
        <v>0</v>
      </c>
      <c r="Q218" s="36">
        <v>0</v>
      </c>
      <c r="R218" s="31">
        <v>5.2173913043478262</v>
      </c>
      <c r="S218" s="31">
        <v>0</v>
      </c>
      <c r="T218" s="36">
        <v>0</v>
      </c>
      <c r="U218" s="31">
        <v>27.018043478260871</v>
      </c>
      <c r="V218" s="31">
        <v>0</v>
      </c>
      <c r="W218" s="36">
        <v>0</v>
      </c>
      <c r="X218" s="31">
        <v>2.8380434782608699</v>
      </c>
      <c r="Y218" s="31">
        <v>0</v>
      </c>
      <c r="Z218" s="36">
        <v>0</v>
      </c>
      <c r="AA218" s="31">
        <v>61.15369565217393</v>
      </c>
      <c r="AB218" s="31">
        <v>0</v>
      </c>
      <c r="AC218" s="36">
        <v>0</v>
      </c>
      <c r="AD218" s="31">
        <v>5.9782608695652176E-2</v>
      </c>
      <c r="AE218" s="31">
        <v>0</v>
      </c>
      <c r="AF218" s="36">
        <v>0</v>
      </c>
      <c r="AG218" s="31">
        <v>0</v>
      </c>
      <c r="AH218" s="31">
        <v>0</v>
      </c>
      <c r="AI218" s="36" t="s">
        <v>1327</v>
      </c>
      <c r="AJ218" t="s">
        <v>264</v>
      </c>
      <c r="AK218" s="37">
        <v>5</v>
      </c>
      <c r="AT218"/>
    </row>
    <row r="219" spans="1:46" x14ac:dyDescent="0.25">
      <c r="A219" t="s">
        <v>1155</v>
      </c>
      <c r="B219" t="s">
        <v>623</v>
      </c>
      <c r="C219" t="s">
        <v>988</v>
      </c>
      <c r="D219" t="s">
        <v>1054</v>
      </c>
      <c r="E219" s="31">
        <v>110.42391304347827</v>
      </c>
      <c r="F219" s="31">
        <v>313.89250000000004</v>
      </c>
      <c r="G219" s="31">
        <v>0</v>
      </c>
      <c r="H219" s="36">
        <v>0</v>
      </c>
      <c r="I219" s="31">
        <v>56.99456521739129</v>
      </c>
      <c r="J219" s="31">
        <v>0</v>
      </c>
      <c r="K219" s="36">
        <v>0</v>
      </c>
      <c r="L219" s="31">
        <v>35.862173913043463</v>
      </c>
      <c r="M219" s="31">
        <v>0</v>
      </c>
      <c r="N219" s="36">
        <v>0</v>
      </c>
      <c r="O219" s="31">
        <v>16.874782608695654</v>
      </c>
      <c r="P219" s="31">
        <v>0</v>
      </c>
      <c r="Q219" s="36">
        <v>0</v>
      </c>
      <c r="R219" s="31">
        <v>4.2576086956521735</v>
      </c>
      <c r="S219" s="31">
        <v>0</v>
      </c>
      <c r="T219" s="36">
        <v>0</v>
      </c>
      <c r="U219" s="31">
        <v>63.832173913043484</v>
      </c>
      <c r="V219" s="31">
        <v>0</v>
      </c>
      <c r="W219" s="36">
        <v>0</v>
      </c>
      <c r="X219" s="31">
        <v>0.13695652173913042</v>
      </c>
      <c r="Y219" s="31">
        <v>0</v>
      </c>
      <c r="Z219" s="36">
        <v>0</v>
      </c>
      <c r="AA219" s="31">
        <v>192.92880434782614</v>
      </c>
      <c r="AB219" s="31">
        <v>0</v>
      </c>
      <c r="AC219" s="36">
        <v>0</v>
      </c>
      <c r="AD219" s="31">
        <v>0</v>
      </c>
      <c r="AE219" s="31">
        <v>0</v>
      </c>
      <c r="AF219" s="36" t="s">
        <v>1327</v>
      </c>
      <c r="AG219" s="31">
        <v>0</v>
      </c>
      <c r="AH219" s="31">
        <v>0</v>
      </c>
      <c r="AI219" s="36" t="s">
        <v>1327</v>
      </c>
      <c r="AJ219" t="s">
        <v>201</v>
      </c>
      <c r="AK219" s="37">
        <v>5</v>
      </c>
      <c r="AT219"/>
    </row>
    <row r="220" spans="1:46" x14ac:dyDescent="0.25">
      <c r="A220" t="s">
        <v>1155</v>
      </c>
      <c r="B220" t="s">
        <v>613</v>
      </c>
      <c r="C220" t="s">
        <v>875</v>
      </c>
      <c r="D220" t="s">
        <v>1115</v>
      </c>
      <c r="E220" s="31">
        <v>90.619565217391298</v>
      </c>
      <c r="F220" s="31">
        <v>300.12130434782608</v>
      </c>
      <c r="G220" s="31">
        <v>1.3717391304347826</v>
      </c>
      <c r="H220" s="36">
        <v>4.5706156496141412E-3</v>
      </c>
      <c r="I220" s="31">
        <v>79.754347826086956</v>
      </c>
      <c r="J220" s="31">
        <v>0</v>
      </c>
      <c r="K220" s="36">
        <v>0</v>
      </c>
      <c r="L220" s="31">
        <v>47.740108695652168</v>
      </c>
      <c r="M220" s="31">
        <v>0</v>
      </c>
      <c r="N220" s="36">
        <v>0</v>
      </c>
      <c r="O220" s="31">
        <v>26.535978260869566</v>
      </c>
      <c r="P220" s="31">
        <v>0</v>
      </c>
      <c r="Q220" s="36">
        <v>0</v>
      </c>
      <c r="R220" s="31">
        <v>5.4782608695652177</v>
      </c>
      <c r="S220" s="31">
        <v>0</v>
      </c>
      <c r="T220" s="36">
        <v>0</v>
      </c>
      <c r="U220" s="31">
        <v>44.173260869565212</v>
      </c>
      <c r="V220" s="31">
        <v>0</v>
      </c>
      <c r="W220" s="36">
        <v>0</v>
      </c>
      <c r="X220" s="31">
        <v>3.0380434782608701</v>
      </c>
      <c r="Y220" s="31">
        <v>0</v>
      </c>
      <c r="Z220" s="36">
        <v>0</v>
      </c>
      <c r="AA220" s="31">
        <v>173.15565217391304</v>
      </c>
      <c r="AB220" s="31">
        <v>1.3717391304347826</v>
      </c>
      <c r="AC220" s="36">
        <v>7.9220003113559551E-3</v>
      </c>
      <c r="AD220" s="31">
        <v>0</v>
      </c>
      <c r="AE220" s="31">
        <v>0</v>
      </c>
      <c r="AF220" s="36" t="s">
        <v>1327</v>
      </c>
      <c r="AG220" s="31">
        <v>0</v>
      </c>
      <c r="AH220" s="31">
        <v>0</v>
      </c>
      <c r="AI220" s="36" t="s">
        <v>1327</v>
      </c>
      <c r="AJ220" t="s">
        <v>190</v>
      </c>
      <c r="AK220" s="37">
        <v>5</v>
      </c>
      <c r="AT220"/>
    </row>
    <row r="221" spans="1:46" x14ac:dyDescent="0.25">
      <c r="A221" t="s">
        <v>1155</v>
      </c>
      <c r="B221" t="s">
        <v>671</v>
      </c>
      <c r="C221" t="s">
        <v>851</v>
      </c>
      <c r="D221" t="s">
        <v>1107</v>
      </c>
      <c r="E221" s="31">
        <v>80.152173913043484</v>
      </c>
      <c r="F221" s="31">
        <v>236.19739130434783</v>
      </c>
      <c r="G221" s="31">
        <v>0</v>
      </c>
      <c r="H221" s="36">
        <v>0</v>
      </c>
      <c r="I221" s="31">
        <v>30.833804347826089</v>
      </c>
      <c r="J221" s="31">
        <v>0</v>
      </c>
      <c r="K221" s="36">
        <v>0</v>
      </c>
      <c r="L221" s="31">
        <v>12.679565217391303</v>
      </c>
      <c r="M221" s="31">
        <v>0</v>
      </c>
      <c r="N221" s="36">
        <v>0</v>
      </c>
      <c r="O221" s="31">
        <v>13.023804347826088</v>
      </c>
      <c r="P221" s="31">
        <v>0</v>
      </c>
      <c r="Q221" s="36">
        <v>0</v>
      </c>
      <c r="R221" s="31">
        <v>5.1304347826086953</v>
      </c>
      <c r="S221" s="31">
        <v>0</v>
      </c>
      <c r="T221" s="36">
        <v>0</v>
      </c>
      <c r="U221" s="31">
        <v>49.516195652173899</v>
      </c>
      <c r="V221" s="31">
        <v>0</v>
      </c>
      <c r="W221" s="36">
        <v>0</v>
      </c>
      <c r="X221" s="31">
        <v>6.3228260869565212</v>
      </c>
      <c r="Y221" s="31">
        <v>0</v>
      </c>
      <c r="Z221" s="36">
        <v>0</v>
      </c>
      <c r="AA221" s="31">
        <v>149.16913043478263</v>
      </c>
      <c r="AB221" s="31">
        <v>0</v>
      </c>
      <c r="AC221" s="36">
        <v>0</v>
      </c>
      <c r="AD221" s="31">
        <v>0.35543478260869571</v>
      </c>
      <c r="AE221" s="31">
        <v>0</v>
      </c>
      <c r="AF221" s="36">
        <v>0</v>
      </c>
      <c r="AG221" s="31">
        <v>0</v>
      </c>
      <c r="AH221" s="31">
        <v>0</v>
      </c>
      <c r="AI221" s="36" t="s">
        <v>1327</v>
      </c>
      <c r="AJ221" t="s">
        <v>249</v>
      </c>
      <c r="AK221" s="37">
        <v>5</v>
      </c>
      <c r="AT221"/>
    </row>
    <row r="222" spans="1:46" x14ac:dyDescent="0.25">
      <c r="A222" t="s">
        <v>1155</v>
      </c>
      <c r="B222" t="s">
        <v>447</v>
      </c>
      <c r="C222" t="s">
        <v>899</v>
      </c>
      <c r="D222" t="s">
        <v>1090</v>
      </c>
      <c r="E222" s="31">
        <v>56.891304347826086</v>
      </c>
      <c r="F222" s="31">
        <v>191.51880434782606</v>
      </c>
      <c r="G222" s="31">
        <v>4.6273913043478263</v>
      </c>
      <c r="H222" s="36">
        <v>2.4161550716157401E-2</v>
      </c>
      <c r="I222" s="31">
        <v>44.598369565217389</v>
      </c>
      <c r="J222" s="31">
        <v>4.059456521739131</v>
      </c>
      <c r="K222" s="36">
        <v>9.1022532018864039E-2</v>
      </c>
      <c r="L222" s="31">
        <v>28.488043478260867</v>
      </c>
      <c r="M222" s="31">
        <v>4.059456521739131</v>
      </c>
      <c r="N222" s="36">
        <v>0.14249685222633449</v>
      </c>
      <c r="O222" s="31">
        <v>10.512499999999999</v>
      </c>
      <c r="P222" s="31">
        <v>0</v>
      </c>
      <c r="Q222" s="36">
        <v>0</v>
      </c>
      <c r="R222" s="31">
        <v>5.5978260869565215</v>
      </c>
      <c r="S222" s="31">
        <v>0</v>
      </c>
      <c r="T222" s="36">
        <v>0</v>
      </c>
      <c r="U222" s="31">
        <v>35.084347826086947</v>
      </c>
      <c r="V222" s="31">
        <v>0.56793478260869568</v>
      </c>
      <c r="W222" s="36">
        <v>1.6187696730859798E-2</v>
      </c>
      <c r="X222" s="31">
        <v>3.2097826086956522</v>
      </c>
      <c r="Y222" s="31">
        <v>0</v>
      </c>
      <c r="Z222" s="36">
        <v>0</v>
      </c>
      <c r="AA222" s="31">
        <v>108.62630434782609</v>
      </c>
      <c r="AB222" s="31">
        <v>0</v>
      </c>
      <c r="AC222" s="36">
        <v>0</v>
      </c>
      <c r="AD222" s="31">
        <v>0</v>
      </c>
      <c r="AE222" s="31">
        <v>0</v>
      </c>
      <c r="AF222" s="36" t="s">
        <v>1327</v>
      </c>
      <c r="AG222" s="31">
        <v>0</v>
      </c>
      <c r="AH222" s="31">
        <v>0</v>
      </c>
      <c r="AI222" s="36" t="s">
        <v>1327</v>
      </c>
      <c r="AJ222" t="s">
        <v>23</v>
      </c>
      <c r="AK222" s="37">
        <v>5</v>
      </c>
      <c r="AT222"/>
    </row>
    <row r="223" spans="1:46" x14ac:dyDescent="0.25">
      <c r="A223" t="s">
        <v>1155</v>
      </c>
      <c r="B223" t="s">
        <v>723</v>
      </c>
      <c r="C223" t="s">
        <v>1024</v>
      </c>
      <c r="D223" t="s">
        <v>1130</v>
      </c>
      <c r="E223" s="31">
        <v>52.913043478260867</v>
      </c>
      <c r="F223" s="31">
        <v>190.32804347826087</v>
      </c>
      <c r="G223" s="31">
        <v>0</v>
      </c>
      <c r="H223" s="36">
        <v>0</v>
      </c>
      <c r="I223" s="31">
        <v>65.857391304347829</v>
      </c>
      <c r="J223" s="31">
        <v>0</v>
      </c>
      <c r="K223" s="36">
        <v>0</v>
      </c>
      <c r="L223" s="31">
        <v>41.69956521739131</v>
      </c>
      <c r="M223" s="31">
        <v>0</v>
      </c>
      <c r="N223" s="36">
        <v>0</v>
      </c>
      <c r="O223" s="31">
        <v>17.600326086956521</v>
      </c>
      <c r="P223" s="31">
        <v>0</v>
      </c>
      <c r="Q223" s="36">
        <v>0</v>
      </c>
      <c r="R223" s="31">
        <v>6.5574999999999992</v>
      </c>
      <c r="S223" s="31">
        <v>0</v>
      </c>
      <c r="T223" s="36">
        <v>0</v>
      </c>
      <c r="U223" s="31">
        <v>14.368369565217385</v>
      </c>
      <c r="V223" s="31">
        <v>0</v>
      </c>
      <c r="W223" s="36">
        <v>0</v>
      </c>
      <c r="X223" s="31">
        <v>4.0760869565217392E-2</v>
      </c>
      <c r="Y223" s="31">
        <v>0</v>
      </c>
      <c r="Z223" s="36">
        <v>0</v>
      </c>
      <c r="AA223" s="31">
        <v>108.99086956521739</v>
      </c>
      <c r="AB223" s="31">
        <v>0</v>
      </c>
      <c r="AC223" s="36">
        <v>0</v>
      </c>
      <c r="AD223" s="31">
        <v>1.0706521739130435</v>
      </c>
      <c r="AE223" s="31">
        <v>0</v>
      </c>
      <c r="AF223" s="36">
        <v>0</v>
      </c>
      <c r="AG223" s="31">
        <v>0</v>
      </c>
      <c r="AH223" s="31">
        <v>0</v>
      </c>
      <c r="AI223" s="36" t="s">
        <v>1327</v>
      </c>
      <c r="AJ223" t="s">
        <v>302</v>
      </c>
      <c r="AK223" s="37">
        <v>5</v>
      </c>
      <c r="AT223"/>
    </row>
    <row r="224" spans="1:46" x14ac:dyDescent="0.25">
      <c r="A224" t="s">
        <v>1155</v>
      </c>
      <c r="B224" t="s">
        <v>546</v>
      </c>
      <c r="C224" t="s">
        <v>954</v>
      </c>
      <c r="D224" t="s">
        <v>1119</v>
      </c>
      <c r="E224" s="31">
        <v>67.326086956521735</v>
      </c>
      <c r="F224" s="31">
        <v>252.86380434782612</v>
      </c>
      <c r="G224" s="31">
        <v>0</v>
      </c>
      <c r="H224" s="36">
        <v>0</v>
      </c>
      <c r="I224" s="31">
        <v>25.301630434782606</v>
      </c>
      <c r="J224" s="31">
        <v>0</v>
      </c>
      <c r="K224" s="36">
        <v>0</v>
      </c>
      <c r="L224" s="31">
        <v>23.154891304347824</v>
      </c>
      <c r="M224" s="31">
        <v>0</v>
      </c>
      <c r="N224" s="36">
        <v>0</v>
      </c>
      <c r="O224" s="31">
        <v>2.1467391304347827</v>
      </c>
      <c r="P224" s="31">
        <v>0</v>
      </c>
      <c r="Q224" s="36">
        <v>0</v>
      </c>
      <c r="R224" s="31">
        <v>0</v>
      </c>
      <c r="S224" s="31">
        <v>0</v>
      </c>
      <c r="T224" s="36" t="s">
        <v>1327</v>
      </c>
      <c r="U224" s="31">
        <v>43.494565217391305</v>
      </c>
      <c r="V224" s="31">
        <v>0</v>
      </c>
      <c r="W224" s="36">
        <v>0</v>
      </c>
      <c r="X224" s="31">
        <v>5.1630434782608696E-2</v>
      </c>
      <c r="Y224" s="31">
        <v>0</v>
      </c>
      <c r="Z224" s="36">
        <v>0</v>
      </c>
      <c r="AA224" s="31">
        <v>172.34728260869571</v>
      </c>
      <c r="AB224" s="31">
        <v>0</v>
      </c>
      <c r="AC224" s="36">
        <v>0</v>
      </c>
      <c r="AD224" s="31">
        <v>11.668695652173911</v>
      </c>
      <c r="AE224" s="31">
        <v>0</v>
      </c>
      <c r="AF224" s="36">
        <v>0</v>
      </c>
      <c r="AG224" s="31">
        <v>0</v>
      </c>
      <c r="AH224" s="31">
        <v>0</v>
      </c>
      <c r="AI224" s="36" t="s">
        <v>1327</v>
      </c>
      <c r="AJ224" t="s">
        <v>123</v>
      </c>
      <c r="AK224" s="37">
        <v>5</v>
      </c>
      <c r="AT224"/>
    </row>
    <row r="225" spans="1:46" x14ac:dyDescent="0.25">
      <c r="A225" t="s">
        <v>1155</v>
      </c>
      <c r="B225" t="s">
        <v>660</v>
      </c>
      <c r="C225" t="s">
        <v>946</v>
      </c>
      <c r="D225" t="s">
        <v>1107</v>
      </c>
      <c r="E225" s="31">
        <v>92.521739130434781</v>
      </c>
      <c r="F225" s="31">
        <v>294.93369565217387</v>
      </c>
      <c r="G225" s="31">
        <v>0</v>
      </c>
      <c r="H225" s="36">
        <v>0</v>
      </c>
      <c r="I225" s="31">
        <v>59.22608695652174</v>
      </c>
      <c r="J225" s="31">
        <v>0</v>
      </c>
      <c r="K225" s="36">
        <v>0</v>
      </c>
      <c r="L225" s="31">
        <v>45.725000000000009</v>
      </c>
      <c r="M225" s="31">
        <v>0</v>
      </c>
      <c r="N225" s="36">
        <v>0</v>
      </c>
      <c r="O225" s="31">
        <v>7.9358695652173914</v>
      </c>
      <c r="P225" s="31">
        <v>0</v>
      </c>
      <c r="Q225" s="36">
        <v>0</v>
      </c>
      <c r="R225" s="31">
        <v>5.5652173913043477</v>
      </c>
      <c r="S225" s="31">
        <v>0</v>
      </c>
      <c r="T225" s="36">
        <v>0</v>
      </c>
      <c r="U225" s="31">
        <v>73.026195652173925</v>
      </c>
      <c r="V225" s="31">
        <v>0</v>
      </c>
      <c r="W225" s="36">
        <v>0</v>
      </c>
      <c r="X225" s="31">
        <v>18.923913043478262</v>
      </c>
      <c r="Y225" s="31">
        <v>0</v>
      </c>
      <c r="Z225" s="36">
        <v>0</v>
      </c>
      <c r="AA225" s="31">
        <v>141.49663043478256</v>
      </c>
      <c r="AB225" s="31">
        <v>0</v>
      </c>
      <c r="AC225" s="36">
        <v>0</v>
      </c>
      <c r="AD225" s="31">
        <v>2.2608695652173911</v>
      </c>
      <c r="AE225" s="31">
        <v>0</v>
      </c>
      <c r="AF225" s="36">
        <v>0</v>
      </c>
      <c r="AG225" s="31">
        <v>0</v>
      </c>
      <c r="AH225" s="31">
        <v>0</v>
      </c>
      <c r="AI225" s="36" t="s">
        <v>1327</v>
      </c>
      <c r="AJ225" t="s">
        <v>238</v>
      </c>
      <c r="AK225" s="37">
        <v>5</v>
      </c>
      <c r="AT225"/>
    </row>
    <row r="226" spans="1:46" x14ac:dyDescent="0.25">
      <c r="A226" t="s">
        <v>1155</v>
      </c>
      <c r="B226" t="s">
        <v>550</v>
      </c>
      <c r="C226" t="s">
        <v>957</v>
      </c>
      <c r="D226" t="s">
        <v>1090</v>
      </c>
      <c r="E226" s="31">
        <v>119.26086956521739</v>
      </c>
      <c r="F226" s="31">
        <v>406.39923913043481</v>
      </c>
      <c r="G226" s="31">
        <v>9.2527173913043459</v>
      </c>
      <c r="H226" s="36">
        <v>2.2767555891842269E-2</v>
      </c>
      <c r="I226" s="31">
        <v>87.661847826086984</v>
      </c>
      <c r="J226" s="31">
        <v>9.2527173913043459</v>
      </c>
      <c r="K226" s="36">
        <v>0.10555010669705348</v>
      </c>
      <c r="L226" s="31">
        <v>63.32978260869568</v>
      </c>
      <c r="M226" s="31">
        <v>9.2527173913043459</v>
      </c>
      <c r="N226" s="36">
        <v>0.14610372892759424</v>
      </c>
      <c r="O226" s="31">
        <v>18.38641304347826</v>
      </c>
      <c r="P226" s="31">
        <v>0</v>
      </c>
      <c r="Q226" s="36">
        <v>0</v>
      </c>
      <c r="R226" s="31">
        <v>5.9456521739130439</v>
      </c>
      <c r="S226" s="31">
        <v>0</v>
      </c>
      <c r="T226" s="36">
        <v>0</v>
      </c>
      <c r="U226" s="31">
        <v>92.644347826086928</v>
      </c>
      <c r="V226" s="31">
        <v>0</v>
      </c>
      <c r="W226" s="36">
        <v>0</v>
      </c>
      <c r="X226" s="31">
        <v>13.722826086956522</v>
      </c>
      <c r="Y226" s="31">
        <v>0</v>
      </c>
      <c r="Z226" s="36">
        <v>0</v>
      </c>
      <c r="AA226" s="31">
        <v>209.37771739130434</v>
      </c>
      <c r="AB226" s="31">
        <v>0</v>
      </c>
      <c r="AC226" s="36">
        <v>0</v>
      </c>
      <c r="AD226" s="31">
        <v>2.9924999999999993</v>
      </c>
      <c r="AE226" s="31">
        <v>0</v>
      </c>
      <c r="AF226" s="36">
        <v>0</v>
      </c>
      <c r="AG226" s="31">
        <v>0</v>
      </c>
      <c r="AH226" s="31">
        <v>0</v>
      </c>
      <c r="AI226" s="36" t="s">
        <v>1327</v>
      </c>
      <c r="AJ226" t="s">
        <v>127</v>
      </c>
      <c r="AK226" s="37">
        <v>5</v>
      </c>
      <c r="AT226"/>
    </row>
    <row r="227" spans="1:46" x14ac:dyDescent="0.25">
      <c r="A227" t="s">
        <v>1155</v>
      </c>
      <c r="B227" t="s">
        <v>595</v>
      </c>
      <c r="C227" t="s">
        <v>978</v>
      </c>
      <c r="D227" t="s">
        <v>1054</v>
      </c>
      <c r="E227" s="31">
        <v>94</v>
      </c>
      <c r="F227" s="31">
        <v>295.43065217391313</v>
      </c>
      <c r="G227" s="31">
        <v>0</v>
      </c>
      <c r="H227" s="36">
        <v>0</v>
      </c>
      <c r="I227" s="31">
        <v>48.898695652173913</v>
      </c>
      <c r="J227" s="31">
        <v>0</v>
      </c>
      <c r="K227" s="36">
        <v>0</v>
      </c>
      <c r="L227" s="31">
        <v>21.321847826086959</v>
      </c>
      <c r="M227" s="31">
        <v>0</v>
      </c>
      <c r="N227" s="36">
        <v>0</v>
      </c>
      <c r="O227" s="31">
        <v>23.181956521739128</v>
      </c>
      <c r="P227" s="31">
        <v>0</v>
      </c>
      <c r="Q227" s="36">
        <v>0</v>
      </c>
      <c r="R227" s="31">
        <v>4.3948913043478255</v>
      </c>
      <c r="S227" s="31">
        <v>0</v>
      </c>
      <c r="T227" s="36">
        <v>0</v>
      </c>
      <c r="U227" s="31">
        <v>61.503586956521737</v>
      </c>
      <c r="V227" s="31">
        <v>0</v>
      </c>
      <c r="W227" s="36">
        <v>0</v>
      </c>
      <c r="X227" s="31">
        <v>7.1280434782608708</v>
      </c>
      <c r="Y227" s="31">
        <v>0</v>
      </c>
      <c r="Z227" s="36">
        <v>0</v>
      </c>
      <c r="AA227" s="31">
        <v>177.87967391304355</v>
      </c>
      <c r="AB227" s="31">
        <v>0</v>
      </c>
      <c r="AC227" s="36">
        <v>0</v>
      </c>
      <c r="AD227" s="31">
        <v>2.0652173913043477E-2</v>
      </c>
      <c r="AE227" s="31">
        <v>0</v>
      </c>
      <c r="AF227" s="36">
        <v>0</v>
      </c>
      <c r="AG227" s="31">
        <v>0</v>
      </c>
      <c r="AH227" s="31">
        <v>0</v>
      </c>
      <c r="AI227" s="36" t="s">
        <v>1327</v>
      </c>
      <c r="AJ227" t="s">
        <v>172</v>
      </c>
      <c r="AK227" s="37">
        <v>5</v>
      </c>
      <c r="AT227"/>
    </row>
    <row r="228" spans="1:46" x14ac:dyDescent="0.25">
      <c r="A228" t="s">
        <v>1155</v>
      </c>
      <c r="B228" t="s">
        <v>622</v>
      </c>
      <c r="C228" t="s">
        <v>853</v>
      </c>
      <c r="D228" t="s">
        <v>1110</v>
      </c>
      <c r="E228" s="31">
        <v>34.239130434782609</v>
      </c>
      <c r="F228" s="31">
        <v>142.79760869565214</v>
      </c>
      <c r="G228" s="31">
        <v>0</v>
      </c>
      <c r="H228" s="36">
        <v>0</v>
      </c>
      <c r="I228" s="31">
        <v>52.278152173913028</v>
      </c>
      <c r="J228" s="31">
        <v>0</v>
      </c>
      <c r="K228" s="36">
        <v>0</v>
      </c>
      <c r="L228" s="31">
        <v>29.780869565217372</v>
      </c>
      <c r="M228" s="31">
        <v>0</v>
      </c>
      <c r="N228" s="36">
        <v>0</v>
      </c>
      <c r="O228" s="31">
        <v>17.057065217391305</v>
      </c>
      <c r="P228" s="31">
        <v>0</v>
      </c>
      <c r="Q228" s="36">
        <v>0</v>
      </c>
      <c r="R228" s="31">
        <v>5.4402173913043477</v>
      </c>
      <c r="S228" s="31">
        <v>0</v>
      </c>
      <c r="T228" s="36">
        <v>0</v>
      </c>
      <c r="U228" s="31">
        <v>22.726630434782606</v>
      </c>
      <c r="V228" s="31">
        <v>0</v>
      </c>
      <c r="W228" s="36">
        <v>0</v>
      </c>
      <c r="X228" s="31">
        <v>6.7934782608695649E-2</v>
      </c>
      <c r="Y228" s="31">
        <v>0</v>
      </c>
      <c r="Z228" s="36">
        <v>0</v>
      </c>
      <c r="AA228" s="31">
        <v>67.724891304347807</v>
      </c>
      <c r="AB228" s="31">
        <v>0</v>
      </c>
      <c r="AC228" s="36">
        <v>0</v>
      </c>
      <c r="AD228" s="31">
        <v>0</v>
      </c>
      <c r="AE228" s="31">
        <v>0</v>
      </c>
      <c r="AF228" s="36" t="s">
        <v>1327</v>
      </c>
      <c r="AG228" s="31">
        <v>0</v>
      </c>
      <c r="AH228" s="31">
        <v>0</v>
      </c>
      <c r="AI228" s="36" t="s">
        <v>1327</v>
      </c>
      <c r="AJ228" t="s">
        <v>200</v>
      </c>
      <c r="AK228" s="37">
        <v>5</v>
      </c>
      <c r="AT228"/>
    </row>
    <row r="229" spans="1:46" x14ac:dyDescent="0.25">
      <c r="A229" t="s">
        <v>1155</v>
      </c>
      <c r="B229" t="s">
        <v>527</v>
      </c>
      <c r="C229" t="s">
        <v>946</v>
      </c>
      <c r="D229" t="s">
        <v>1107</v>
      </c>
      <c r="E229" s="31">
        <v>157.06521739130434</v>
      </c>
      <c r="F229" s="31">
        <v>493.09086956521736</v>
      </c>
      <c r="G229" s="31">
        <v>4.4153260869565214</v>
      </c>
      <c r="H229" s="36">
        <v>8.9543862186086173E-3</v>
      </c>
      <c r="I229" s="31">
        <v>93.847391304347795</v>
      </c>
      <c r="J229" s="31">
        <v>4.4153260869565214</v>
      </c>
      <c r="K229" s="36">
        <v>4.7047936288794494E-2</v>
      </c>
      <c r="L229" s="31">
        <v>50.713913043478236</v>
      </c>
      <c r="M229" s="31">
        <v>4.4153260869565214</v>
      </c>
      <c r="N229" s="36">
        <v>8.7063407691912037E-2</v>
      </c>
      <c r="O229" s="31">
        <v>37.394347826086957</v>
      </c>
      <c r="P229" s="31">
        <v>0</v>
      </c>
      <c r="Q229" s="36">
        <v>0</v>
      </c>
      <c r="R229" s="31">
        <v>5.7391304347826084</v>
      </c>
      <c r="S229" s="31">
        <v>0</v>
      </c>
      <c r="T229" s="36">
        <v>0</v>
      </c>
      <c r="U229" s="31">
        <v>118.98565217391308</v>
      </c>
      <c r="V229" s="31">
        <v>0</v>
      </c>
      <c r="W229" s="36">
        <v>0</v>
      </c>
      <c r="X229" s="31">
        <v>8.5501086956521757</v>
      </c>
      <c r="Y229" s="31">
        <v>0</v>
      </c>
      <c r="Z229" s="36">
        <v>0</v>
      </c>
      <c r="AA229" s="31">
        <v>271.7077173913043</v>
      </c>
      <c r="AB229" s="31">
        <v>0</v>
      </c>
      <c r="AC229" s="36">
        <v>0</v>
      </c>
      <c r="AD229" s="31">
        <v>0</v>
      </c>
      <c r="AE229" s="31">
        <v>0</v>
      </c>
      <c r="AF229" s="36" t="s">
        <v>1327</v>
      </c>
      <c r="AG229" s="31">
        <v>0</v>
      </c>
      <c r="AH229" s="31">
        <v>0</v>
      </c>
      <c r="AI229" s="36" t="s">
        <v>1327</v>
      </c>
      <c r="AJ229" t="s">
        <v>104</v>
      </c>
      <c r="AK229" s="37">
        <v>5</v>
      </c>
      <c r="AT229"/>
    </row>
    <row r="230" spans="1:46" x14ac:dyDescent="0.25">
      <c r="A230" t="s">
        <v>1155</v>
      </c>
      <c r="B230" t="s">
        <v>603</v>
      </c>
      <c r="C230" t="s">
        <v>889</v>
      </c>
      <c r="D230" t="s">
        <v>1080</v>
      </c>
      <c r="E230" s="31">
        <v>64.054347826086953</v>
      </c>
      <c r="F230" s="31">
        <v>242.17945652173913</v>
      </c>
      <c r="G230" s="31">
        <v>0</v>
      </c>
      <c r="H230" s="36">
        <v>0</v>
      </c>
      <c r="I230" s="31">
        <v>54.124239130434781</v>
      </c>
      <c r="J230" s="31">
        <v>0</v>
      </c>
      <c r="K230" s="36">
        <v>0</v>
      </c>
      <c r="L230" s="31">
        <v>28.471521739130431</v>
      </c>
      <c r="M230" s="31">
        <v>0</v>
      </c>
      <c r="N230" s="36">
        <v>0</v>
      </c>
      <c r="O230" s="31">
        <v>20.00054347826087</v>
      </c>
      <c r="P230" s="31">
        <v>0</v>
      </c>
      <c r="Q230" s="36">
        <v>0</v>
      </c>
      <c r="R230" s="31">
        <v>5.6521739130434785</v>
      </c>
      <c r="S230" s="31">
        <v>0</v>
      </c>
      <c r="T230" s="36">
        <v>0</v>
      </c>
      <c r="U230" s="31">
        <v>35.19891304347825</v>
      </c>
      <c r="V230" s="31">
        <v>0</v>
      </c>
      <c r="W230" s="36">
        <v>0</v>
      </c>
      <c r="X230" s="31">
        <v>6.5217391304347824E-2</v>
      </c>
      <c r="Y230" s="31">
        <v>0</v>
      </c>
      <c r="Z230" s="36">
        <v>0</v>
      </c>
      <c r="AA230" s="31">
        <v>148.42695652173916</v>
      </c>
      <c r="AB230" s="31">
        <v>0</v>
      </c>
      <c r="AC230" s="36">
        <v>0</v>
      </c>
      <c r="AD230" s="31">
        <v>4.3641304347826084</v>
      </c>
      <c r="AE230" s="31">
        <v>0</v>
      </c>
      <c r="AF230" s="36">
        <v>0</v>
      </c>
      <c r="AG230" s="31">
        <v>0</v>
      </c>
      <c r="AH230" s="31">
        <v>0</v>
      </c>
      <c r="AI230" s="36" t="s">
        <v>1327</v>
      </c>
      <c r="AJ230" t="s">
        <v>180</v>
      </c>
      <c r="AK230" s="37">
        <v>5</v>
      </c>
      <c r="AT230"/>
    </row>
    <row r="231" spans="1:46" x14ac:dyDescent="0.25">
      <c r="A231" t="s">
        <v>1155</v>
      </c>
      <c r="B231" t="s">
        <v>554</v>
      </c>
      <c r="C231" t="s">
        <v>848</v>
      </c>
      <c r="D231" t="s">
        <v>1064</v>
      </c>
      <c r="E231" s="31">
        <v>98.967391304347828</v>
      </c>
      <c r="F231" s="31">
        <v>336.47043478260866</v>
      </c>
      <c r="G231" s="31">
        <v>0</v>
      </c>
      <c r="H231" s="36">
        <v>0</v>
      </c>
      <c r="I231" s="31">
        <v>61.987282608695651</v>
      </c>
      <c r="J231" s="31">
        <v>0</v>
      </c>
      <c r="K231" s="36">
        <v>0</v>
      </c>
      <c r="L231" s="31">
        <v>29.08239130434783</v>
      </c>
      <c r="M231" s="31">
        <v>0</v>
      </c>
      <c r="N231" s="36">
        <v>0</v>
      </c>
      <c r="O231" s="31">
        <v>26.633152173913043</v>
      </c>
      <c r="P231" s="31">
        <v>0</v>
      </c>
      <c r="Q231" s="36">
        <v>0</v>
      </c>
      <c r="R231" s="31">
        <v>6.2717391304347823</v>
      </c>
      <c r="S231" s="31">
        <v>0</v>
      </c>
      <c r="T231" s="36">
        <v>0</v>
      </c>
      <c r="U231" s="31">
        <v>83.338260869565232</v>
      </c>
      <c r="V231" s="31">
        <v>0</v>
      </c>
      <c r="W231" s="36">
        <v>0</v>
      </c>
      <c r="X231" s="31">
        <v>7.1021739130434769</v>
      </c>
      <c r="Y231" s="31">
        <v>0</v>
      </c>
      <c r="Z231" s="36">
        <v>0</v>
      </c>
      <c r="AA231" s="31">
        <v>184.04271739130431</v>
      </c>
      <c r="AB231" s="31">
        <v>0</v>
      </c>
      <c r="AC231" s="36">
        <v>0</v>
      </c>
      <c r="AD231" s="31">
        <v>0</v>
      </c>
      <c r="AE231" s="31">
        <v>0</v>
      </c>
      <c r="AF231" s="36" t="s">
        <v>1327</v>
      </c>
      <c r="AG231" s="31">
        <v>0</v>
      </c>
      <c r="AH231" s="31">
        <v>0</v>
      </c>
      <c r="AI231" s="36" t="s">
        <v>1327</v>
      </c>
      <c r="AJ231" t="s">
        <v>131</v>
      </c>
      <c r="AK231" s="37">
        <v>5</v>
      </c>
      <c r="AT231"/>
    </row>
    <row r="232" spans="1:46" x14ac:dyDescent="0.25">
      <c r="A232" t="s">
        <v>1155</v>
      </c>
      <c r="B232" t="s">
        <v>573</v>
      </c>
      <c r="C232" t="s">
        <v>912</v>
      </c>
      <c r="D232" t="s">
        <v>1101</v>
      </c>
      <c r="E232" s="31">
        <v>63.641304347826086</v>
      </c>
      <c r="F232" s="31">
        <v>224.90184782608696</v>
      </c>
      <c r="G232" s="31">
        <v>0</v>
      </c>
      <c r="H232" s="36">
        <v>0</v>
      </c>
      <c r="I232" s="31">
        <v>56.970652173913052</v>
      </c>
      <c r="J232" s="31">
        <v>0</v>
      </c>
      <c r="K232" s="36">
        <v>0</v>
      </c>
      <c r="L232" s="31">
        <v>35.908152173913045</v>
      </c>
      <c r="M232" s="31">
        <v>0</v>
      </c>
      <c r="N232" s="36">
        <v>0</v>
      </c>
      <c r="O232" s="31">
        <v>16.105978260869566</v>
      </c>
      <c r="P232" s="31">
        <v>0</v>
      </c>
      <c r="Q232" s="36">
        <v>0</v>
      </c>
      <c r="R232" s="31">
        <v>4.9565217391304346</v>
      </c>
      <c r="S232" s="31">
        <v>0</v>
      </c>
      <c r="T232" s="36">
        <v>0</v>
      </c>
      <c r="U232" s="31">
        <v>29.109565217391317</v>
      </c>
      <c r="V232" s="31">
        <v>0</v>
      </c>
      <c r="W232" s="36">
        <v>0</v>
      </c>
      <c r="X232" s="31">
        <v>8.1521739130434784E-2</v>
      </c>
      <c r="Y232" s="31">
        <v>0</v>
      </c>
      <c r="Z232" s="36">
        <v>0</v>
      </c>
      <c r="AA232" s="31">
        <v>138.74010869565214</v>
      </c>
      <c r="AB232" s="31">
        <v>0</v>
      </c>
      <c r="AC232" s="36">
        <v>0</v>
      </c>
      <c r="AD232" s="31">
        <v>0</v>
      </c>
      <c r="AE232" s="31">
        <v>0</v>
      </c>
      <c r="AF232" s="36" t="s">
        <v>1327</v>
      </c>
      <c r="AG232" s="31">
        <v>0</v>
      </c>
      <c r="AH232" s="31">
        <v>0</v>
      </c>
      <c r="AI232" s="36" t="s">
        <v>1327</v>
      </c>
      <c r="AJ232" t="s">
        <v>150</v>
      </c>
      <c r="AK232" s="37">
        <v>5</v>
      </c>
      <c r="AT232"/>
    </row>
    <row r="233" spans="1:46" x14ac:dyDescent="0.25">
      <c r="A233" t="s">
        <v>1155</v>
      </c>
      <c r="B233" t="s">
        <v>715</v>
      </c>
      <c r="C233" t="s">
        <v>943</v>
      </c>
      <c r="D233" t="s">
        <v>1115</v>
      </c>
      <c r="E233" s="31">
        <v>70.576086956521735</v>
      </c>
      <c r="F233" s="31">
        <v>255.61467391304353</v>
      </c>
      <c r="G233" s="31">
        <v>0</v>
      </c>
      <c r="H233" s="36">
        <v>0</v>
      </c>
      <c r="I233" s="31">
        <v>62.370869565217419</v>
      </c>
      <c r="J233" s="31">
        <v>0</v>
      </c>
      <c r="K233" s="36">
        <v>0</v>
      </c>
      <c r="L233" s="31">
        <v>35.847065217391325</v>
      </c>
      <c r="M233" s="31">
        <v>0</v>
      </c>
      <c r="N233" s="36">
        <v>0</v>
      </c>
      <c r="O233" s="31">
        <v>21.828152173913043</v>
      </c>
      <c r="P233" s="31">
        <v>0</v>
      </c>
      <c r="Q233" s="36">
        <v>0</v>
      </c>
      <c r="R233" s="31">
        <v>4.6956521739130439</v>
      </c>
      <c r="S233" s="31">
        <v>0</v>
      </c>
      <c r="T233" s="36">
        <v>0</v>
      </c>
      <c r="U233" s="31">
        <v>37.690108695652192</v>
      </c>
      <c r="V233" s="31">
        <v>0</v>
      </c>
      <c r="W233" s="36">
        <v>0</v>
      </c>
      <c r="X233" s="31">
        <v>1.097826086956522</v>
      </c>
      <c r="Y233" s="31">
        <v>0</v>
      </c>
      <c r="Z233" s="36">
        <v>0</v>
      </c>
      <c r="AA233" s="31">
        <v>154.4558695652174</v>
      </c>
      <c r="AB233" s="31">
        <v>0</v>
      </c>
      <c r="AC233" s="36">
        <v>0</v>
      </c>
      <c r="AD233" s="31">
        <v>0</v>
      </c>
      <c r="AE233" s="31">
        <v>0</v>
      </c>
      <c r="AF233" s="36" t="s">
        <v>1327</v>
      </c>
      <c r="AG233" s="31">
        <v>0</v>
      </c>
      <c r="AH233" s="31">
        <v>0</v>
      </c>
      <c r="AI233" s="36" t="s">
        <v>1327</v>
      </c>
      <c r="AJ233" t="s">
        <v>293</v>
      </c>
      <c r="AK233" s="37">
        <v>5</v>
      </c>
      <c r="AT233"/>
    </row>
    <row r="234" spans="1:46" x14ac:dyDescent="0.25">
      <c r="A234" t="s">
        <v>1155</v>
      </c>
      <c r="B234" t="s">
        <v>777</v>
      </c>
      <c r="C234" t="s">
        <v>997</v>
      </c>
      <c r="D234" t="s">
        <v>1059</v>
      </c>
      <c r="E234" s="31">
        <v>76.065217391304344</v>
      </c>
      <c r="F234" s="31">
        <v>261.93239130434779</v>
      </c>
      <c r="G234" s="31">
        <v>0</v>
      </c>
      <c r="H234" s="36">
        <v>0</v>
      </c>
      <c r="I234" s="31">
        <v>51.598369565217403</v>
      </c>
      <c r="J234" s="31">
        <v>0</v>
      </c>
      <c r="K234" s="36">
        <v>0</v>
      </c>
      <c r="L234" s="31">
        <v>25.580978260869575</v>
      </c>
      <c r="M234" s="31">
        <v>0</v>
      </c>
      <c r="N234" s="36">
        <v>0</v>
      </c>
      <c r="O234" s="31">
        <v>19.669565217391305</v>
      </c>
      <c r="P234" s="31">
        <v>0</v>
      </c>
      <c r="Q234" s="36">
        <v>0</v>
      </c>
      <c r="R234" s="31">
        <v>6.3478260869565215</v>
      </c>
      <c r="S234" s="31">
        <v>0</v>
      </c>
      <c r="T234" s="36">
        <v>0</v>
      </c>
      <c r="U234" s="31">
        <v>59.371086956521715</v>
      </c>
      <c r="V234" s="31">
        <v>0</v>
      </c>
      <c r="W234" s="36">
        <v>0</v>
      </c>
      <c r="X234" s="31">
        <v>7.8304347826086955</v>
      </c>
      <c r="Y234" s="31">
        <v>0</v>
      </c>
      <c r="Z234" s="36">
        <v>0</v>
      </c>
      <c r="AA234" s="31">
        <v>143.13249999999999</v>
      </c>
      <c r="AB234" s="31">
        <v>0</v>
      </c>
      <c r="AC234" s="36">
        <v>0</v>
      </c>
      <c r="AD234" s="31">
        <v>0</v>
      </c>
      <c r="AE234" s="31">
        <v>0</v>
      </c>
      <c r="AF234" s="36" t="s">
        <v>1327</v>
      </c>
      <c r="AG234" s="31">
        <v>0</v>
      </c>
      <c r="AH234" s="31">
        <v>0</v>
      </c>
      <c r="AI234" s="36" t="s">
        <v>1327</v>
      </c>
      <c r="AJ234" t="s">
        <v>357</v>
      </c>
      <c r="AK234" s="37">
        <v>5</v>
      </c>
      <c r="AT234"/>
    </row>
    <row r="235" spans="1:46" x14ac:dyDescent="0.25">
      <c r="A235" t="s">
        <v>1155</v>
      </c>
      <c r="B235" t="s">
        <v>596</v>
      </c>
      <c r="C235" t="s">
        <v>979</v>
      </c>
      <c r="D235" t="s">
        <v>1054</v>
      </c>
      <c r="E235" s="31">
        <v>65.173913043478265</v>
      </c>
      <c r="F235" s="31">
        <v>225.10152173913042</v>
      </c>
      <c r="G235" s="31">
        <v>0</v>
      </c>
      <c r="H235" s="36">
        <v>0</v>
      </c>
      <c r="I235" s="31">
        <v>67.004347826086942</v>
      </c>
      <c r="J235" s="31">
        <v>0</v>
      </c>
      <c r="K235" s="36">
        <v>0</v>
      </c>
      <c r="L235" s="31">
        <v>44.696304347826079</v>
      </c>
      <c r="M235" s="31">
        <v>0</v>
      </c>
      <c r="N235" s="36">
        <v>0</v>
      </c>
      <c r="O235" s="31">
        <v>17.003695652173914</v>
      </c>
      <c r="P235" s="31">
        <v>0</v>
      </c>
      <c r="Q235" s="36">
        <v>0</v>
      </c>
      <c r="R235" s="31">
        <v>5.3043478260869561</v>
      </c>
      <c r="S235" s="31">
        <v>0</v>
      </c>
      <c r="T235" s="36">
        <v>0</v>
      </c>
      <c r="U235" s="31">
        <v>21.948804347826087</v>
      </c>
      <c r="V235" s="31">
        <v>0</v>
      </c>
      <c r="W235" s="36">
        <v>0</v>
      </c>
      <c r="X235" s="31">
        <v>4.5293478260869566</v>
      </c>
      <c r="Y235" s="31">
        <v>0</v>
      </c>
      <c r="Z235" s="36">
        <v>0</v>
      </c>
      <c r="AA235" s="31">
        <v>131.61902173913043</v>
      </c>
      <c r="AB235" s="31">
        <v>0</v>
      </c>
      <c r="AC235" s="36">
        <v>0</v>
      </c>
      <c r="AD235" s="31">
        <v>0</v>
      </c>
      <c r="AE235" s="31">
        <v>0</v>
      </c>
      <c r="AF235" s="36" t="s">
        <v>1327</v>
      </c>
      <c r="AG235" s="31">
        <v>0</v>
      </c>
      <c r="AH235" s="31">
        <v>0</v>
      </c>
      <c r="AI235" s="36" t="s">
        <v>1327</v>
      </c>
      <c r="AJ235" t="s">
        <v>173</v>
      </c>
      <c r="AK235" s="37">
        <v>5</v>
      </c>
      <c r="AT235"/>
    </row>
    <row r="236" spans="1:46" x14ac:dyDescent="0.25">
      <c r="A236" t="s">
        <v>1155</v>
      </c>
      <c r="B236" t="s">
        <v>659</v>
      </c>
      <c r="C236" t="s">
        <v>908</v>
      </c>
      <c r="D236" t="s">
        <v>1097</v>
      </c>
      <c r="E236" s="31">
        <v>20.391304347826086</v>
      </c>
      <c r="F236" s="31">
        <v>106.61684782608694</v>
      </c>
      <c r="G236" s="31">
        <v>0</v>
      </c>
      <c r="H236" s="36">
        <v>0</v>
      </c>
      <c r="I236" s="31">
        <v>42.33152173913043</v>
      </c>
      <c r="J236" s="31">
        <v>0</v>
      </c>
      <c r="K236" s="36">
        <v>0</v>
      </c>
      <c r="L236" s="31">
        <v>35.309782608695649</v>
      </c>
      <c r="M236" s="31">
        <v>0</v>
      </c>
      <c r="N236" s="36">
        <v>0</v>
      </c>
      <c r="O236" s="31">
        <v>7.0217391304347823</v>
      </c>
      <c r="P236" s="31">
        <v>0</v>
      </c>
      <c r="Q236" s="36">
        <v>0</v>
      </c>
      <c r="R236" s="31">
        <v>0</v>
      </c>
      <c r="S236" s="31">
        <v>0</v>
      </c>
      <c r="T236" s="36" t="s">
        <v>1327</v>
      </c>
      <c r="U236" s="31">
        <v>10.434782608695652</v>
      </c>
      <c r="V236" s="31">
        <v>0</v>
      </c>
      <c r="W236" s="36">
        <v>0</v>
      </c>
      <c r="X236" s="31">
        <v>0</v>
      </c>
      <c r="Y236" s="31">
        <v>0</v>
      </c>
      <c r="Z236" s="36" t="s">
        <v>1327</v>
      </c>
      <c r="AA236" s="31">
        <v>53.850543478260867</v>
      </c>
      <c r="AB236" s="31">
        <v>0</v>
      </c>
      <c r="AC236" s="36">
        <v>0</v>
      </c>
      <c r="AD236" s="31">
        <v>0</v>
      </c>
      <c r="AE236" s="31">
        <v>0</v>
      </c>
      <c r="AF236" s="36" t="s">
        <v>1327</v>
      </c>
      <c r="AG236" s="31">
        <v>0</v>
      </c>
      <c r="AH236" s="31">
        <v>0</v>
      </c>
      <c r="AI236" s="36" t="s">
        <v>1327</v>
      </c>
      <c r="AJ236" t="s">
        <v>237</v>
      </c>
      <c r="AK236" s="37">
        <v>5</v>
      </c>
      <c r="AT236"/>
    </row>
    <row r="237" spans="1:46" x14ac:dyDescent="0.25">
      <c r="A237" t="s">
        <v>1155</v>
      </c>
      <c r="B237" t="s">
        <v>727</v>
      </c>
      <c r="C237" t="s">
        <v>1026</v>
      </c>
      <c r="D237" t="s">
        <v>1098</v>
      </c>
      <c r="E237" s="31">
        <v>31.478260869565219</v>
      </c>
      <c r="F237" s="31">
        <v>115.50086956521737</v>
      </c>
      <c r="G237" s="31">
        <v>0</v>
      </c>
      <c r="H237" s="36">
        <v>0</v>
      </c>
      <c r="I237" s="31">
        <v>29.316630434782599</v>
      </c>
      <c r="J237" s="31">
        <v>0</v>
      </c>
      <c r="K237" s="36">
        <v>0</v>
      </c>
      <c r="L237" s="31">
        <v>19.986956521739121</v>
      </c>
      <c r="M237" s="31">
        <v>0</v>
      </c>
      <c r="N237" s="36">
        <v>0</v>
      </c>
      <c r="O237" s="31">
        <v>4.8731521739130441</v>
      </c>
      <c r="P237" s="31">
        <v>0</v>
      </c>
      <c r="Q237" s="36">
        <v>0</v>
      </c>
      <c r="R237" s="31">
        <v>4.4565217391304346</v>
      </c>
      <c r="S237" s="31">
        <v>0</v>
      </c>
      <c r="T237" s="36">
        <v>0</v>
      </c>
      <c r="U237" s="31">
        <v>22.269891304347826</v>
      </c>
      <c r="V237" s="31">
        <v>0</v>
      </c>
      <c r="W237" s="36">
        <v>0</v>
      </c>
      <c r="X237" s="31">
        <v>0</v>
      </c>
      <c r="Y237" s="31">
        <v>0</v>
      </c>
      <c r="Z237" s="36" t="s">
        <v>1327</v>
      </c>
      <c r="AA237" s="31">
        <v>62.954565217391298</v>
      </c>
      <c r="AB237" s="31">
        <v>0</v>
      </c>
      <c r="AC237" s="36">
        <v>0</v>
      </c>
      <c r="AD237" s="31">
        <v>0.95978260869565213</v>
      </c>
      <c r="AE237" s="31">
        <v>0</v>
      </c>
      <c r="AF237" s="36">
        <v>0</v>
      </c>
      <c r="AG237" s="31">
        <v>0</v>
      </c>
      <c r="AH237" s="31">
        <v>0</v>
      </c>
      <c r="AI237" s="36" t="s">
        <v>1327</v>
      </c>
      <c r="AJ237" t="s">
        <v>306</v>
      </c>
      <c r="AK237" s="37">
        <v>5</v>
      </c>
      <c r="AT237"/>
    </row>
    <row r="238" spans="1:46" x14ac:dyDescent="0.25">
      <c r="A238" t="s">
        <v>1155</v>
      </c>
      <c r="B238" t="s">
        <v>437</v>
      </c>
      <c r="C238" t="s">
        <v>847</v>
      </c>
      <c r="D238" t="s">
        <v>1082</v>
      </c>
      <c r="E238" s="31">
        <v>144.47826086956522</v>
      </c>
      <c r="F238" s="31">
        <v>658.23336956521746</v>
      </c>
      <c r="G238" s="31">
        <v>147.37195652173912</v>
      </c>
      <c r="H238" s="36">
        <v>0.2238901327945173</v>
      </c>
      <c r="I238" s="31">
        <v>189.44923913043479</v>
      </c>
      <c r="J238" s="31">
        <v>25.166630434782618</v>
      </c>
      <c r="K238" s="36">
        <v>0.13284102142767398</v>
      </c>
      <c r="L238" s="31">
        <v>129.69652173913045</v>
      </c>
      <c r="M238" s="31">
        <v>25.166630434782618</v>
      </c>
      <c r="N238" s="36">
        <v>0.19404244691621247</v>
      </c>
      <c r="O238" s="31">
        <v>49.665760869565219</v>
      </c>
      <c r="P238" s="31">
        <v>0</v>
      </c>
      <c r="Q238" s="36">
        <v>0</v>
      </c>
      <c r="R238" s="31">
        <v>10.086956521739131</v>
      </c>
      <c r="S238" s="31">
        <v>0</v>
      </c>
      <c r="T238" s="36">
        <v>0</v>
      </c>
      <c r="U238" s="31">
        <v>111.63554347826089</v>
      </c>
      <c r="V238" s="31">
        <v>68.681739130434792</v>
      </c>
      <c r="W238" s="36">
        <v>0.6152318248337223</v>
      </c>
      <c r="X238" s="31">
        <v>0</v>
      </c>
      <c r="Y238" s="31">
        <v>0</v>
      </c>
      <c r="Z238" s="36" t="s">
        <v>1327</v>
      </c>
      <c r="AA238" s="31">
        <v>353.97195652173917</v>
      </c>
      <c r="AB238" s="31">
        <v>53.523586956521719</v>
      </c>
      <c r="AC238" s="36">
        <v>0.15120855189338867</v>
      </c>
      <c r="AD238" s="31">
        <v>3.1766304347826089</v>
      </c>
      <c r="AE238" s="31">
        <v>0</v>
      </c>
      <c r="AF238" s="36">
        <v>0</v>
      </c>
      <c r="AG238" s="31">
        <v>0</v>
      </c>
      <c r="AH238" s="31">
        <v>0</v>
      </c>
      <c r="AI238" s="36" t="s">
        <v>1327</v>
      </c>
      <c r="AJ238" t="s">
        <v>13</v>
      </c>
      <c r="AK238" s="37">
        <v>5</v>
      </c>
      <c r="AT238"/>
    </row>
    <row r="239" spans="1:46" x14ac:dyDescent="0.25">
      <c r="A239" t="s">
        <v>1155</v>
      </c>
      <c r="B239" t="s">
        <v>711</v>
      </c>
      <c r="C239" t="s">
        <v>839</v>
      </c>
      <c r="D239" t="s">
        <v>1053</v>
      </c>
      <c r="E239" s="31">
        <v>51.358695652173914</v>
      </c>
      <c r="F239" s="31">
        <v>207.47402173913042</v>
      </c>
      <c r="G239" s="31">
        <v>0</v>
      </c>
      <c r="H239" s="36">
        <v>0</v>
      </c>
      <c r="I239" s="31">
        <v>44.955543478260871</v>
      </c>
      <c r="J239" s="31">
        <v>0</v>
      </c>
      <c r="K239" s="36">
        <v>0</v>
      </c>
      <c r="L239" s="31">
        <v>31.7029347826087</v>
      </c>
      <c r="M239" s="31">
        <v>0</v>
      </c>
      <c r="N239" s="36">
        <v>0</v>
      </c>
      <c r="O239" s="31">
        <v>8.20913043478261</v>
      </c>
      <c r="P239" s="31">
        <v>0</v>
      </c>
      <c r="Q239" s="36">
        <v>0</v>
      </c>
      <c r="R239" s="31">
        <v>5.0434782608695654</v>
      </c>
      <c r="S239" s="31">
        <v>0</v>
      </c>
      <c r="T239" s="36">
        <v>0</v>
      </c>
      <c r="U239" s="31">
        <v>55.609456521739098</v>
      </c>
      <c r="V239" s="31">
        <v>0</v>
      </c>
      <c r="W239" s="36">
        <v>0</v>
      </c>
      <c r="X239" s="31">
        <v>0</v>
      </c>
      <c r="Y239" s="31">
        <v>0</v>
      </c>
      <c r="Z239" s="36" t="s">
        <v>1327</v>
      </c>
      <c r="AA239" s="31">
        <v>101.40315217391309</v>
      </c>
      <c r="AB239" s="31">
        <v>0</v>
      </c>
      <c r="AC239" s="36">
        <v>0</v>
      </c>
      <c r="AD239" s="31">
        <v>5.5058695652173917</v>
      </c>
      <c r="AE239" s="31">
        <v>0</v>
      </c>
      <c r="AF239" s="36">
        <v>0</v>
      </c>
      <c r="AG239" s="31">
        <v>0</v>
      </c>
      <c r="AH239" s="31">
        <v>0</v>
      </c>
      <c r="AI239" s="36" t="s">
        <v>1327</v>
      </c>
      <c r="AJ239" t="s">
        <v>289</v>
      </c>
      <c r="AK239" s="37">
        <v>5</v>
      </c>
      <c r="AT239"/>
    </row>
    <row r="240" spans="1:46" x14ac:dyDescent="0.25">
      <c r="A240" t="s">
        <v>1155</v>
      </c>
      <c r="B240" t="s">
        <v>807</v>
      </c>
      <c r="C240" t="s">
        <v>1046</v>
      </c>
      <c r="D240" t="s">
        <v>1090</v>
      </c>
      <c r="E240" s="31">
        <v>49.858695652173914</v>
      </c>
      <c r="F240" s="31">
        <v>132.30478260869563</v>
      </c>
      <c r="G240" s="31">
        <v>0</v>
      </c>
      <c r="H240" s="36">
        <v>0</v>
      </c>
      <c r="I240" s="31">
        <v>54.790652173913045</v>
      </c>
      <c r="J240" s="31">
        <v>0</v>
      </c>
      <c r="K240" s="36">
        <v>0</v>
      </c>
      <c r="L240" s="31">
        <v>44.008043478260873</v>
      </c>
      <c r="M240" s="31">
        <v>0</v>
      </c>
      <c r="N240" s="36">
        <v>0</v>
      </c>
      <c r="O240" s="31">
        <v>3.7391304347826089</v>
      </c>
      <c r="P240" s="31">
        <v>0</v>
      </c>
      <c r="Q240" s="36">
        <v>0</v>
      </c>
      <c r="R240" s="31">
        <v>7.0434782608695654</v>
      </c>
      <c r="S240" s="31">
        <v>0</v>
      </c>
      <c r="T240" s="36">
        <v>0</v>
      </c>
      <c r="U240" s="31">
        <v>10.496195652173913</v>
      </c>
      <c r="V240" s="31">
        <v>0</v>
      </c>
      <c r="W240" s="36">
        <v>0</v>
      </c>
      <c r="X240" s="31">
        <v>9.913586956521744</v>
      </c>
      <c r="Y240" s="31">
        <v>0</v>
      </c>
      <c r="Z240" s="36">
        <v>0</v>
      </c>
      <c r="AA240" s="31">
        <v>5.8057608695652174</v>
      </c>
      <c r="AB240" s="31">
        <v>0</v>
      </c>
      <c r="AC240" s="36">
        <v>0</v>
      </c>
      <c r="AD240" s="31">
        <v>51.298586956521731</v>
      </c>
      <c r="AE240" s="31">
        <v>0</v>
      </c>
      <c r="AF240" s="36">
        <v>0</v>
      </c>
      <c r="AG240" s="31">
        <v>0</v>
      </c>
      <c r="AH240" s="31">
        <v>0</v>
      </c>
      <c r="AI240" s="36" t="s">
        <v>1327</v>
      </c>
      <c r="AJ240" t="s">
        <v>387</v>
      </c>
      <c r="AK240" s="37">
        <v>5</v>
      </c>
      <c r="AT240"/>
    </row>
    <row r="241" spans="1:46" x14ac:dyDescent="0.25">
      <c r="A241" t="s">
        <v>1155</v>
      </c>
      <c r="B241" t="s">
        <v>559</v>
      </c>
      <c r="C241" t="s">
        <v>960</v>
      </c>
      <c r="D241" t="s">
        <v>1120</v>
      </c>
      <c r="E241" s="31">
        <v>57.728260869565219</v>
      </c>
      <c r="F241" s="31">
        <v>178.03260869565224</v>
      </c>
      <c r="G241" s="31">
        <v>0</v>
      </c>
      <c r="H241" s="36">
        <v>0</v>
      </c>
      <c r="I241" s="31">
        <v>55.241739130434787</v>
      </c>
      <c r="J241" s="31">
        <v>0</v>
      </c>
      <c r="K241" s="36">
        <v>0</v>
      </c>
      <c r="L241" s="31">
        <v>41.067826086956529</v>
      </c>
      <c r="M241" s="31">
        <v>0</v>
      </c>
      <c r="N241" s="36">
        <v>0</v>
      </c>
      <c r="O241" s="31">
        <v>10</v>
      </c>
      <c r="P241" s="31">
        <v>0</v>
      </c>
      <c r="Q241" s="36">
        <v>0</v>
      </c>
      <c r="R241" s="31">
        <v>4.1739130434782608</v>
      </c>
      <c r="S241" s="31">
        <v>0</v>
      </c>
      <c r="T241" s="36">
        <v>0</v>
      </c>
      <c r="U241" s="31">
        <v>7.7097826086956518</v>
      </c>
      <c r="V241" s="31">
        <v>0</v>
      </c>
      <c r="W241" s="36">
        <v>0</v>
      </c>
      <c r="X241" s="31">
        <v>0</v>
      </c>
      <c r="Y241" s="31">
        <v>0</v>
      </c>
      <c r="Z241" s="36" t="s">
        <v>1327</v>
      </c>
      <c r="AA241" s="31">
        <v>102.15565217391308</v>
      </c>
      <c r="AB241" s="31">
        <v>0</v>
      </c>
      <c r="AC241" s="36">
        <v>0</v>
      </c>
      <c r="AD241" s="31">
        <v>12.925434782608699</v>
      </c>
      <c r="AE241" s="31">
        <v>0</v>
      </c>
      <c r="AF241" s="36">
        <v>0</v>
      </c>
      <c r="AG241" s="31">
        <v>0</v>
      </c>
      <c r="AH241" s="31">
        <v>0</v>
      </c>
      <c r="AI241" s="36" t="s">
        <v>1327</v>
      </c>
      <c r="AJ241" t="s">
        <v>136</v>
      </c>
      <c r="AK241" s="37">
        <v>5</v>
      </c>
      <c r="AT241"/>
    </row>
    <row r="242" spans="1:46" x14ac:dyDescent="0.25">
      <c r="A242" t="s">
        <v>1155</v>
      </c>
      <c r="B242" t="s">
        <v>548</v>
      </c>
      <c r="C242" t="s">
        <v>955</v>
      </c>
      <c r="D242" t="s">
        <v>1059</v>
      </c>
      <c r="E242" s="31">
        <v>62.630434782608695</v>
      </c>
      <c r="F242" s="31">
        <v>208.81836956521732</v>
      </c>
      <c r="G242" s="31">
        <v>0</v>
      </c>
      <c r="H242" s="36">
        <v>0</v>
      </c>
      <c r="I242" s="31">
        <v>30.755652173913059</v>
      </c>
      <c r="J242" s="31">
        <v>0</v>
      </c>
      <c r="K242" s="36">
        <v>0</v>
      </c>
      <c r="L242" s="31">
        <v>21.255652173913059</v>
      </c>
      <c r="M242" s="31">
        <v>0</v>
      </c>
      <c r="N242" s="36">
        <v>0</v>
      </c>
      <c r="O242" s="31">
        <v>4.9782608695652177</v>
      </c>
      <c r="P242" s="31">
        <v>0</v>
      </c>
      <c r="Q242" s="36">
        <v>0</v>
      </c>
      <c r="R242" s="31">
        <v>4.5217391304347823</v>
      </c>
      <c r="S242" s="31">
        <v>0</v>
      </c>
      <c r="T242" s="36">
        <v>0</v>
      </c>
      <c r="U242" s="31">
        <v>54.953152173913018</v>
      </c>
      <c r="V242" s="31">
        <v>0</v>
      </c>
      <c r="W242" s="36">
        <v>0</v>
      </c>
      <c r="X242" s="31">
        <v>0</v>
      </c>
      <c r="Y242" s="31">
        <v>0</v>
      </c>
      <c r="Z242" s="36" t="s">
        <v>1327</v>
      </c>
      <c r="AA242" s="31">
        <v>114.36489130434776</v>
      </c>
      <c r="AB242" s="31">
        <v>0</v>
      </c>
      <c r="AC242" s="36">
        <v>0</v>
      </c>
      <c r="AD242" s="31">
        <v>8.7446739130434779</v>
      </c>
      <c r="AE242" s="31">
        <v>0</v>
      </c>
      <c r="AF242" s="36">
        <v>0</v>
      </c>
      <c r="AG242" s="31">
        <v>0</v>
      </c>
      <c r="AH242" s="31">
        <v>0</v>
      </c>
      <c r="AI242" s="36" t="s">
        <v>1327</v>
      </c>
      <c r="AJ242" t="s">
        <v>125</v>
      </c>
      <c r="AK242" s="37">
        <v>5</v>
      </c>
      <c r="AT242"/>
    </row>
    <row r="243" spans="1:46" x14ac:dyDescent="0.25">
      <c r="A243" t="s">
        <v>1155</v>
      </c>
      <c r="B243" t="s">
        <v>651</v>
      </c>
      <c r="C243" t="s">
        <v>1001</v>
      </c>
      <c r="D243" t="s">
        <v>1090</v>
      </c>
      <c r="E243" s="31">
        <v>68.467391304347828</v>
      </c>
      <c r="F243" s="31">
        <v>218.49021739130436</v>
      </c>
      <c r="G243" s="31">
        <v>0.69565217391304346</v>
      </c>
      <c r="H243" s="36">
        <v>3.1839053584132209E-3</v>
      </c>
      <c r="I243" s="31">
        <v>44.564782608695658</v>
      </c>
      <c r="J243" s="31">
        <v>0.69565217391304346</v>
      </c>
      <c r="K243" s="36">
        <v>1.5609908389350138E-2</v>
      </c>
      <c r="L243" s="31">
        <v>35.08652173913044</v>
      </c>
      <c r="M243" s="31">
        <v>0</v>
      </c>
      <c r="N243" s="36">
        <v>0</v>
      </c>
      <c r="O243" s="31">
        <v>0.69565217391304346</v>
      </c>
      <c r="P243" s="31">
        <v>0.69565217391304346</v>
      </c>
      <c r="Q243" s="36">
        <v>1</v>
      </c>
      <c r="R243" s="31">
        <v>8.7826086956521738</v>
      </c>
      <c r="S243" s="31">
        <v>0</v>
      </c>
      <c r="T243" s="36">
        <v>0</v>
      </c>
      <c r="U243" s="31">
        <v>51.969999999999985</v>
      </c>
      <c r="V243" s="31">
        <v>0</v>
      </c>
      <c r="W243" s="36">
        <v>0</v>
      </c>
      <c r="X243" s="31">
        <v>5.7219565217391288</v>
      </c>
      <c r="Y243" s="31">
        <v>0</v>
      </c>
      <c r="Z243" s="36">
        <v>0</v>
      </c>
      <c r="AA243" s="31">
        <v>0</v>
      </c>
      <c r="AB243" s="31">
        <v>0</v>
      </c>
      <c r="AC243" s="36" t="s">
        <v>1327</v>
      </c>
      <c r="AD243" s="31">
        <v>116.23347826086957</v>
      </c>
      <c r="AE243" s="31">
        <v>0</v>
      </c>
      <c r="AF243" s="36">
        <v>0</v>
      </c>
      <c r="AG243" s="31">
        <v>0</v>
      </c>
      <c r="AH243" s="31">
        <v>0</v>
      </c>
      <c r="AI243" s="36" t="s">
        <v>1327</v>
      </c>
      <c r="AJ243" t="s">
        <v>229</v>
      </c>
      <c r="AK243" s="37">
        <v>5</v>
      </c>
      <c r="AT243"/>
    </row>
    <row r="244" spans="1:46" x14ac:dyDescent="0.25">
      <c r="A244" t="s">
        <v>1155</v>
      </c>
      <c r="B244" t="s">
        <v>500</v>
      </c>
      <c r="C244" t="s">
        <v>936</v>
      </c>
      <c r="D244" t="s">
        <v>1090</v>
      </c>
      <c r="E244" s="31">
        <v>80.673913043478265</v>
      </c>
      <c r="F244" s="31">
        <v>188.9814130434782</v>
      </c>
      <c r="G244" s="31">
        <v>0</v>
      </c>
      <c r="H244" s="36">
        <v>0</v>
      </c>
      <c r="I244" s="31">
        <v>24.096847826086957</v>
      </c>
      <c r="J244" s="31">
        <v>0</v>
      </c>
      <c r="K244" s="36">
        <v>0</v>
      </c>
      <c r="L244" s="31">
        <v>18.618586956521739</v>
      </c>
      <c r="M244" s="31">
        <v>0</v>
      </c>
      <c r="N244" s="36">
        <v>0</v>
      </c>
      <c r="O244" s="31">
        <v>0</v>
      </c>
      <c r="P244" s="31">
        <v>0</v>
      </c>
      <c r="Q244" s="36" t="s">
        <v>1327</v>
      </c>
      <c r="R244" s="31">
        <v>5.4782608695652177</v>
      </c>
      <c r="S244" s="31">
        <v>0</v>
      </c>
      <c r="T244" s="36">
        <v>0</v>
      </c>
      <c r="U244" s="31">
        <v>55.37760869565215</v>
      </c>
      <c r="V244" s="31">
        <v>0</v>
      </c>
      <c r="W244" s="36">
        <v>0</v>
      </c>
      <c r="X244" s="31">
        <v>2.8970652173913041</v>
      </c>
      <c r="Y244" s="31">
        <v>0</v>
      </c>
      <c r="Z244" s="36">
        <v>0</v>
      </c>
      <c r="AA244" s="31">
        <v>18.757826086956516</v>
      </c>
      <c r="AB244" s="31">
        <v>0</v>
      </c>
      <c r="AC244" s="36">
        <v>0</v>
      </c>
      <c r="AD244" s="31">
        <v>87.852065217391285</v>
      </c>
      <c r="AE244" s="31">
        <v>0</v>
      </c>
      <c r="AF244" s="36">
        <v>0</v>
      </c>
      <c r="AG244" s="31">
        <v>0</v>
      </c>
      <c r="AH244" s="31">
        <v>0</v>
      </c>
      <c r="AI244" s="36" t="s">
        <v>1327</v>
      </c>
      <c r="AJ244" t="s">
        <v>77</v>
      </c>
      <c r="AK244" s="37">
        <v>5</v>
      </c>
      <c r="AT244"/>
    </row>
    <row r="245" spans="1:46" x14ac:dyDescent="0.25">
      <c r="A245" t="s">
        <v>1155</v>
      </c>
      <c r="B245" t="s">
        <v>616</v>
      </c>
      <c r="C245" t="s">
        <v>986</v>
      </c>
      <c r="D245" t="s">
        <v>1107</v>
      </c>
      <c r="E245" s="31">
        <v>112.40217391304348</v>
      </c>
      <c r="F245" s="31">
        <v>288.66739130434786</v>
      </c>
      <c r="G245" s="31">
        <v>0</v>
      </c>
      <c r="H245" s="36">
        <v>0</v>
      </c>
      <c r="I245" s="31">
        <v>34.123152173913049</v>
      </c>
      <c r="J245" s="31">
        <v>0</v>
      </c>
      <c r="K245" s="36">
        <v>0</v>
      </c>
      <c r="L245" s="31">
        <v>17.378586956521744</v>
      </c>
      <c r="M245" s="31">
        <v>0</v>
      </c>
      <c r="N245" s="36">
        <v>0</v>
      </c>
      <c r="O245" s="31">
        <v>5.3043478260869561</v>
      </c>
      <c r="P245" s="31">
        <v>0</v>
      </c>
      <c r="Q245" s="36">
        <v>0</v>
      </c>
      <c r="R245" s="31">
        <v>11.440217391304348</v>
      </c>
      <c r="S245" s="31">
        <v>0</v>
      </c>
      <c r="T245" s="36">
        <v>0</v>
      </c>
      <c r="U245" s="31">
        <v>90.778913043478298</v>
      </c>
      <c r="V245" s="31">
        <v>0</v>
      </c>
      <c r="W245" s="36">
        <v>0</v>
      </c>
      <c r="X245" s="31">
        <v>0</v>
      </c>
      <c r="Y245" s="31">
        <v>0</v>
      </c>
      <c r="Z245" s="36" t="s">
        <v>1327</v>
      </c>
      <c r="AA245" s="31">
        <v>53.688586956521775</v>
      </c>
      <c r="AB245" s="31">
        <v>0</v>
      </c>
      <c r="AC245" s="36">
        <v>0</v>
      </c>
      <c r="AD245" s="31">
        <v>110.07673913043476</v>
      </c>
      <c r="AE245" s="31">
        <v>0</v>
      </c>
      <c r="AF245" s="36">
        <v>0</v>
      </c>
      <c r="AG245" s="31">
        <v>0</v>
      </c>
      <c r="AH245" s="31">
        <v>0</v>
      </c>
      <c r="AI245" s="36" t="s">
        <v>1327</v>
      </c>
      <c r="AJ245" t="s">
        <v>194</v>
      </c>
      <c r="AK245" s="37">
        <v>5</v>
      </c>
      <c r="AT245"/>
    </row>
    <row r="246" spans="1:46" x14ac:dyDescent="0.25">
      <c r="A246" t="s">
        <v>1155</v>
      </c>
      <c r="B246" t="s">
        <v>597</v>
      </c>
      <c r="C246" t="s">
        <v>915</v>
      </c>
      <c r="D246" t="s">
        <v>1064</v>
      </c>
      <c r="E246" s="31">
        <v>30.369565217391305</v>
      </c>
      <c r="F246" s="31">
        <v>103.04347826086956</v>
      </c>
      <c r="G246" s="31">
        <v>0</v>
      </c>
      <c r="H246" s="36">
        <v>0</v>
      </c>
      <c r="I246" s="31">
        <v>7.391304347826086</v>
      </c>
      <c r="J246" s="31">
        <v>0</v>
      </c>
      <c r="K246" s="36">
        <v>0</v>
      </c>
      <c r="L246" s="31">
        <v>2.0869565217391304</v>
      </c>
      <c r="M246" s="31">
        <v>0</v>
      </c>
      <c r="N246" s="36">
        <v>0</v>
      </c>
      <c r="O246" s="31">
        <v>0</v>
      </c>
      <c r="P246" s="31">
        <v>0</v>
      </c>
      <c r="Q246" s="36" t="s">
        <v>1327</v>
      </c>
      <c r="R246" s="31">
        <v>5.3043478260869561</v>
      </c>
      <c r="S246" s="31">
        <v>0</v>
      </c>
      <c r="T246" s="36">
        <v>0</v>
      </c>
      <c r="U246" s="31">
        <v>29.304347826086957</v>
      </c>
      <c r="V246" s="31">
        <v>0</v>
      </c>
      <c r="W246" s="36">
        <v>0</v>
      </c>
      <c r="X246" s="31">
        <v>0</v>
      </c>
      <c r="Y246" s="31">
        <v>0</v>
      </c>
      <c r="Z246" s="36" t="s">
        <v>1327</v>
      </c>
      <c r="AA246" s="31">
        <v>66.347826086956516</v>
      </c>
      <c r="AB246" s="31">
        <v>0</v>
      </c>
      <c r="AC246" s="36">
        <v>0</v>
      </c>
      <c r="AD246" s="31">
        <v>0</v>
      </c>
      <c r="AE246" s="31">
        <v>0</v>
      </c>
      <c r="AF246" s="36" t="s">
        <v>1327</v>
      </c>
      <c r="AG246" s="31">
        <v>0</v>
      </c>
      <c r="AH246" s="31">
        <v>0</v>
      </c>
      <c r="AI246" s="36" t="s">
        <v>1327</v>
      </c>
      <c r="AJ246" t="s">
        <v>174</v>
      </c>
      <c r="AK246" s="37">
        <v>5</v>
      </c>
      <c r="AT246"/>
    </row>
    <row r="247" spans="1:46" x14ac:dyDescent="0.25">
      <c r="A247" t="s">
        <v>1155</v>
      </c>
      <c r="B247" t="s">
        <v>646</v>
      </c>
      <c r="C247" t="s">
        <v>915</v>
      </c>
      <c r="D247" t="s">
        <v>1064</v>
      </c>
      <c r="E247" s="31">
        <v>103.64130434782609</v>
      </c>
      <c r="F247" s="31">
        <v>222.91097826086957</v>
      </c>
      <c r="G247" s="31">
        <v>0</v>
      </c>
      <c r="H247" s="36">
        <v>0</v>
      </c>
      <c r="I247" s="31">
        <v>18.516304347826086</v>
      </c>
      <c r="J247" s="31">
        <v>0</v>
      </c>
      <c r="K247" s="36">
        <v>0</v>
      </c>
      <c r="L247" s="31">
        <v>5.6032608695652177</v>
      </c>
      <c r="M247" s="31">
        <v>0</v>
      </c>
      <c r="N247" s="36">
        <v>0</v>
      </c>
      <c r="O247" s="31">
        <v>12.913043478260869</v>
      </c>
      <c r="P247" s="31">
        <v>0</v>
      </c>
      <c r="Q247" s="36">
        <v>0</v>
      </c>
      <c r="R247" s="31">
        <v>0</v>
      </c>
      <c r="S247" s="31">
        <v>0</v>
      </c>
      <c r="T247" s="36" t="s">
        <v>1327</v>
      </c>
      <c r="U247" s="31">
        <v>84.878260869565224</v>
      </c>
      <c r="V247" s="31">
        <v>0</v>
      </c>
      <c r="W247" s="36">
        <v>0</v>
      </c>
      <c r="X247" s="31">
        <v>0</v>
      </c>
      <c r="Y247" s="31">
        <v>0</v>
      </c>
      <c r="Z247" s="36" t="s">
        <v>1327</v>
      </c>
      <c r="AA247" s="31">
        <v>119.51641304347827</v>
      </c>
      <c r="AB247" s="31">
        <v>0</v>
      </c>
      <c r="AC247" s="36">
        <v>0</v>
      </c>
      <c r="AD247" s="31">
        <v>0</v>
      </c>
      <c r="AE247" s="31">
        <v>0</v>
      </c>
      <c r="AF247" s="36" t="s">
        <v>1327</v>
      </c>
      <c r="AG247" s="31">
        <v>0</v>
      </c>
      <c r="AH247" s="31">
        <v>0</v>
      </c>
      <c r="AI247" s="36" t="s">
        <v>1327</v>
      </c>
      <c r="AJ247" t="s">
        <v>224</v>
      </c>
      <c r="AK247" s="37">
        <v>5</v>
      </c>
      <c r="AT247"/>
    </row>
    <row r="248" spans="1:46" x14ac:dyDescent="0.25">
      <c r="A248" t="s">
        <v>1155</v>
      </c>
      <c r="B248" t="s">
        <v>590</v>
      </c>
      <c r="C248" t="s">
        <v>927</v>
      </c>
      <c r="D248" t="s">
        <v>1104</v>
      </c>
      <c r="E248" s="31">
        <v>110.48913043478261</v>
      </c>
      <c r="F248" s="31">
        <v>334.64902173913049</v>
      </c>
      <c r="G248" s="31">
        <v>64.038043478260875</v>
      </c>
      <c r="H248" s="36">
        <v>0.19135882467387147</v>
      </c>
      <c r="I248" s="31">
        <v>43.578260869565227</v>
      </c>
      <c r="J248" s="31">
        <v>5.9565217391304346</v>
      </c>
      <c r="K248" s="36">
        <v>0.13668562306694598</v>
      </c>
      <c r="L248" s="31">
        <v>33.230434782608704</v>
      </c>
      <c r="M248" s="31">
        <v>5.9565217391304346</v>
      </c>
      <c r="N248" s="36">
        <v>0.17924898600026162</v>
      </c>
      <c r="O248" s="31">
        <v>4.8695652173913047</v>
      </c>
      <c r="P248" s="31">
        <v>0</v>
      </c>
      <c r="Q248" s="36">
        <v>0</v>
      </c>
      <c r="R248" s="31">
        <v>5.4782608695652177</v>
      </c>
      <c r="S248" s="31">
        <v>0</v>
      </c>
      <c r="T248" s="36">
        <v>0</v>
      </c>
      <c r="U248" s="31">
        <v>70.060434782608738</v>
      </c>
      <c r="V248" s="31">
        <v>26.608695652173914</v>
      </c>
      <c r="W248" s="36">
        <v>0.37979632491203225</v>
      </c>
      <c r="X248" s="31">
        <v>5.1695652173913054</v>
      </c>
      <c r="Y248" s="31">
        <v>0</v>
      </c>
      <c r="Z248" s="36">
        <v>0</v>
      </c>
      <c r="AA248" s="31">
        <v>52.319891304347827</v>
      </c>
      <c r="AB248" s="31">
        <v>31.472826086956523</v>
      </c>
      <c r="AC248" s="36">
        <v>0.60154609083335586</v>
      </c>
      <c r="AD248" s="31">
        <v>163.52086956521737</v>
      </c>
      <c r="AE248" s="31">
        <v>0</v>
      </c>
      <c r="AF248" s="36">
        <v>0</v>
      </c>
      <c r="AG248" s="31">
        <v>0</v>
      </c>
      <c r="AH248" s="31">
        <v>0</v>
      </c>
      <c r="AI248" s="36" t="s">
        <v>1327</v>
      </c>
      <c r="AJ248" t="s">
        <v>167</v>
      </c>
      <c r="AK248" s="37">
        <v>5</v>
      </c>
      <c r="AT248"/>
    </row>
    <row r="249" spans="1:46" x14ac:dyDescent="0.25">
      <c r="A249" t="s">
        <v>1155</v>
      </c>
      <c r="B249" t="s">
        <v>592</v>
      </c>
      <c r="C249" t="s">
        <v>898</v>
      </c>
      <c r="D249" t="s">
        <v>1059</v>
      </c>
      <c r="E249" s="31">
        <v>50.358695652173914</v>
      </c>
      <c r="F249" s="31">
        <v>177.62902173913037</v>
      </c>
      <c r="G249" s="31">
        <v>0</v>
      </c>
      <c r="H249" s="36">
        <v>0</v>
      </c>
      <c r="I249" s="31">
        <v>41.465434782608696</v>
      </c>
      <c r="J249" s="31">
        <v>0</v>
      </c>
      <c r="K249" s="36">
        <v>0</v>
      </c>
      <c r="L249" s="31">
        <v>31.655760869565217</v>
      </c>
      <c r="M249" s="31">
        <v>0</v>
      </c>
      <c r="N249" s="36">
        <v>0</v>
      </c>
      <c r="O249" s="31">
        <v>4.2444565217391315</v>
      </c>
      <c r="P249" s="31">
        <v>0</v>
      </c>
      <c r="Q249" s="36">
        <v>0</v>
      </c>
      <c r="R249" s="31">
        <v>5.5652173913043477</v>
      </c>
      <c r="S249" s="31">
        <v>0</v>
      </c>
      <c r="T249" s="36">
        <v>0</v>
      </c>
      <c r="U249" s="31">
        <v>29.828152173913029</v>
      </c>
      <c r="V249" s="31">
        <v>0</v>
      </c>
      <c r="W249" s="36">
        <v>0</v>
      </c>
      <c r="X249" s="31">
        <v>0</v>
      </c>
      <c r="Y249" s="31">
        <v>0</v>
      </c>
      <c r="Z249" s="36" t="s">
        <v>1327</v>
      </c>
      <c r="AA249" s="31">
        <v>95.677065217391274</v>
      </c>
      <c r="AB249" s="31">
        <v>0</v>
      </c>
      <c r="AC249" s="36">
        <v>0</v>
      </c>
      <c r="AD249" s="31">
        <v>10.658369565217386</v>
      </c>
      <c r="AE249" s="31">
        <v>0</v>
      </c>
      <c r="AF249" s="36">
        <v>0</v>
      </c>
      <c r="AG249" s="31">
        <v>0</v>
      </c>
      <c r="AH249" s="31">
        <v>0</v>
      </c>
      <c r="AI249" s="36" t="s">
        <v>1327</v>
      </c>
      <c r="AJ249" t="s">
        <v>169</v>
      </c>
      <c r="AK249" s="37">
        <v>5</v>
      </c>
      <c r="AT249"/>
    </row>
    <row r="250" spans="1:46" x14ac:dyDescent="0.25">
      <c r="A250" t="s">
        <v>1155</v>
      </c>
      <c r="B250" t="s">
        <v>545</v>
      </c>
      <c r="C250" t="s">
        <v>840</v>
      </c>
      <c r="D250" t="s">
        <v>1093</v>
      </c>
      <c r="E250" s="31">
        <v>89.391304347826093</v>
      </c>
      <c r="F250" s="31">
        <v>344.71163043478259</v>
      </c>
      <c r="G250" s="31">
        <v>0</v>
      </c>
      <c r="H250" s="36">
        <v>0</v>
      </c>
      <c r="I250" s="31">
        <v>81.510108695652164</v>
      </c>
      <c r="J250" s="31">
        <v>0</v>
      </c>
      <c r="K250" s="36">
        <v>0</v>
      </c>
      <c r="L250" s="31">
        <v>69.273152173913033</v>
      </c>
      <c r="M250" s="31">
        <v>0</v>
      </c>
      <c r="N250" s="36">
        <v>0</v>
      </c>
      <c r="O250" s="31">
        <v>7.9163043478260873</v>
      </c>
      <c r="P250" s="31">
        <v>0</v>
      </c>
      <c r="Q250" s="36">
        <v>0</v>
      </c>
      <c r="R250" s="31">
        <v>4.3206521739130439</v>
      </c>
      <c r="S250" s="31">
        <v>0</v>
      </c>
      <c r="T250" s="36">
        <v>0</v>
      </c>
      <c r="U250" s="31">
        <v>49.17750000000003</v>
      </c>
      <c r="V250" s="31">
        <v>0</v>
      </c>
      <c r="W250" s="36">
        <v>0</v>
      </c>
      <c r="X250" s="31">
        <v>0</v>
      </c>
      <c r="Y250" s="31">
        <v>0</v>
      </c>
      <c r="Z250" s="36" t="s">
        <v>1327</v>
      </c>
      <c r="AA250" s="31">
        <v>180.00597826086951</v>
      </c>
      <c r="AB250" s="31">
        <v>0</v>
      </c>
      <c r="AC250" s="36">
        <v>0</v>
      </c>
      <c r="AD250" s="31">
        <v>34.018043478260871</v>
      </c>
      <c r="AE250" s="31">
        <v>0</v>
      </c>
      <c r="AF250" s="36">
        <v>0</v>
      </c>
      <c r="AG250" s="31">
        <v>0</v>
      </c>
      <c r="AH250" s="31">
        <v>0</v>
      </c>
      <c r="AI250" s="36" t="s">
        <v>1327</v>
      </c>
      <c r="AJ250" t="s">
        <v>122</v>
      </c>
      <c r="AK250" s="37">
        <v>5</v>
      </c>
      <c r="AT250"/>
    </row>
    <row r="251" spans="1:46" x14ac:dyDescent="0.25">
      <c r="A251" t="s">
        <v>1155</v>
      </c>
      <c r="B251" t="s">
        <v>722</v>
      </c>
      <c r="C251" t="s">
        <v>895</v>
      </c>
      <c r="D251" t="s">
        <v>1088</v>
      </c>
      <c r="E251" s="31">
        <v>51.967391304347828</v>
      </c>
      <c r="F251" s="31">
        <v>172.98108695652172</v>
      </c>
      <c r="G251" s="31">
        <v>0</v>
      </c>
      <c r="H251" s="36">
        <v>0</v>
      </c>
      <c r="I251" s="31">
        <v>42.521956521739135</v>
      </c>
      <c r="J251" s="31">
        <v>0</v>
      </c>
      <c r="K251" s="36">
        <v>0</v>
      </c>
      <c r="L251" s="31">
        <v>26.888804347826088</v>
      </c>
      <c r="M251" s="31">
        <v>0</v>
      </c>
      <c r="N251" s="36">
        <v>0</v>
      </c>
      <c r="O251" s="31">
        <v>11.614130434782609</v>
      </c>
      <c r="P251" s="31">
        <v>0</v>
      </c>
      <c r="Q251" s="36">
        <v>0</v>
      </c>
      <c r="R251" s="31">
        <v>4.0190217391304346</v>
      </c>
      <c r="S251" s="31">
        <v>0</v>
      </c>
      <c r="T251" s="36">
        <v>0</v>
      </c>
      <c r="U251" s="31">
        <v>30.647717391304344</v>
      </c>
      <c r="V251" s="31">
        <v>0</v>
      </c>
      <c r="W251" s="36">
        <v>0</v>
      </c>
      <c r="X251" s="31">
        <v>0</v>
      </c>
      <c r="Y251" s="31">
        <v>0</v>
      </c>
      <c r="Z251" s="36" t="s">
        <v>1327</v>
      </c>
      <c r="AA251" s="31">
        <v>99.811413043478254</v>
      </c>
      <c r="AB251" s="31">
        <v>0</v>
      </c>
      <c r="AC251" s="36">
        <v>0</v>
      </c>
      <c r="AD251" s="31">
        <v>0</v>
      </c>
      <c r="AE251" s="31">
        <v>0</v>
      </c>
      <c r="AF251" s="36" t="s">
        <v>1327</v>
      </c>
      <c r="AG251" s="31">
        <v>0</v>
      </c>
      <c r="AH251" s="31">
        <v>0</v>
      </c>
      <c r="AI251" s="36" t="s">
        <v>1327</v>
      </c>
      <c r="AJ251" t="s">
        <v>301</v>
      </c>
      <c r="AK251" s="37">
        <v>5</v>
      </c>
      <c r="AT251"/>
    </row>
    <row r="252" spans="1:46" x14ac:dyDescent="0.25">
      <c r="A252" t="s">
        <v>1155</v>
      </c>
      <c r="B252" t="s">
        <v>578</v>
      </c>
      <c r="C252" t="s">
        <v>962</v>
      </c>
      <c r="D252" t="s">
        <v>1121</v>
      </c>
      <c r="E252" s="31">
        <v>56.010869565217391</v>
      </c>
      <c r="F252" s="31">
        <v>165.71086956521742</v>
      </c>
      <c r="G252" s="31">
        <v>0</v>
      </c>
      <c r="H252" s="36">
        <v>0</v>
      </c>
      <c r="I252" s="31">
        <v>17.614130434782609</v>
      </c>
      <c r="J252" s="31">
        <v>0</v>
      </c>
      <c r="K252" s="36">
        <v>0</v>
      </c>
      <c r="L252" s="31">
        <v>0.24456521739130435</v>
      </c>
      <c r="M252" s="31">
        <v>0</v>
      </c>
      <c r="N252" s="36">
        <v>0</v>
      </c>
      <c r="O252" s="31">
        <v>11.717391304347826</v>
      </c>
      <c r="P252" s="31">
        <v>0</v>
      </c>
      <c r="Q252" s="36">
        <v>0</v>
      </c>
      <c r="R252" s="31">
        <v>5.6521739130434785</v>
      </c>
      <c r="S252" s="31">
        <v>0</v>
      </c>
      <c r="T252" s="36">
        <v>0</v>
      </c>
      <c r="U252" s="31">
        <v>58.121195652173917</v>
      </c>
      <c r="V252" s="31">
        <v>0</v>
      </c>
      <c r="W252" s="36">
        <v>0</v>
      </c>
      <c r="X252" s="31">
        <v>6.3288043478260869</v>
      </c>
      <c r="Y252" s="31">
        <v>0</v>
      </c>
      <c r="Z252" s="36">
        <v>0</v>
      </c>
      <c r="AA252" s="31">
        <v>77.983695652173921</v>
      </c>
      <c r="AB252" s="31">
        <v>0</v>
      </c>
      <c r="AC252" s="36">
        <v>0</v>
      </c>
      <c r="AD252" s="31">
        <v>5.6630434782608692</v>
      </c>
      <c r="AE252" s="31">
        <v>0</v>
      </c>
      <c r="AF252" s="36">
        <v>0</v>
      </c>
      <c r="AG252" s="31">
        <v>0</v>
      </c>
      <c r="AH252" s="31">
        <v>0</v>
      </c>
      <c r="AI252" s="36" t="s">
        <v>1327</v>
      </c>
      <c r="AJ252" t="s">
        <v>155</v>
      </c>
      <c r="AK252" s="37">
        <v>5</v>
      </c>
      <c r="AT252"/>
    </row>
    <row r="253" spans="1:46" x14ac:dyDescent="0.25">
      <c r="A253" t="s">
        <v>1155</v>
      </c>
      <c r="B253" t="s">
        <v>689</v>
      </c>
      <c r="C253" t="s">
        <v>1012</v>
      </c>
      <c r="D253" t="s">
        <v>1128</v>
      </c>
      <c r="E253" s="31">
        <v>28.478260869565219</v>
      </c>
      <c r="F253" s="31">
        <v>150.84173913043477</v>
      </c>
      <c r="G253" s="31">
        <v>0</v>
      </c>
      <c r="H253" s="36">
        <v>0</v>
      </c>
      <c r="I253" s="31">
        <v>40.006304347826088</v>
      </c>
      <c r="J253" s="31">
        <v>0</v>
      </c>
      <c r="K253" s="36">
        <v>0</v>
      </c>
      <c r="L253" s="31">
        <v>21.386739130434783</v>
      </c>
      <c r="M253" s="31">
        <v>0</v>
      </c>
      <c r="N253" s="36">
        <v>0</v>
      </c>
      <c r="O253" s="31">
        <v>11.619565217391305</v>
      </c>
      <c r="P253" s="31">
        <v>0</v>
      </c>
      <c r="Q253" s="36">
        <v>0</v>
      </c>
      <c r="R253" s="31">
        <v>7</v>
      </c>
      <c r="S253" s="31">
        <v>0</v>
      </c>
      <c r="T253" s="36">
        <v>0</v>
      </c>
      <c r="U253" s="31">
        <v>27.229782608695654</v>
      </c>
      <c r="V253" s="31">
        <v>0</v>
      </c>
      <c r="W253" s="36">
        <v>0</v>
      </c>
      <c r="X253" s="31">
        <v>0</v>
      </c>
      <c r="Y253" s="31">
        <v>0</v>
      </c>
      <c r="Z253" s="36" t="s">
        <v>1327</v>
      </c>
      <c r="AA253" s="31">
        <v>75.86652173913042</v>
      </c>
      <c r="AB253" s="31">
        <v>0</v>
      </c>
      <c r="AC253" s="36">
        <v>0</v>
      </c>
      <c r="AD253" s="31">
        <v>7.7391304347826084</v>
      </c>
      <c r="AE253" s="31">
        <v>0</v>
      </c>
      <c r="AF253" s="36">
        <v>0</v>
      </c>
      <c r="AG253" s="31">
        <v>0</v>
      </c>
      <c r="AH253" s="31">
        <v>0</v>
      </c>
      <c r="AI253" s="36" t="s">
        <v>1327</v>
      </c>
      <c r="AJ253" t="s">
        <v>267</v>
      </c>
      <c r="AK253" s="37">
        <v>5</v>
      </c>
      <c r="AT253"/>
    </row>
    <row r="254" spans="1:46" x14ac:dyDescent="0.25">
      <c r="A254" t="s">
        <v>1155</v>
      </c>
      <c r="B254" t="s">
        <v>656</v>
      </c>
      <c r="C254" t="s">
        <v>915</v>
      </c>
      <c r="D254" t="s">
        <v>1064</v>
      </c>
      <c r="E254" s="31">
        <v>69.695652173913047</v>
      </c>
      <c r="F254" s="31">
        <v>221.11565217391311</v>
      </c>
      <c r="G254" s="31">
        <v>0.86956521739130443</v>
      </c>
      <c r="H254" s="36">
        <v>3.9326262471340977E-3</v>
      </c>
      <c r="I254" s="31">
        <v>17.994565217391305</v>
      </c>
      <c r="J254" s="31">
        <v>0.60869565217391308</v>
      </c>
      <c r="K254" s="36">
        <v>3.382663847780127E-2</v>
      </c>
      <c r="L254" s="31">
        <v>0.60869565217391308</v>
      </c>
      <c r="M254" s="31">
        <v>0.60869565217391308</v>
      </c>
      <c r="N254" s="36">
        <v>1</v>
      </c>
      <c r="O254" s="31">
        <v>8.3858695652173907</v>
      </c>
      <c r="P254" s="31">
        <v>0</v>
      </c>
      <c r="Q254" s="36">
        <v>0</v>
      </c>
      <c r="R254" s="31">
        <v>9</v>
      </c>
      <c r="S254" s="31">
        <v>0</v>
      </c>
      <c r="T254" s="36">
        <v>0</v>
      </c>
      <c r="U254" s="31">
        <v>80.947826086956525</v>
      </c>
      <c r="V254" s="31">
        <v>0</v>
      </c>
      <c r="W254" s="36">
        <v>0</v>
      </c>
      <c r="X254" s="31">
        <v>0</v>
      </c>
      <c r="Y254" s="31">
        <v>0</v>
      </c>
      <c r="Z254" s="36" t="s">
        <v>1327</v>
      </c>
      <c r="AA254" s="31">
        <v>122.17326086956527</v>
      </c>
      <c r="AB254" s="31">
        <v>0.2608695652173913</v>
      </c>
      <c r="AC254" s="36">
        <v>2.1352427148187613E-3</v>
      </c>
      <c r="AD254" s="31">
        <v>0</v>
      </c>
      <c r="AE254" s="31">
        <v>0</v>
      </c>
      <c r="AF254" s="36" t="s">
        <v>1327</v>
      </c>
      <c r="AG254" s="31">
        <v>0</v>
      </c>
      <c r="AH254" s="31">
        <v>0</v>
      </c>
      <c r="AI254" s="36" t="s">
        <v>1327</v>
      </c>
      <c r="AJ254" t="s">
        <v>234</v>
      </c>
      <c r="AK254" s="37">
        <v>5</v>
      </c>
      <c r="AT254"/>
    </row>
    <row r="255" spans="1:46" x14ac:dyDescent="0.25">
      <c r="A255" t="s">
        <v>1155</v>
      </c>
      <c r="B255" t="s">
        <v>752</v>
      </c>
      <c r="C255" t="s">
        <v>1010</v>
      </c>
      <c r="D255" t="s">
        <v>1083</v>
      </c>
      <c r="E255" s="31">
        <v>77.108695652173907</v>
      </c>
      <c r="F255" s="31">
        <v>248.01804347826095</v>
      </c>
      <c r="G255" s="31">
        <v>0</v>
      </c>
      <c r="H255" s="36">
        <v>0</v>
      </c>
      <c r="I255" s="31">
        <v>51.814891304347825</v>
      </c>
      <c r="J255" s="31">
        <v>0</v>
      </c>
      <c r="K255" s="36">
        <v>0</v>
      </c>
      <c r="L255" s="31">
        <v>42.934456521739129</v>
      </c>
      <c r="M255" s="31">
        <v>0</v>
      </c>
      <c r="N255" s="36">
        <v>0</v>
      </c>
      <c r="O255" s="31">
        <v>3.2282608695652173</v>
      </c>
      <c r="P255" s="31">
        <v>0</v>
      </c>
      <c r="Q255" s="36">
        <v>0</v>
      </c>
      <c r="R255" s="31">
        <v>5.6521739130434785</v>
      </c>
      <c r="S255" s="31">
        <v>0</v>
      </c>
      <c r="T255" s="36">
        <v>0</v>
      </c>
      <c r="U255" s="31">
        <v>58.830434782608734</v>
      </c>
      <c r="V255" s="31">
        <v>0</v>
      </c>
      <c r="W255" s="36">
        <v>0</v>
      </c>
      <c r="X255" s="31">
        <v>7.3782608695652181</v>
      </c>
      <c r="Y255" s="31">
        <v>0</v>
      </c>
      <c r="Z255" s="36">
        <v>0</v>
      </c>
      <c r="AA255" s="31">
        <v>25.483043478260878</v>
      </c>
      <c r="AB255" s="31">
        <v>0</v>
      </c>
      <c r="AC255" s="36">
        <v>0</v>
      </c>
      <c r="AD255" s="31">
        <v>104.51141304347827</v>
      </c>
      <c r="AE255" s="31">
        <v>0</v>
      </c>
      <c r="AF255" s="36">
        <v>0</v>
      </c>
      <c r="AG255" s="31">
        <v>0</v>
      </c>
      <c r="AH255" s="31">
        <v>0</v>
      </c>
      <c r="AI255" s="36" t="s">
        <v>1327</v>
      </c>
      <c r="AJ255" t="s">
        <v>332</v>
      </c>
      <c r="AK255" s="37">
        <v>5</v>
      </c>
      <c r="AT255"/>
    </row>
    <row r="256" spans="1:46" x14ac:dyDescent="0.25">
      <c r="A256" t="s">
        <v>1155</v>
      </c>
      <c r="B256" t="s">
        <v>585</v>
      </c>
      <c r="C256" t="s">
        <v>974</v>
      </c>
      <c r="D256" t="s">
        <v>1089</v>
      </c>
      <c r="E256" s="31">
        <v>83.923913043478265</v>
      </c>
      <c r="F256" s="31">
        <v>304.94380434782602</v>
      </c>
      <c r="G256" s="31">
        <v>0</v>
      </c>
      <c r="H256" s="36">
        <v>0</v>
      </c>
      <c r="I256" s="31">
        <v>95.155760869565214</v>
      </c>
      <c r="J256" s="31">
        <v>0</v>
      </c>
      <c r="K256" s="36">
        <v>0</v>
      </c>
      <c r="L256" s="31">
        <v>83.763586956521735</v>
      </c>
      <c r="M256" s="31">
        <v>0</v>
      </c>
      <c r="N256" s="36">
        <v>0</v>
      </c>
      <c r="O256" s="31">
        <v>6.6095652173913058</v>
      </c>
      <c r="P256" s="31">
        <v>0</v>
      </c>
      <c r="Q256" s="36">
        <v>0</v>
      </c>
      <c r="R256" s="31">
        <v>4.7826086956521738</v>
      </c>
      <c r="S256" s="31">
        <v>0</v>
      </c>
      <c r="T256" s="36">
        <v>0</v>
      </c>
      <c r="U256" s="31">
        <v>31.961304347826086</v>
      </c>
      <c r="V256" s="31">
        <v>0</v>
      </c>
      <c r="W256" s="36">
        <v>0</v>
      </c>
      <c r="X256" s="31">
        <v>0</v>
      </c>
      <c r="Y256" s="31">
        <v>0</v>
      </c>
      <c r="Z256" s="36" t="s">
        <v>1327</v>
      </c>
      <c r="AA256" s="31">
        <v>130.86576086956518</v>
      </c>
      <c r="AB256" s="31">
        <v>0</v>
      </c>
      <c r="AC256" s="36">
        <v>0</v>
      </c>
      <c r="AD256" s="31">
        <v>46.960978260869545</v>
      </c>
      <c r="AE256" s="31">
        <v>0</v>
      </c>
      <c r="AF256" s="36">
        <v>0</v>
      </c>
      <c r="AG256" s="31">
        <v>0</v>
      </c>
      <c r="AH256" s="31">
        <v>0</v>
      </c>
      <c r="AI256" s="36" t="s">
        <v>1327</v>
      </c>
      <c r="AJ256" t="s">
        <v>162</v>
      </c>
      <c r="AK256" s="37">
        <v>5</v>
      </c>
      <c r="AT256"/>
    </row>
    <row r="257" spans="1:46" x14ac:dyDescent="0.25">
      <c r="A257" t="s">
        <v>1155</v>
      </c>
      <c r="B257" t="s">
        <v>751</v>
      </c>
      <c r="C257" t="s">
        <v>915</v>
      </c>
      <c r="D257" t="s">
        <v>1064</v>
      </c>
      <c r="E257" s="31">
        <v>56.239130434782609</v>
      </c>
      <c r="F257" s="31">
        <v>239.04750000000004</v>
      </c>
      <c r="G257" s="31">
        <v>0</v>
      </c>
      <c r="H257" s="36">
        <v>0</v>
      </c>
      <c r="I257" s="31">
        <v>15.620434782608697</v>
      </c>
      <c r="J257" s="31">
        <v>0</v>
      </c>
      <c r="K257" s="36">
        <v>0</v>
      </c>
      <c r="L257" s="31">
        <v>10.283478260869567</v>
      </c>
      <c r="M257" s="31">
        <v>0</v>
      </c>
      <c r="N257" s="36">
        <v>0</v>
      </c>
      <c r="O257" s="31">
        <v>0</v>
      </c>
      <c r="P257" s="31">
        <v>0</v>
      </c>
      <c r="Q257" s="36" t="s">
        <v>1327</v>
      </c>
      <c r="R257" s="31">
        <v>5.3369565217391308</v>
      </c>
      <c r="S257" s="31">
        <v>0</v>
      </c>
      <c r="T257" s="36">
        <v>0</v>
      </c>
      <c r="U257" s="31">
        <v>49.718586956521754</v>
      </c>
      <c r="V257" s="31">
        <v>0</v>
      </c>
      <c r="W257" s="36">
        <v>0</v>
      </c>
      <c r="X257" s="31">
        <v>23.280326086956521</v>
      </c>
      <c r="Y257" s="31">
        <v>0</v>
      </c>
      <c r="Z257" s="36">
        <v>0</v>
      </c>
      <c r="AA257" s="31">
        <v>145.30043478260873</v>
      </c>
      <c r="AB257" s="31">
        <v>0</v>
      </c>
      <c r="AC257" s="36">
        <v>0</v>
      </c>
      <c r="AD257" s="31">
        <v>5.1277173913043477</v>
      </c>
      <c r="AE257" s="31">
        <v>0</v>
      </c>
      <c r="AF257" s="36">
        <v>0</v>
      </c>
      <c r="AG257" s="31">
        <v>0</v>
      </c>
      <c r="AH257" s="31">
        <v>0</v>
      </c>
      <c r="AI257" s="36" t="s">
        <v>1327</v>
      </c>
      <c r="AJ257" t="s">
        <v>331</v>
      </c>
      <c r="AK257" s="37">
        <v>5</v>
      </c>
      <c r="AT257"/>
    </row>
    <row r="258" spans="1:46" x14ac:dyDescent="0.25">
      <c r="A258" t="s">
        <v>1155</v>
      </c>
      <c r="B258" t="s">
        <v>583</v>
      </c>
      <c r="C258" t="s">
        <v>972</v>
      </c>
      <c r="D258" t="s">
        <v>1072</v>
      </c>
      <c r="E258" s="31">
        <v>35.478260869565219</v>
      </c>
      <c r="F258" s="31">
        <v>84.053478260869568</v>
      </c>
      <c r="G258" s="31">
        <v>0</v>
      </c>
      <c r="H258" s="36">
        <v>0</v>
      </c>
      <c r="I258" s="31">
        <v>2.9413043478260867</v>
      </c>
      <c r="J258" s="31">
        <v>0</v>
      </c>
      <c r="K258" s="36">
        <v>0</v>
      </c>
      <c r="L258" s="31">
        <v>2.0717391304347825</v>
      </c>
      <c r="M258" s="31">
        <v>0</v>
      </c>
      <c r="N258" s="36">
        <v>0</v>
      </c>
      <c r="O258" s="31">
        <v>0.86956521739130432</v>
      </c>
      <c r="P258" s="31">
        <v>0</v>
      </c>
      <c r="Q258" s="36">
        <v>0</v>
      </c>
      <c r="R258" s="31">
        <v>0</v>
      </c>
      <c r="S258" s="31">
        <v>0</v>
      </c>
      <c r="T258" s="36" t="s">
        <v>1327</v>
      </c>
      <c r="U258" s="31">
        <v>26.088913043478254</v>
      </c>
      <c r="V258" s="31">
        <v>0</v>
      </c>
      <c r="W258" s="36">
        <v>0</v>
      </c>
      <c r="X258" s="31">
        <v>0</v>
      </c>
      <c r="Y258" s="31">
        <v>0</v>
      </c>
      <c r="Z258" s="36" t="s">
        <v>1327</v>
      </c>
      <c r="AA258" s="31">
        <v>32.454130434782613</v>
      </c>
      <c r="AB258" s="31">
        <v>0</v>
      </c>
      <c r="AC258" s="36">
        <v>0</v>
      </c>
      <c r="AD258" s="31">
        <v>22.569130434782611</v>
      </c>
      <c r="AE258" s="31">
        <v>0</v>
      </c>
      <c r="AF258" s="36">
        <v>0</v>
      </c>
      <c r="AG258" s="31">
        <v>0</v>
      </c>
      <c r="AH258" s="31">
        <v>0</v>
      </c>
      <c r="AI258" s="36" t="s">
        <v>1327</v>
      </c>
      <c r="AJ258" t="s">
        <v>160</v>
      </c>
      <c r="AK258" s="37">
        <v>5</v>
      </c>
      <c r="AT258"/>
    </row>
    <row r="259" spans="1:46" x14ac:dyDescent="0.25">
      <c r="A259" t="s">
        <v>1155</v>
      </c>
      <c r="B259" t="s">
        <v>491</v>
      </c>
      <c r="C259" t="s">
        <v>928</v>
      </c>
      <c r="D259" t="s">
        <v>1090</v>
      </c>
      <c r="E259" s="31">
        <v>81.315217391304344</v>
      </c>
      <c r="F259" s="31">
        <v>237.78478260869565</v>
      </c>
      <c r="G259" s="31">
        <v>0</v>
      </c>
      <c r="H259" s="36">
        <v>0</v>
      </c>
      <c r="I259" s="31">
        <v>30.551956521739129</v>
      </c>
      <c r="J259" s="31">
        <v>0</v>
      </c>
      <c r="K259" s="36">
        <v>0</v>
      </c>
      <c r="L259" s="31">
        <v>16.117173913043477</v>
      </c>
      <c r="M259" s="31">
        <v>0</v>
      </c>
      <c r="N259" s="36">
        <v>0</v>
      </c>
      <c r="O259" s="31">
        <v>5.3913043478260869</v>
      </c>
      <c r="P259" s="31">
        <v>0</v>
      </c>
      <c r="Q259" s="36">
        <v>0</v>
      </c>
      <c r="R259" s="31">
        <v>9.0434782608695645</v>
      </c>
      <c r="S259" s="31">
        <v>0</v>
      </c>
      <c r="T259" s="36">
        <v>0</v>
      </c>
      <c r="U259" s="31">
        <v>73.689239130434771</v>
      </c>
      <c r="V259" s="31">
        <v>0</v>
      </c>
      <c r="W259" s="36">
        <v>0</v>
      </c>
      <c r="X259" s="31">
        <v>4.0548913043478274</v>
      </c>
      <c r="Y259" s="31">
        <v>0</v>
      </c>
      <c r="Z259" s="36">
        <v>0</v>
      </c>
      <c r="AA259" s="31">
        <v>12.497608695652174</v>
      </c>
      <c r="AB259" s="31">
        <v>0</v>
      </c>
      <c r="AC259" s="36">
        <v>0</v>
      </c>
      <c r="AD259" s="31">
        <v>116.99108695652174</v>
      </c>
      <c r="AE259" s="31">
        <v>0</v>
      </c>
      <c r="AF259" s="36">
        <v>0</v>
      </c>
      <c r="AG259" s="31">
        <v>0</v>
      </c>
      <c r="AH259" s="31">
        <v>0</v>
      </c>
      <c r="AI259" s="36" t="s">
        <v>1327</v>
      </c>
      <c r="AJ259" t="s">
        <v>68</v>
      </c>
      <c r="AK259" s="37">
        <v>5</v>
      </c>
      <c r="AT259"/>
    </row>
    <row r="260" spans="1:46" x14ac:dyDescent="0.25">
      <c r="A260" t="s">
        <v>1155</v>
      </c>
      <c r="B260" t="s">
        <v>831</v>
      </c>
      <c r="C260" t="s">
        <v>855</v>
      </c>
      <c r="D260" t="s">
        <v>1090</v>
      </c>
      <c r="E260" s="31">
        <v>58.565217391304351</v>
      </c>
      <c r="F260" s="31">
        <v>17.394021739130434</v>
      </c>
      <c r="G260" s="31">
        <v>0</v>
      </c>
      <c r="H260" s="36">
        <v>0</v>
      </c>
      <c r="I260" s="31">
        <v>17.394021739130434</v>
      </c>
      <c r="J260" s="31">
        <v>0</v>
      </c>
      <c r="K260" s="36">
        <v>0</v>
      </c>
      <c r="L260" s="31">
        <v>0</v>
      </c>
      <c r="M260" s="31">
        <v>0</v>
      </c>
      <c r="N260" s="36" t="s">
        <v>1327</v>
      </c>
      <c r="O260" s="31">
        <v>11.163043478260869</v>
      </c>
      <c r="P260" s="31">
        <v>0</v>
      </c>
      <c r="Q260" s="36">
        <v>0</v>
      </c>
      <c r="R260" s="31">
        <v>6.2309782608695654</v>
      </c>
      <c r="S260" s="31">
        <v>0</v>
      </c>
      <c r="T260" s="36">
        <v>0</v>
      </c>
      <c r="U260" s="31">
        <v>0</v>
      </c>
      <c r="V260" s="31">
        <v>0</v>
      </c>
      <c r="W260" s="36" t="s">
        <v>1327</v>
      </c>
      <c r="X260" s="31">
        <v>0</v>
      </c>
      <c r="Y260" s="31">
        <v>0</v>
      </c>
      <c r="Z260" s="36" t="s">
        <v>1327</v>
      </c>
      <c r="AA260" s="31">
        <v>0</v>
      </c>
      <c r="AB260" s="31">
        <v>0</v>
      </c>
      <c r="AC260" s="36" t="s">
        <v>1327</v>
      </c>
      <c r="AD260" s="31">
        <v>0</v>
      </c>
      <c r="AE260" s="31">
        <v>0</v>
      </c>
      <c r="AF260" s="36" t="s">
        <v>1327</v>
      </c>
      <c r="AG260" s="31">
        <v>0</v>
      </c>
      <c r="AH260" s="31">
        <v>0</v>
      </c>
      <c r="AI260" s="36" t="s">
        <v>1327</v>
      </c>
      <c r="AJ260" t="s">
        <v>411</v>
      </c>
      <c r="AK260" s="37">
        <v>5</v>
      </c>
      <c r="AT260"/>
    </row>
    <row r="261" spans="1:46" x14ac:dyDescent="0.25">
      <c r="A261" t="s">
        <v>1155</v>
      </c>
      <c r="B261" t="s">
        <v>710</v>
      </c>
      <c r="C261" t="s">
        <v>879</v>
      </c>
      <c r="D261" t="s">
        <v>1052</v>
      </c>
      <c r="E261" s="31">
        <v>59.717391304347828</v>
      </c>
      <c r="F261" s="31">
        <v>155.91586956521741</v>
      </c>
      <c r="G261" s="31">
        <v>0.91847826086956519</v>
      </c>
      <c r="H261" s="36">
        <v>5.890858085394436E-3</v>
      </c>
      <c r="I261" s="31">
        <v>38.96934782608696</v>
      </c>
      <c r="J261" s="31">
        <v>0</v>
      </c>
      <c r="K261" s="36">
        <v>0</v>
      </c>
      <c r="L261" s="31">
        <v>38.96934782608696</v>
      </c>
      <c r="M261" s="31">
        <v>0</v>
      </c>
      <c r="N261" s="36">
        <v>0</v>
      </c>
      <c r="O261" s="31">
        <v>0</v>
      </c>
      <c r="P261" s="31">
        <v>0</v>
      </c>
      <c r="Q261" s="36" t="s">
        <v>1327</v>
      </c>
      <c r="R261" s="31">
        <v>0</v>
      </c>
      <c r="S261" s="31">
        <v>0</v>
      </c>
      <c r="T261" s="36" t="s">
        <v>1327</v>
      </c>
      <c r="U261" s="31">
        <v>32.853260869565219</v>
      </c>
      <c r="V261" s="31">
        <v>0</v>
      </c>
      <c r="W261" s="36">
        <v>0</v>
      </c>
      <c r="X261" s="31">
        <v>0</v>
      </c>
      <c r="Y261" s="31">
        <v>0</v>
      </c>
      <c r="Z261" s="36" t="s">
        <v>1327</v>
      </c>
      <c r="AA261" s="31">
        <v>84.093260869565214</v>
      </c>
      <c r="AB261" s="31">
        <v>0.91847826086956519</v>
      </c>
      <c r="AC261" s="36">
        <v>1.0922138722794827E-2</v>
      </c>
      <c r="AD261" s="31">
        <v>0</v>
      </c>
      <c r="AE261" s="31">
        <v>0</v>
      </c>
      <c r="AF261" s="36" t="s">
        <v>1327</v>
      </c>
      <c r="AG261" s="31">
        <v>0</v>
      </c>
      <c r="AH261" s="31">
        <v>0</v>
      </c>
      <c r="AI261" s="36" t="s">
        <v>1327</v>
      </c>
      <c r="AJ261" t="s">
        <v>288</v>
      </c>
      <c r="AK261" s="37">
        <v>5</v>
      </c>
      <c r="AT261"/>
    </row>
    <row r="262" spans="1:46" x14ac:dyDescent="0.25">
      <c r="A262" t="s">
        <v>1155</v>
      </c>
      <c r="B262" t="s">
        <v>494</v>
      </c>
      <c r="C262" t="s">
        <v>931</v>
      </c>
      <c r="D262" t="s">
        <v>1056</v>
      </c>
      <c r="E262" s="31">
        <v>26.891304347826086</v>
      </c>
      <c r="F262" s="31">
        <v>137.82717391304351</v>
      </c>
      <c r="G262" s="31">
        <v>0</v>
      </c>
      <c r="H262" s="36">
        <v>0</v>
      </c>
      <c r="I262" s="31">
        <v>45.224999999999994</v>
      </c>
      <c r="J262" s="31">
        <v>0</v>
      </c>
      <c r="K262" s="36">
        <v>0</v>
      </c>
      <c r="L262" s="31">
        <v>30.946739130434782</v>
      </c>
      <c r="M262" s="31">
        <v>0</v>
      </c>
      <c r="N262" s="36">
        <v>0</v>
      </c>
      <c r="O262" s="31">
        <v>4.7076086956521745</v>
      </c>
      <c r="P262" s="31">
        <v>0</v>
      </c>
      <c r="Q262" s="36">
        <v>0</v>
      </c>
      <c r="R262" s="31">
        <v>9.570652173913043</v>
      </c>
      <c r="S262" s="31">
        <v>0</v>
      </c>
      <c r="T262" s="36">
        <v>0</v>
      </c>
      <c r="U262" s="31">
        <v>15.628260869565214</v>
      </c>
      <c r="V262" s="31">
        <v>0</v>
      </c>
      <c r="W262" s="36">
        <v>0</v>
      </c>
      <c r="X262" s="31">
        <v>0</v>
      </c>
      <c r="Y262" s="31">
        <v>0</v>
      </c>
      <c r="Z262" s="36" t="s">
        <v>1327</v>
      </c>
      <c r="AA262" s="31">
        <v>76.973913043478291</v>
      </c>
      <c r="AB262" s="31">
        <v>0</v>
      </c>
      <c r="AC262" s="36">
        <v>0</v>
      </c>
      <c r="AD262" s="31">
        <v>0</v>
      </c>
      <c r="AE262" s="31">
        <v>0</v>
      </c>
      <c r="AF262" s="36" t="s">
        <v>1327</v>
      </c>
      <c r="AG262" s="31">
        <v>0</v>
      </c>
      <c r="AH262" s="31">
        <v>0</v>
      </c>
      <c r="AI262" s="36" t="s">
        <v>1327</v>
      </c>
      <c r="AJ262" t="s">
        <v>71</v>
      </c>
      <c r="AK262" s="37">
        <v>5</v>
      </c>
      <c r="AT262"/>
    </row>
    <row r="263" spans="1:46" x14ac:dyDescent="0.25">
      <c r="A263" t="s">
        <v>1155</v>
      </c>
      <c r="B263" t="s">
        <v>428</v>
      </c>
      <c r="C263" t="s">
        <v>887</v>
      </c>
      <c r="D263" t="s">
        <v>1077</v>
      </c>
      <c r="E263" s="31">
        <v>22.239130434782609</v>
      </c>
      <c r="F263" s="31">
        <v>117.21086956521739</v>
      </c>
      <c r="G263" s="31">
        <v>0</v>
      </c>
      <c r="H263" s="36">
        <v>0</v>
      </c>
      <c r="I263" s="31">
        <v>55.024999999999999</v>
      </c>
      <c r="J263" s="31">
        <v>0</v>
      </c>
      <c r="K263" s="36">
        <v>0</v>
      </c>
      <c r="L263" s="31">
        <v>37.353260869565212</v>
      </c>
      <c r="M263" s="31">
        <v>0</v>
      </c>
      <c r="N263" s="36">
        <v>0</v>
      </c>
      <c r="O263" s="31">
        <v>12.97608695652174</v>
      </c>
      <c r="P263" s="31">
        <v>0</v>
      </c>
      <c r="Q263" s="36">
        <v>0</v>
      </c>
      <c r="R263" s="31">
        <v>4.6956521739130439</v>
      </c>
      <c r="S263" s="31">
        <v>0</v>
      </c>
      <c r="T263" s="36">
        <v>0</v>
      </c>
      <c r="U263" s="31">
        <v>0</v>
      </c>
      <c r="V263" s="31">
        <v>0</v>
      </c>
      <c r="W263" s="36" t="s">
        <v>1327</v>
      </c>
      <c r="X263" s="31">
        <v>0</v>
      </c>
      <c r="Y263" s="31">
        <v>0</v>
      </c>
      <c r="Z263" s="36" t="s">
        <v>1327</v>
      </c>
      <c r="AA263" s="31">
        <v>62.185869565217388</v>
      </c>
      <c r="AB263" s="31">
        <v>0</v>
      </c>
      <c r="AC263" s="36">
        <v>0</v>
      </c>
      <c r="AD263" s="31">
        <v>0</v>
      </c>
      <c r="AE263" s="31">
        <v>0</v>
      </c>
      <c r="AF263" s="36" t="s">
        <v>1327</v>
      </c>
      <c r="AG263" s="31">
        <v>0</v>
      </c>
      <c r="AH263" s="31">
        <v>0</v>
      </c>
      <c r="AI263" s="36" t="s">
        <v>1327</v>
      </c>
      <c r="AJ263" t="s">
        <v>4</v>
      </c>
      <c r="AK263" s="37">
        <v>5</v>
      </c>
      <c r="AT263"/>
    </row>
    <row r="264" spans="1:46" x14ac:dyDescent="0.25">
      <c r="A264" t="s">
        <v>1155</v>
      </c>
      <c r="B264" t="s">
        <v>464</v>
      </c>
      <c r="C264" t="s">
        <v>850</v>
      </c>
      <c r="D264" t="s">
        <v>1100</v>
      </c>
      <c r="E264" s="31">
        <v>59.684782608695649</v>
      </c>
      <c r="F264" s="31">
        <v>231.0318478260869</v>
      </c>
      <c r="G264" s="31">
        <v>29.130434782608688</v>
      </c>
      <c r="H264" s="36">
        <v>0.12608839455128762</v>
      </c>
      <c r="I264" s="31">
        <v>49.56989130434782</v>
      </c>
      <c r="J264" s="31">
        <v>2.43804347826087</v>
      </c>
      <c r="K264" s="36">
        <v>4.9183958530226328E-2</v>
      </c>
      <c r="L264" s="31">
        <v>18.730760869565216</v>
      </c>
      <c r="M264" s="31">
        <v>2.43804347826087</v>
      </c>
      <c r="N264" s="36">
        <v>0.1301625435954574</v>
      </c>
      <c r="O264" s="31">
        <v>25.05869565217391</v>
      </c>
      <c r="P264" s="31">
        <v>0</v>
      </c>
      <c r="Q264" s="36">
        <v>0</v>
      </c>
      <c r="R264" s="31">
        <v>5.7804347826086948</v>
      </c>
      <c r="S264" s="31">
        <v>0</v>
      </c>
      <c r="T264" s="36">
        <v>0</v>
      </c>
      <c r="U264" s="31">
        <v>48.270652173913049</v>
      </c>
      <c r="V264" s="31">
        <v>8.4010869565217394</v>
      </c>
      <c r="W264" s="36">
        <v>0.17404129793510323</v>
      </c>
      <c r="X264" s="31">
        <v>0</v>
      </c>
      <c r="Y264" s="31">
        <v>0</v>
      </c>
      <c r="Z264" s="36" t="s">
        <v>1327</v>
      </c>
      <c r="AA264" s="31">
        <v>133.19130434782605</v>
      </c>
      <c r="AB264" s="31">
        <v>18.291304347826078</v>
      </c>
      <c r="AC264" s="36">
        <v>0.13733107005288239</v>
      </c>
      <c r="AD264" s="31">
        <v>0</v>
      </c>
      <c r="AE264" s="31">
        <v>0</v>
      </c>
      <c r="AF264" s="36" t="s">
        <v>1327</v>
      </c>
      <c r="AG264" s="31">
        <v>0</v>
      </c>
      <c r="AH264" s="31">
        <v>0</v>
      </c>
      <c r="AI264" s="36" t="s">
        <v>1327</v>
      </c>
      <c r="AJ264" t="s">
        <v>41</v>
      </c>
      <c r="AK264" s="37">
        <v>5</v>
      </c>
      <c r="AT264"/>
    </row>
    <row r="265" spans="1:46" x14ac:dyDescent="0.25">
      <c r="A265" t="s">
        <v>1155</v>
      </c>
      <c r="B265" t="s">
        <v>593</v>
      </c>
      <c r="C265" t="s">
        <v>423</v>
      </c>
      <c r="D265" t="s">
        <v>1121</v>
      </c>
      <c r="E265" s="31">
        <v>62.467391304347828</v>
      </c>
      <c r="F265" s="31">
        <v>259.40793478260855</v>
      </c>
      <c r="G265" s="31">
        <v>0</v>
      </c>
      <c r="H265" s="36">
        <v>0</v>
      </c>
      <c r="I265" s="31">
        <v>46.584130434782615</v>
      </c>
      <c r="J265" s="31">
        <v>0</v>
      </c>
      <c r="K265" s="36">
        <v>0</v>
      </c>
      <c r="L265" s="31">
        <v>39.241630434782614</v>
      </c>
      <c r="M265" s="31">
        <v>0</v>
      </c>
      <c r="N265" s="36">
        <v>0</v>
      </c>
      <c r="O265" s="31">
        <v>4.0783695652173906</v>
      </c>
      <c r="P265" s="31">
        <v>0</v>
      </c>
      <c r="Q265" s="36">
        <v>0</v>
      </c>
      <c r="R265" s="31">
        <v>3.2641304347826083</v>
      </c>
      <c r="S265" s="31">
        <v>0</v>
      </c>
      <c r="T265" s="36">
        <v>0</v>
      </c>
      <c r="U265" s="31">
        <v>68.526521739130445</v>
      </c>
      <c r="V265" s="31">
        <v>0</v>
      </c>
      <c r="W265" s="36">
        <v>0</v>
      </c>
      <c r="X265" s="31">
        <v>0</v>
      </c>
      <c r="Y265" s="31">
        <v>0</v>
      </c>
      <c r="Z265" s="36" t="s">
        <v>1327</v>
      </c>
      <c r="AA265" s="31">
        <v>144.29728260869553</v>
      </c>
      <c r="AB265" s="31">
        <v>0</v>
      </c>
      <c r="AC265" s="36">
        <v>0</v>
      </c>
      <c r="AD265" s="31">
        <v>0</v>
      </c>
      <c r="AE265" s="31">
        <v>0</v>
      </c>
      <c r="AF265" s="36" t="s">
        <v>1327</v>
      </c>
      <c r="AG265" s="31">
        <v>0</v>
      </c>
      <c r="AH265" s="31">
        <v>0</v>
      </c>
      <c r="AI265" s="36" t="s">
        <v>1327</v>
      </c>
      <c r="AJ265" t="s">
        <v>170</v>
      </c>
      <c r="AK265" s="37">
        <v>5</v>
      </c>
      <c r="AT265"/>
    </row>
    <row r="266" spans="1:46" x14ac:dyDescent="0.25">
      <c r="A266" t="s">
        <v>1155</v>
      </c>
      <c r="B266" t="s">
        <v>654</v>
      </c>
      <c r="C266" t="s">
        <v>1003</v>
      </c>
      <c r="D266" t="s">
        <v>1084</v>
      </c>
      <c r="E266" s="31">
        <v>52.108695652173914</v>
      </c>
      <c r="F266" s="31">
        <v>207.97282608695653</v>
      </c>
      <c r="G266" s="31">
        <v>1.5326086956521738</v>
      </c>
      <c r="H266" s="36">
        <v>7.3692737868137027E-3</v>
      </c>
      <c r="I266" s="31">
        <v>46.1875</v>
      </c>
      <c r="J266" s="31">
        <v>1.5326086956521738</v>
      </c>
      <c r="K266" s="36">
        <v>3.3182326292875208E-2</v>
      </c>
      <c r="L266" s="31">
        <v>41.404891304347828</v>
      </c>
      <c r="M266" s="31">
        <v>1.5326086956521738</v>
      </c>
      <c r="N266" s="36">
        <v>3.7015160464658393E-2</v>
      </c>
      <c r="O266" s="31">
        <v>0</v>
      </c>
      <c r="P266" s="31">
        <v>0</v>
      </c>
      <c r="Q266" s="36" t="s">
        <v>1327</v>
      </c>
      <c r="R266" s="31">
        <v>4.7826086956521738</v>
      </c>
      <c r="S266" s="31">
        <v>0</v>
      </c>
      <c r="T266" s="36">
        <v>0</v>
      </c>
      <c r="U266" s="31">
        <v>12.4375</v>
      </c>
      <c r="V266" s="31">
        <v>0</v>
      </c>
      <c r="W266" s="36">
        <v>0</v>
      </c>
      <c r="X266" s="31">
        <v>0</v>
      </c>
      <c r="Y266" s="31">
        <v>0</v>
      </c>
      <c r="Z266" s="36" t="s">
        <v>1327</v>
      </c>
      <c r="AA266" s="31">
        <v>149.34782608695653</v>
      </c>
      <c r="AB266" s="31">
        <v>0</v>
      </c>
      <c r="AC266" s="36">
        <v>0</v>
      </c>
      <c r="AD266" s="31">
        <v>0</v>
      </c>
      <c r="AE266" s="31">
        <v>0</v>
      </c>
      <c r="AF266" s="36" t="s">
        <v>1327</v>
      </c>
      <c r="AG266" s="31">
        <v>0</v>
      </c>
      <c r="AH266" s="31">
        <v>0</v>
      </c>
      <c r="AI266" s="36" t="s">
        <v>1327</v>
      </c>
      <c r="AJ266" t="s">
        <v>232</v>
      </c>
      <c r="AK266" s="37">
        <v>5</v>
      </c>
      <c r="AT266"/>
    </row>
    <row r="267" spans="1:46" x14ac:dyDescent="0.25">
      <c r="A267" t="s">
        <v>1155</v>
      </c>
      <c r="B267" t="s">
        <v>806</v>
      </c>
      <c r="C267" t="s">
        <v>953</v>
      </c>
      <c r="D267" t="s">
        <v>1090</v>
      </c>
      <c r="E267" s="31">
        <v>93.054347826086953</v>
      </c>
      <c r="F267" s="31">
        <v>369.65478260869571</v>
      </c>
      <c r="G267" s="31">
        <v>128.12228260869566</v>
      </c>
      <c r="H267" s="36">
        <v>0.34659982404264372</v>
      </c>
      <c r="I267" s="31">
        <v>25.335760869565224</v>
      </c>
      <c r="J267" s="31">
        <v>2.3641304347826089</v>
      </c>
      <c r="K267" s="36">
        <v>9.3311996705121206E-2</v>
      </c>
      <c r="L267" s="31">
        <v>16.173804347826092</v>
      </c>
      <c r="M267" s="31">
        <v>2.3641304347826089</v>
      </c>
      <c r="N267" s="36">
        <v>0.14617033716624436</v>
      </c>
      <c r="O267" s="31">
        <v>4.2923913043478272</v>
      </c>
      <c r="P267" s="31">
        <v>0</v>
      </c>
      <c r="Q267" s="36">
        <v>0</v>
      </c>
      <c r="R267" s="31">
        <v>4.8695652173913047</v>
      </c>
      <c r="S267" s="31">
        <v>0</v>
      </c>
      <c r="T267" s="36">
        <v>0</v>
      </c>
      <c r="U267" s="31">
        <v>155.10304347826093</v>
      </c>
      <c r="V267" s="31">
        <v>61.315217391304351</v>
      </c>
      <c r="W267" s="36">
        <v>0.39531924078522818</v>
      </c>
      <c r="X267" s="31">
        <v>0</v>
      </c>
      <c r="Y267" s="31">
        <v>0</v>
      </c>
      <c r="Z267" s="36" t="s">
        <v>1327</v>
      </c>
      <c r="AA267" s="31">
        <v>175.20728260869564</v>
      </c>
      <c r="AB267" s="31">
        <v>64.442934782608702</v>
      </c>
      <c r="AC267" s="36">
        <v>0.36780968132776898</v>
      </c>
      <c r="AD267" s="31">
        <v>14.008695652173914</v>
      </c>
      <c r="AE267" s="31">
        <v>0</v>
      </c>
      <c r="AF267" s="36">
        <v>0</v>
      </c>
      <c r="AG267" s="31">
        <v>0</v>
      </c>
      <c r="AH267" s="31">
        <v>0</v>
      </c>
      <c r="AI267" s="36" t="s">
        <v>1327</v>
      </c>
      <c r="AJ267" t="s">
        <v>386</v>
      </c>
      <c r="AK267" s="37">
        <v>5</v>
      </c>
      <c r="AT267"/>
    </row>
    <row r="268" spans="1:46" x14ac:dyDescent="0.25">
      <c r="A268" t="s">
        <v>1155</v>
      </c>
      <c r="B268" t="s">
        <v>827</v>
      </c>
      <c r="C268" t="s">
        <v>1020</v>
      </c>
      <c r="D268" t="s">
        <v>1090</v>
      </c>
      <c r="E268" s="31">
        <v>51.228260869565219</v>
      </c>
      <c r="F268" s="31">
        <v>177.34021739130446</v>
      </c>
      <c r="G268" s="31">
        <v>0</v>
      </c>
      <c r="H268" s="36">
        <v>0</v>
      </c>
      <c r="I268" s="31">
        <v>31.384347826086966</v>
      </c>
      <c r="J268" s="31">
        <v>0</v>
      </c>
      <c r="K268" s="36">
        <v>0</v>
      </c>
      <c r="L268" s="31">
        <v>11.922065217391307</v>
      </c>
      <c r="M268" s="31">
        <v>0</v>
      </c>
      <c r="N268" s="36">
        <v>0</v>
      </c>
      <c r="O268" s="31">
        <v>14.489456521739134</v>
      </c>
      <c r="P268" s="31">
        <v>0</v>
      </c>
      <c r="Q268" s="36">
        <v>0</v>
      </c>
      <c r="R268" s="31">
        <v>4.9728260869565215</v>
      </c>
      <c r="S268" s="31">
        <v>0</v>
      </c>
      <c r="T268" s="36">
        <v>0</v>
      </c>
      <c r="U268" s="31">
        <v>58.137065217391331</v>
      </c>
      <c r="V268" s="31">
        <v>0</v>
      </c>
      <c r="W268" s="36">
        <v>0</v>
      </c>
      <c r="X268" s="31">
        <v>14.629130434782608</v>
      </c>
      <c r="Y268" s="31">
        <v>0</v>
      </c>
      <c r="Z268" s="36">
        <v>0</v>
      </c>
      <c r="AA268" s="31">
        <v>73.189673913043535</v>
      </c>
      <c r="AB268" s="31">
        <v>0</v>
      </c>
      <c r="AC268" s="36">
        <v>0</v>
      </c>
      <c r="AD268" s="31">
        <v>0</v>
      </c>
      <c r="AE268" s="31">
        <v>0</v>
      </c>
      <c r="AF268" s="36" t="s">
        <v>1327</v>
      </c>
      <c r="AG268" s="31">
        <v>0</v>
      </c>
      <c r="AH268" s="31">
        <v>0</v>
      </c>
      <c r="AI268" s="36" t="s">
        <v>1327</v>
      </c>
      <c r="AJ268" t="s">
        <v>407</v>
      </c>
      <c r="AK268" s="37">
        <v>5</v>
      </c>
      <c r="AT268"/>
    </row>
    <row r="269" spans="1:46" x14ac:dyDescent="0.25">
      <c r="A269" t="s">
        <v>1155</v>
      </c>
      <c r="B269" t="s">
        <v>815</v>
      </c>
      <c r="C269" t="s">
        <v>873</v>
      </c>
      <c r="D269" t="s">
        <v>1090</v>
      </c>
      <c r="E269" s="31">
        <v>17.771739130434781</v>
      </c>
      <c r="F269" s="31">
        <v>144.2641304347826</v>
      </c>
      <c r="G269" s="31">
        <v>0</v>
      </c>
      <c r="H269" s="36">
        <v>0</v>
      </c>
      <c r="I269" s="31">
        <v>10.197826086956521</v>
      </c>
      <c r="J269" s="31">
        <v>0</v>
      </c>
      <c r="K269" s="36">
        <v>0</v>
      </c>
      <c r="L269" s="31">
        <v>5.1521739130434785</v>
      </c>
      <c r="M269" s="31">
        <v>0</v>
      </c>
      <c r="N269" s="36">
        <v>0</v>
      </c>
      <c r="O269" s="31">
        <v>0</v>
      </c>
      <c r="P269" s="31">
        <v>0</v>
      </c>
      <c r="Q269" s="36" t="s">
        <v>1327</v>
      </c>
      <c r="R269" s="31">
        <v>5.0456521739130435</v>
      </c>
      <c r="S269" s="31">
        <v>0</v>
      </c>
      <c r="T269" s="36">
        <v>0</v>
      </c>
      <c r="U269" s="31">
        <v>67.421739130434759</v>
      </c>
      <c r="V269" s="31">
        <v>0</v>
      </c>
      <c r="W269" s="36">
        <v>0</v>
      </c>
      <c r="X269" s="31">
        <v>0</v>
      </c>
      <c r="Y269" s="31">
        <v>0</v>
      </c>
      <c r="Z269" s="36" t="s">
        <v>1327</v>
      </c>
      <c r="AA269" s="31">
        <v>66.644565217391303</v>
      </c>
      <c r="AB269" s="31">
        <v>0</v>
      </c>
      <c r="AC269" s="36">
        <v>0</v>
      </c>
      <c r="AD269" s="31">
        <v>0</v>
      </c>
      <c r="AE269" s="31">
        <v>0</v>
      </c>
      <c r="AF269" s="36" t="s">
        <v>1327</v>
      </c>
      <c r="AG269" s="31">
        <v>0</v>
      </c>
      <c r="AH269" s="31">
        <v>0</v>
      </c>
      <c r="AI269" s="36" t="s">
        <v>1327</v>
      </c>
      <c r="AJ269" t="s">
        <v>395</v>
      </c>
      <c r="AK269" s="37">
        <v>5</v>
      </c>
      <c r="AT269"/>
    </row>
    <row r="270" spans="1:46" x14ac:dyDescent="0.25">
      <c r="A270" t="s">
        <v>1155</v>
      </c>
      <c r="B270" t="s">
        <v>700</v>
      </c>
      <c r="C270" t="s">
        <v>957</v>
      </c>
      <c r="D270" t="s">
        <v>1090</v>
      </c>
      <c r="E270" s="31">
        <v>18.891304347826086</v>
      </c>
      <c r="F270" s="31">
        <v>76.309456521739122</v>
      </c>
      <c r="G270" s="31">
        <v>0</v>
      </c>
      <c r="H270" s="36">
        <v>0</v>
      </c>
      <c r="I270" s="31">
        <v>27.569891304347824</v>
      </c>
      <c r="J270" s="31">
        <v>0</v>
      </c>
      <c r="K270" s="36">
        <v>0</v>
      </c>
      <c r="L270" s="31">
        <v>12.316630434782605</v>
      </c>
      <c r="M270" s="31">
        <v>0</v>
      </c>
      <c r="N270" s="36">
        <v>0</v>
      </c>
      <c r="O270" s="31">
        <v>9.6880434782608695</v>
      </c>
      <c r="P270" s="31">
        <v>0</v>
      </c>
      <c r="Q270" s="36">
        <v>0</v>
      </c>
      <c r="R270" s="31">
        <v>5.5652173913043477</v>
      </c>
      <c r="S270" s="31">
        <v>0</v>
      </c>
      <c r="T270" s="36">
        <v>0</v>
      </c>
      <c r="U270" s="31">
        <v>19.140543478260859</v>
      </c>
      <c r="V270" s="31">
        <v>0</v>
      </c>
      <c r="W270" s="36">
        <v>0</v>
      </c>
      <c r="X270" s="31">
        <v>0</v>
      </c>
      <c r="Y270" s="31">
        <v>0</v>
      </c>
      <c r="Z270" s="36" t="s">
        <v>1327</v>
      </c>
      <c r="AA270" s="31">
        <v>27.908586956521752</v>
      </c>
      <c r="AB270" s="31">
        <v>0</v>
      </c>
      <c r="AC270" s="36">
        <v>0</v>
      </c>
      <c r="AD270" s="31">
        <v>1.6904347826086958</v>
      </c>
      <c r="AE270" s="31">
        <v>0</v>
      </c>
      <c r="AF270" s="36">
        <v>0</v>
      </c>
      <c r="AG270" s="31">
        <v>0</v>
      </c>
      <c r="AH270" s="31">
        <v>0</v>
      </c>
      <c r="AI270" s="36" t="s">
        <v>1327</v>
      </c>
      <c r="AJ270" t="s">
        <v>278</v>
      </c>
      <c r="AK270" s="37">
        <v>5</v>
      </c>
      <c r="AT270"/>
    </row>
    <row r="271" spans="1:46" x14ac:dyDescent="0.25">
      <c r="A271" t="s">
        <v>1155</v>
      </c>
      <c r="B271" t="s">
        <v>497</v>
      </c>
      <c r="C271" t="s">
        <v>915</v>
      </c>
      <c r="D271" t="s">
        <v>1064</v>
      </c>
      <c r="E271" s="31">
        <v>114.96739130434783</v>
      </c>
      <c r="F271" s="31">
        <v>399.37771739130437</v>
      </c>
      <c r="G271" s="31">
        <v>114.30163043478262</v>
      </c>
      <c r="H271" s="36">
        <v>0.28619931823284867</v>
      </c>
      <c r="I271" s="31">
        <v>37.660869565217396</v>
      </c>
      <c r="J271" s="31">
        <v>10.576630434782606</v>
      </c>
      <c r="K271" s="36">
        <v>0.28083872084968819</v>
      </c>
      <c r="L271" s="31">
        <v>22.837500000000002</v>
      </c>
      <c r="M271" s="31">
        <v>10.576630434782606</v>
      </c>
      <c r="N271" s="36">
        <v>0.46312558006710913</v>
      </c>
      <c r="O271" s="31">
        <v>6.2146739130434785</v>
      </c>
      <c r="P271" s="31">
        <v>0</v>
      </c>
      <c r="Q271" s="36">
        <v>0</v>
      </c>
      <c r="R271" s="31">
        <v>8.6086956521739122</v>
      </c>
      <c r="S271" s="31">
        <v>0</v>
      </c>
      <c r="T271" s="36">
        <v>0</v>
      </c>
      <c r="U271" s="31">
        <v>127.87923913043474</v>
      </c>
      <c r="V271" s="31">
        <v>44.164565217391328</v>
      </c>
      <c r="W271" s="36">
        <v>0.34536149509260211</v>
      </c>
      <c r="X271" s="31">
        <v>7.7717391304347823</v>
      </c>
      <c r="Y271" s="31">
        <v>0</v>
      </c>
      <c r="Z271" s="36">
        <v>0</v>
      </c>
      <c r="AA271" s="31">
        <v>188.601195652174</v>
      </c>
      <c r="AB271" s="31">
        <v>59.560434782608681</v>
      </c>
      <c r="AC271" s="36">
        <v>0.31580093952560334</v>
      </c>
      <c r="AD271" s="31">
        <v>37.464673913043477</v>
      </c>
      <c r="AE271" s="31">
        <v>0</v>
      </c>
      <c r="AF271" s="36">
        <v>0</v>
      </c>
      <c r="AG271" s="31">
        <v>0</v>
      </c>
      <c r="AH271" s="31">
        <v>0</v>
      </c>
      <c r="AI271" s="36" t="s">
        <v>1327</v>
      </c>
      <c r="AJ271" t="s">
        <v>74</v>
      </c>
      <c r="AK271" s="37">
        <v>5</v>
      </c>
      <c r="AT271"/>
    </row>
    <row r="272" spans="1:46" x14ac:dyDescent="0.25">
      <c r="A272" t="s">
        <v>1155</v>
      </c>
      <c r="B272" t="s">
        <v>564</v>
      </c>
      <c r="C272" t="s">
        <v>963</v>
      </c>
      <c r="D272" t="s">
        <v>1090</v>
      </c>
      <c r="E272" s="31">
        <v>36.445652173913047</v>
      </c>
      <c r="F272" s="31">
        <v>149.75413043478264</v>
      </c>
      <c r="G272" s="31">
        <v>0</v>
      </c>
      <c r="H272" s="36">
        <v>0</v>
      </c>
      <c r="I272" s="31">
        <v>14.160652173913043</v>
      </c>
      <c r="J272" s="31">
        <v>0</v>
      </c>
      <c r="K272" s="36">
        <v>0</v>
      </c>
      <c r="L272" s="31">
        <v>2.1956521739130435</v>
      </c>
      <c r="M272" s="31">
        <v>0</v>
      </c>
      <c r="N272" s="36">
        <v>0</v>
      </c>
      <c r="O272" s="31">
        <v>4.7826086956521738</v>
      </c>
      <c r="P272" s="31">
        <v>0</v>
      </c>
      <c r="Q272" s="36">
        <v>0</v>
      </c>
      <c r="R272" s="31">
        <v>7.182391304347826</v>
      </c>
      <c r="S272" s="31">
        <v>0</v>
      </c>
      <c r="T272" s="36">
        <v>0</v>
      </c>
      <c r="U272" s="31">
        <v>67.421739130434787</v>
      </c>
      <c r="V272" s="31">
        <v>0</v>
      </c>
      <c r="W272" s="36">
        <v>0</v>
      </c>
      <c r="X272" s="31">
        <v>1.5271739130434783</v>
      </c>
      <c r="Y272" s="31">
        <v>0</v>
      </c>
      <c r="Z272" s="36">
        <v>0</v>
      </c>
      <c r="AA272" s="31">
        <v>66.644565217391332</v>
      </c>
      <c r="AB272" s="31">
        <v>0</v>
      </c>
      <c r="AC272" s="36">
        <v>0</v>
      </c>
      <c r="AD272" s="31">
        <v>0</v>
      </c>
      <c r="AE272" s="31">
        <v>0</v>
      </c>
      <c r="AF272" s="36" t="s">
        <v>1327</v>
      </c>
      <c r="AG272" s="31">
        <v>0</v>
      </c>
      <c r="AH272" s="31">
        <v>0</v>
      </c>
      <c r="AI272" s="36" t="s">
        <v>1327</v>
      </c>
      <c r="AJ272" t="s">
        <v>141</v>
      </c>
      <c r="AK272" s="37">
        <v>5</v>
      </c>
      <c r="AT272"/>
    </row>
    <row r="273" spans="1:46" x14ac:dyDescent="0.25">
      <c r="A273" t="s">
        <v>1155</v>
      </c>
      <c r="B273" t="s">
        <v>461</v>
      </c>
      <c r="C273" t="s">
        <v>910</v>
      </c>
      <c r="D273" t="s">
        <v>1067</v>
      </c>
      <c r="E273" s="31">
        <v>68.847826086956516</v>
      </c>
      <c r="F273" s="31">
        <v>250.25847826086959</v>
      </c>
      <c r="G273" s="31">
        <v>0</v>
      </c>
      <c r="H273" s="36">
        <v>0</v>
      </c>
      <c r="I273" s="31">
        <v>88.533369565217427</v>
      </c>
      <c r="J273" s="31">
        <v>0</v>
      </c>
      <c r="K273" s="36">
        <v>0</v>
      </c>
      <c r="L273" s="31">
        <v>63.217826086956549</v>
      </c>
      <c r="M273" s="31">
        <v>0</v>
      </c>
      <c r="N273" s="36">
        <v>0</v>
      </c>
      <c r="O273" s="31">
        <v>20.402500000000003</v>
      </c>
      <c r="P273" s="31">
        <v>0</v>
      </c>
      <c r="Q273" s="36">
        <v>0</v>
      </c>
      <c r="R273" s="31">
        <v>4.9130434782608692</v>
      </c>
      <c r="S273" s="31">
        <v>0</v>
      </c>
      <c r="T273" s="36">
        <v>0</v>
      </c>
      <c r="U273" s="31">
        <v>28.015217391304358</v>
      </c>
      <c r="V273" s="31">
        <v>0</v>
      </c>
      <c r="W273" s="36">
        <v>0</v>
      </c>
      <c r="X273" s="31">
        <v>4.2065217391304346</v>
      </c>
      <c r="Y273" s="31">
        <v>0</v>
      </c>
      <c r="Z273" s="36">
        <v>0</v>
      </c>
      <c r="AA273" s="31">
        <v>126.67391304347822</v>
      </c>
      <c r="AB273" s="31">
        <v>0</v>
      </c>
      <c r="AC273" s="36">
        <v>0</v>
      </c>
      <c r="AD273" s="31">
        <v>2.8294565217391305</v>
      </c>
      <c r="AE273" s="31">
        <v>0</v>
      </c>
      <c r="AF273" s="36">
        <v>0</v>
      </c>
      <c r="AG273" s="31">
        <v>0</v>
      </c>
      <c r="AH273" s="31">
        <v>0</v>
      </c>
      <c r="AI273" s="36" t="s">
        <v>1327</v>
      </c>
      <c r="AJ273" t="s">
        <v>38</v>
      </c>
      <c r="AK273" s="37">
        <v>5</v>
      </c>
      <c r="AT273"/>
    </row>
    <row r="274" spans="1:46" x14ac:dyDescent="0.25">
      <c r="A274" t="s">
        <v>1155</v>
      </c>
      <c r="B274" t="s">
        <v>424</v>
      </c>
      <c r="C274" t="s">
        <v>884</v>
      </c>
      <c r="D274" t="s">
        <v>1073</v>
      </c>
      <c r="E274" s="31">
        <v>74.326086956521735</v>
      </c>
      <c r="F274" s="31">
        <v>511.00271739130432</v>
      </c>
      <c r="G274" s="31">
        <v>0</v>
      </c>
      <c r="H274" s="36">
        <v>0</v>
      </c>
      <c r="I274" s="31">
        <v>145.1141304347826</v>
      </c>
      <c r="J274" s="31">
        <v>0</v>
      </c>
      <c r="K274" s="36">
        <v>0</v>
      </c>
      <c r="L274" s="31">
        <v>108.35326086956522</v>
      </c>
      <c r="M274" s="31">
        <v>0</v>
      </c>
      <c r="N274" s="36">
        <v>0</v>
      </c>
      <c r="O274" s="31">
        <v>32.358695652173914</v>
      </c>
      <c r="P274" s="31">
        <v>0</v>
      </c>
      <c r="Q274" s="36">
        <v>0</v>
      </c>
      <c r="R274" s="31">
        <v>4.4021739130434785</v>
      </c>
      <c r="S274" s="31">
        <v>0</v>
      </c>
      <c r="T274" s="36">
        <v>0</v>
      </c>
      <c r="U274" s="31">
        <v>55.380434782608695</v>
      </c>
      <c r="V274" s="31">
        <v>0</v>
      </c>
      <c r="W274" s="36">
        <v>0</v>
      </c>
      <c r="X274" s="31">
        <v>4.6467391304347823</v>
      </c>
      <c r="Y274" s="31">
        <v>0</v>
      </c>
      <c r="Z274" s="36">
        <v>0</v>
      </c>
      <c r="AA274" s="31">
        <v>305.86141304347825</v>
      </c>
      <c r="AB274" s="31">
        <v>0</v>
      </c>
      <c r="AC274" s="36">
        <v>0</v>
      </c>
      <c r="AD274" s="31">
        <v>0</v>
      </c>
      <c r="AE274" s="31">
        <v>0</v>
      </c>
      <c r="AF274" s="36" t="s">
        <v>1327</v>
      </c>
      <c r="AG274" s="31">
        <v>0</v>
      </c>
      <c r="AH274" s="31">
        <v>0</v>
      </c>
      <c r="AI274" s="36" t="s">
        <v>1327</v>
      </c>
      <c r="AJ274" t="s">
        <v>0</v>
      </c>
      <c r="AK274" s="37">
        <v>5</v>
      </c>
      <c r="AT274"/>
    </row>
    <row r="275" spans="1:46" x14ac:dyDescent="0.25">
      <c r="A275" t="s">
        <v>1155</v>
      </c>
      <c r="B275" t="s">
        <v>681</v>
      </c>
      <c r="C275" t="s">
        <v>915</v>
      </c>
      <c r="D275" t="s">
        <v>1064</v>
      </c>
      <c r="E275" s="31">
        <v>86.706521739130437</v>
      </c>
      <c r="F275" s="31">
        <v>421.87782608695659</v>
      </c>
      <c r="G275" s="31">
        <v>69.283043478260879</v>
      </c>
      <c r="H275" s="36">
        <v>0.1642253733050677</v>
      </c>
      <c r="I275" s="31">
        <v>26.483369565217394</v>
      </c>
      <c r="J275" s="31">
        <v>0</v>
      </c>
      <c r="K275" s="36">
        <v>0</v>
      </c>
      <c r="L275" s="31">
        <v>15.373478260869566</v>
      </c>
      <c r="M275" s="31">
        <v>0</v>
      </c>
      <c r="N275" s="36">
        <v>0</v>
      </c>
      <c r="O275" s="31">
        <v>5.3707608695652169</v>
      </c>
      <c r="P275" s="31">
        <v>0</v>
      </c>
      <c r="Q275" s="36">
        <v>0</v>
      </c>
      <c r="R275" s="31">
        <v>5.7391304347826084</v>
      </c>
      <c r="S275" s="31">
        <v>0</v>
      </c>
      <c r="T275" s="36">
        <v>0</v>
      </c>
      <c r="U275" s="31">
        <v>164.33293478260867</v>
      </c>
      <c r="V275" s="31">
        <v>8.1505434782608699</v>
      </c>
      <c r="W275" s="36">
        <v>4.9597747944092829E-2</v>
      </c>
      <c r="X275" s="31">
        <v>0</v>
      </c>
      <c r="Y275" s="31">
        <v>0</v>
      </c>
      <c r="Z275" s="36" t="s">
        <v>1327</v>
      </c>
      <c r="AA275" s="31">
        <v>216.74782608695656</v>
      </c>
      <c r="AB275" s="31">
        <v>61.132500000000007</v>
      </c>
      <c r="AC275" s="36">
        <v>0.28204435127978816</v>
      </c>
      <c r="AD275" s="31">
        <v>14.313695652173918</v>
      </c>
      <c r="AE275" s="31">
        <v>0</v>
      </c>
      <c r="AF275" s="36">
        <v>0</v>
      </c>
      <c r="AG275" s="31">
        <v>0</v>
      </c>
      <c r="AH275" s="31">
        <v>0</v>
      </c>
      <c r="AI275" s="36" t="s">
        <v>1327</v>
      </c>
      <c r="AJ275" t="s">
        <v>259</v>
      </c>
      <c r="AK275" s="37">
        <v>5</v>
      </c>
      <c r="AT275"/>
    </row>
    <row r="276" spans="1:46" x14ac:dyDescent="0.25">
      <c r="A276" t="s">
        <v>1155</v>
      </c>
      <c r="B276" t="s">
        <v>762</v>
      </c>
      <c r="C276" t="s">
        <v>912</v>
      </c>
      <c r="D276" t="s">
        <v>1112</v>
      </c>
      <c r="E276" s="31">
        <v>20.260869565217391</v>
      </c>
      <c r="F276" s="31">
        <v>103.47554347826086</v>
      </c>
      <c r="G276" s="31">
        <v>0</v>
      </c>
      <c r="H276" s="36">
        <v>0</v>
      </c>
      <c r="I276" s="31">
        <v>28.369565217391305</v>
      </c>
      <c r="J276" s="31">
        <v>0</v>
      </c>
      <c r="K276" s="36">
        <v>0</v>
      </c>
      <c r="L276" s="31">
        <v>19.407608695652176</v>
      </c>
      <c r="M276" s="31">
        <v>0</v>
      </c>
      <c r="N276" s="36">
        <v>0</v>
      </c>
      <c r="O276" s="31">
        <v>3.527173913043478</v>
      </c>
      <c r="P276" s="31">
        <v>0</v>
      </c>
      <c r="Q276" s="36">
        <v>0</v>
      </c>
      <c r="R276" s="31">
        <v>5.4347826086956523</v>
      </c>
      <c r="S276" s="31">
        <v>0</v>
      </c>
      <c r="T276" s="36">
        <v>0</v>
      </c>
      <c r="U276" s="31">
        <v>5.6086956521739131</v>
      </c>
      <c r="V276" s="31">
        <v>0</v>
      </c>
      <c r="W276" s="36">
        <v>0</v>
      </c>
      <c r="X276" s="31">
        <v>4.3152173913043477</v>
      </c>
      <c r="Y276" s="31">
        <v>0</v>
      </c>
      <c r="Z276" s="36">
        <v>0</v>
      </c>
      <c r="AA276" s="31">
        <v>64.785326086956516</v>
      </c>
      <c r="AB276" s="31">
        <v>0</v>
      </c>
      <c r="AC276" s="36">
        <v>0</v>
      </c>
      <c r="AD276" s="31">
        <v>0.39673913043478259</v>
      </c>
      <c r="AE276" s="31">
        <v>0</v>
      </c>
      <c r="AF276" s="36">
        <v>0</v>
      </c>
      <c r="AG276" s="31">
        <v>0</v>
      </c>
      <c r="AH276" s="31">
        <v>0</v>
      </c>
      <c r="AI276" s="36" t="s">
        <v>1327</v>
      </c>
      <c r="AJ276" t="s">
        <v>342</v>
      </c>
      <c r="AK276" s="37">
        <v>5</v>
      </c>
      <c r="AT276"/>
    </row>
    <row r="277" spans="1:46" x14ac:dyDescent="0.25">
      <c r="A277" t="s">
        <v>1155</v>
      </c>
      <c r="B277" t="s">
        <v>830</v>
      </c>
      <c r="C277" t="s">
        <v>1047</v>
      </c>
      <c r="D277" t="s">
        <v>1107</v>
      </c>
      <c r="E277" s="31">
        <v>48.913043478260867</v>
      </c>
      <c r="F277" s="31">
        <v>163.9885869565218</v>
      </c>
      <c r="G277" s="31">
        <v>0</v>
      </c>
      <c r="H277" s="36">
        <v>0</v>
      </c>
      <c r="I277" s="31">
        <v>42.060543478260868</v>
      </c>
      <c r="J277" s="31">
        <v>0</v>
      </c>
      <c r="K277" s="36">
        <v>0</v>
      </c>
      <c r="L277" s="31">
        <v>25.748586956521734</v>
      </c>
      <c r="M277" s="31">
        <v>0</v>
      </c>
      <c r="N277" s="36">
        <v>0</v>
      </c>
      <c r="O277" s="31">
        <v>11.502173913043476</v>
      </c>
      <c r="P277" s="31">
        <v>0</v>
      </c>
      <c r="Q277" s="36">
        <v>0</v>
      </c>
      <c r="R277" s="31">
        <v>4.8097826086956523</v>
      </c>
      <c r="S277" s="31">
        <v>0</v>
      </c>
      <c r="T277" s="36">
        <v>0</v>
      </c>
      <c r="U277" s="31">
        <v>39.037500000000001</v>
      </c>
      <c r="V277" s="31">
        <v>0</v>
      </c>
      <c r="W277" s="36">
        <v>0</v>
      </c>
      <c r="X277" s="31">
        <v>4.6429347826086946</v>
      </c>
      <c r="Y277" s="31">
        <v>0</v>
      </c>
      <c r="Z277" s="36">
        <v>0</v>
      </c>
      <c r="AA277" s="31">
        <v>78.003043478260921</v>
      </c>
      <c r="AB277" s="31">
        <v>0</v>
      </c>
      <c r="AC277" s="36">
        <v>0</v>
      </c>
      <c r="AD277" s="31">
        <v>0.24456521739130435</v>
      </c>
      <c r="AE277" s="31">
        <v>0</v>
      </c>
      <c r="AF277" s="36">
        <v>0</v>
      </c>
      <c r="AG277" s="31">
        <v>0</v>
      </c>
      <c r="AH277" s="31">
        <v>0</v>
      </c>
      <c r="AI277" s="36" t="s">
        <v>1327</v>
      </c>
      <c r="AJ277" t="s">
        <v>410</v>
      </c>
      <c r="AK277" s="37">
        <v>5</v>
      </c>
      <c r="AT277"/>
    </row>
    <row r="278" spans="1:46" x14ac:dyDescent="0.25">
      <c r="A278" t="s">
        <v>1155</v>
      </c>
      <c r="B278" t="s">
        <v>735</v>
      </c>
      <c r="C278" t="s">
        <v>1029</v>
      </c>
      <c r="D278" t="s">
        <v>1065</v>
      </c>
      <c r="E278" s="31">
        <v>46.184782608695649</v>
      </c>
      <c r="F278" s="31">
        <v>161.93141304347827</v>
      </c>
      <c r="G278" s="31">
        <v>0</v>
      </c>
      <c r="H278" s="36">
        <v>0</v>
      </c>
      <c r="I278" s="31">
        <v>55.536195652173916</v>
      </c>
      <c r="J278" s="31">
        <v>0</v>
      </c>
      <c r="K278" s="36">
        <v>0</v>
      </c>
      <c r="L278" s="31">
        <v>39.917282608695658</v>
      </c>
      <c r="M278" s="31">
        <v>0</v>
      </c>
      <c r="N278" s="36">
        <v>0</v>
      </c>
      <c r="O278" s="31">
        <v>10.053695652173914</v>
      </c>
      <c r="P278" s="31">
        <v>0</v>
      </c>
      <c r="Q278" s="36">
        <v>0</v>
      </c>
      <c r="R278" s="31">
        <v>5.5652173913043477</v>
      </c>
      <c r="S278" s="31">
        <v>0</v>
      </c>
      <c r="T278" s="36">
        <v>0</v>
      </c>
      <c r="U278" s="31">
        <v>16.943152173913035</v>
      </c>
      <c r="V278" s="31">
        <v>0</v>
      </c>
      <c r="W278" s="36">
        <v>0</v>
      </c>
      <c r="X278" s="31">
        <v>0</v>
      </c>
      <c r="Y278" s="31">
        <v>0</v>
      </c>
      <c r="Z278" s="36" t="s">
        <v>1327</v>
      </c>
      <c r="AA278" s="31">
        <v>75.077173913043495</v>
      </c>
      <c r="AB278" s="31">
        <v>0</v>
      </c>
      <c r="AC278" s="36">
        <v>0</v>
      </c>
      <c r="AD278" s="31">
        <v>14.374891304347818</v>
      </c>
      <c r="AE278" s="31">
        <v>0</v>
      </c>
      <c r="AF278" s="36">
        <v>0</v>
      </c>
      <c r="AG278" s="31">
        <v>0</v>
      </c>
      <c r="AH278" s="31">
        <v>0</v>
      </c>
      <c r="AI278" s="36" t="s">
        <v>1327</v>
      </c>
      <c r="AJ278" t="s">
        <v>314</v>
      </c>
      <c r="AK278" s="37">
        <v>5</v>
      </c>
      <c r="AT278"/>
    </row>
    <row r="279" spans="1:46" x14ac:dyDescent="0.25">
      <c r="A279" t="s">
        <v>1155</v>
      </c>
      <c r="B279" t="s">
        <v>650</v>
      </c>
      <c r="C279" t="s">
        <v>874</v>
      </c>
      <c r="D279" t="s">
        <v>1076</v>
      </c>
      <c r="E279" s="31">
        <v>22.532608695652176</v>
      </c>
      <c r="F279" s="31">
        <v>135.07717391304345</v>
      </c>
      <c r="G279" s="31">
        <v>0</v>
      </c>
      <c r="H279" s="36">
        <v>0</v>
      </c>
      <c r="I279" s="31">
        <v>49.628260869565224</v>
      </c>
      <c r="J279" s="31">
        <v>0</v>
      </c>
      <c r="K279" s="36">
        <v>0</v>
      </c>
      <c r="L279" s="31">
        <v>36.323913043478264</v>
      </c>
      <c r="M279" s="31">
        <v>0</v>
      </c>
      <c r="N279" s="36">
        <v>0</v>
      </c>
      <c r="O279" s="31">
        <v>8.2391304347826093</v>
      </c>
      <c r="P279" s="31">
        <v>0</v>
      </c>
      <c r="Q279" s="36">
        <v>0</v>
      </c>
      <c r="R279" s="31">
        <v>5.0652173913043477</v>
      </c>
      <c r="S279" s="31">
        <v>0</v>
      </c>
      <c r="T279" s="36">
        <v>0</v>
      </c>
      <c r="U279" s="31">
        <v>4.232608695652174</v>
      </c>
      <c r="V279" s="31">
        <v>0</v>
      </c>
      <c r="W279" s="36">
        <v>0</v>
      </c>
      <c r="X279" s="31">
        <v>0</v>
      </c>
      <c r="Y279" s="31">
        <v>0</v>
      </c>
      <c r="Z279" s="36" t="s">
        <v>1327</v>
      </c>
      <c r="AA279" s="31">
        <v>81.216304347826068</v>
      </c>
      <c r="AB279" s="31">
        <v>0</v>
      </c>
      <c r="AC279" s="36">
        <v>0</v>
      </c>
      <c r="AD279" s="31">
        <v>0</v>
      </c>
      <c r="AE279" s="31">
        <v>0</v>
      </c>
      <c r="AF279" s="36" t="s">
        <v>1327</v>
      </c>
      <c r="AG279" s="31">
        <v>0</v>
      </c>
      <c r="AH279" s="31">
        <v>0</v>
      </c>
      <c r="AI279" s="36" t="s">
        <v>1327</v>
      </c>
      <c r="AJ279" t="s">
        <v>228</v>
      </c>
      <c r="AK279" s="37">
        <v>5</v>
      </c>
      <c r="AT279"/>
    </row>
    <row r="280" spans="1:46" x14ac:dyDescent="0.25">
      <c r="A280" t="s">
        <v>1155</v>
      </c>
      <c r="B280" t="s">
        <v>420</v>
      </c>
      <c r="C280" t="s">
        <v>898</v>
      </c>
      <c r="D280" t="s">
        <v>1059</v>
      </c>
      <c r="E280" s="31">
        <v>48.163043478260867</v>
      </c>
      <c r="F280" s="31">
        <v>233.48858695652174</v>
      </c>
      <c r="G280" s="31">
        <v>44.61010869565218</v>
      </c>
      <c r="H280" s="36">
        <v>0.19105905465074871</v>
      </c>
      <c r="I280" s="31">
        <v>33.346739130434777</v>
      </c>
      <c r="J280" s="31">
        <v>12.097391304347829</v>
      </c>
      <c r="K280" s="36">
        <v>0.36277584015124364</v>
      </c>
      <c r="L280" s="31">
        <v>33.346739130434777</v>
      </c>
      <c r="M280" s="31">
        <v>12.097391304347829</v>
      </c>
      <c r="N280" s="36">
        <v>0.36277584015124364</v>
      </c>
      <c r="O280" s="31">
        <v>0</v>
      </c>
      <c r="P280" s="31">
        <v>0</v>
      </c>
      <c r="Q280" s="36" t="s">
        <v>1327</v>
      </c>
      <c r="R280" s="31">
        <v>0</v>
      </c>
      <c r="S280" s="31">
        <v>0</v>
      </c>
      <c r="T280" s="36" t="s">
        <v>1327</v>
      </c>
      <c r="U280" s="31">
        <v>45.893804347826091</v>
      </c>
      <c r="V280" s="31">
        <v>11.989021739130438</v>
      </c>
      <c r="W280" s="36">
        <v>0.26123399246369816</v>
      </c>
      <c r="X280" s="31">
        <v>0</v>
      </c>
      <c r="Y280" s="31">
        <v>0</v>
      </c>
      <c r="Z280" s="36" t="s">
        <v>1327</v>
      </c>
      <c r="AA280" s="31">
        <v>108.81728260869569</v>
      </c>
      <c r="AB280" s="31">
        <v>20.523695652173913</v>
      </c>
      <c r="AC280" s="36">
        <v>0.18860694882426557</v>
      </c>
      <c r="AD280" s="31">
        <v>0</v>
      </c>
      <c r="AE280" s="31">
        <v>0</v>
      </c>
      <c r="AF280" s="36" t="s">
        <v>1327</v>
      </c>
      <c r="AG280" s="31">
        <v>45.430760869565198</v>
      </c>
      <c r="AH280" s="31">
        <v>0</v>
      </c>
      <c r="AI280" s="36">
        <v>0</v>
      </c>
      <c r="AJ280" t="s">
        <v>25</v>
      </c>
      <c r="AK280" s="37">
        <v>5</v>
      </c>
      <c r="AT280"/>
    </row>
    <row r="281" spans="1:46" x14ac:dyDescent="0.25">
      <c r="A281" t="s">
        <v>1155</v>
      </c>
      <c r="B281" t="s">
        <v>728</v>
      </c>
      <c r="C281" t="s">
        <v>1016</v>
      </c>
      <c r="D281" t="s">
        <v>1064</v>
      </c>
      <c r="E281" s="31">
        <v>42.760869565217391</v>
      </c>
      <c r="F281" s="31">
        <v>110.14141304347824</v>
      </c>
      <c r="G281" s="31">
        <v>0</v>
      </c>
      <c r="H281" s="36">
        <v>0</v>
      </c>
      <c r="I281" s="31">
        <v>8.1816304347826083</v>
      </c>
      <c r="J281" s="31">
        <v>0</v>
      </c>
      <c r="K281" s="36">
        <v>0</v>
      </c>
      <c r="L281" s="31">
        <v>2.3555434782608695</v>
      </c>
      <c r="M281" s="31">
        <v>0</v>
      </c>
      <c r="N281" s="36">
        <v>0</v>
      </c>
      <c r="O281" s="31">
        <v>0</v>
      </c>
      <c r="P281" s="31">
        <v>0</v>
      </c>
      <c r="Q281" s="36" t="s">
        <v>1327</v>
      </c>
      <c r="R281" s="31">
        <v>5.8260869565217392</v>
      </c>
      <c r="S281" s="31">
        <v>0</v>
      </c>
      <c r="T281" s="36">
        <v>0</v>
      </c>
      <c r="U281" s="31">
        <v>55.118478260869544</v>
      </c>
      <c r="V281" s="31">
        <v>0</v>
      </c>
      <c r="W281" s="36">
        <v>0</v>
      </c>
      <c r="X281" s="31">
        <v>6.4597826086956527</v>
      </c>
      <c r="Y281" s="31">
        <v>0</v>
      </c>
      <c r="Z281" s="36">
        <v>0</v>
      </c>
      <c r="AA281" s="31">
        <v>40.381521739130434</v>
      </c>
      <c r="AB281" s="31">
        <v>0</v>
      </c>
      <c r="AC281" s="36">
        <v>0</v>
      </c>
      <c r="AD281" s="31">
        <v>0</v>
      </c>
      <c r="AE281" s="31">
        <v>0</v>
      </c>
      <c r="AF281" s="36" t="s">
        <v>1327</v>
      </c>
      <c r="AG281" s="31">
        <v>0</v>
      </c>
      <c r="AH281" s="31">
        <v>0</v>
      </c>
      <c r="AI281" s="36" t="s">
        <v>1327</v>
      </c>
      <c r="AJ281" t="s">
        <v>307</v>
      </c>
      <c r="AK281" s="37">
        <v>5</v>
      </c>
      <c r="AT281"/>
    </row>
    <row r="282" spans="1:46" x14ac:dyDescent="0.25">
      <c r="A282" t="s">
        <v>1155</v>
      </c>
      <c r="B282" t="s">
        <v>482</v>
      </c>
      <c r="C282" t="s">
        <v>923</v>
      </c>
      <c r="D282" t="s">
        <v>1063</v>
      </c>
      <c r="E282" s="31">
        <v>80.989130434782609</v>
      </c>
      <c r="F282" s="31">
        <v>328.03010869565207</v>
      </c>
      <c r="G282" s="31">
        <v>0</v>
      </c>
      <c r="H282" s="36">
        <v>0</v>
      </c>
      <c r="I282" s="31">
        <v>95.723695652173916</v>
      </c>
      <c r="J282" s="31">
        <v>0</v>
      </c>
      <c r="K282" s="36">
        <v>0</v>
      </c>
      <c r="L282" s="31">
        <v>73.919347826086963</v>
      </c>
      <c r="M282" s="31">
        <v>0</v>
      </c>
      <c r="N282" s="36">
        <v>0</v>
      </c>
      <c r="O282" s="31">
        <v>16.065217391304348</v>
      </c>
      <c r="P282" s="31">
        <v>0</v>
      </c>
      <c r="Q282" s="36">
        <v>0</v>
      </c>
      <c r="R282" s="31">
        <v>5.7391304347826084</v>
      </c>
      <c r="S282" s="31">
        <v>0</v>
      </c>
      <c r="T282" s="36">
        <v>0</v>
      </c>
      <c r="U282" s="31">
        <v>42.497717391304334</v>
      </c>
      <c r="V282" s="31">
        <v>0</v>
      </c>
      <c r="W282" s="36">
        <v>0</v>
      </c>
      <c r="X282" s="31">
        <v>0</v>
      </c>
      <c r="Y282" s="31">
        <v>0</v>
      </c>
      <c r="Z282" s="36" t="s">
        <v>1327</v>
      </c>
      <c r="AA282" s="31">
        <v>189.80869565217384</v>
      </c>
      <c r="AB282" s="31">
        <v>0</v>
      </c>
      <c r="AC282" s="36">
        <v>0</v>
      </c>
      <c r="AD282" s="31">
        <v>0</v>
      </c>
      <c r="AE282" s="31">
        <v>0</v>
      </c>
      <c r="AF282" s="36" t="s">
        <v>1327</v>
      </c>
      <c r="AG282" s="31">
        <v>0</v>
      </c>
      <c r="AH282" s="31">
        <v>0</v>
      </c>
      <c r="AI282" s="36" t="s">
        <v>1327</v>
      </c>
      <c r="AJ282" t="s">
        <v>59</v>
      </c>
      <c r="AK282" s="37">
        <v>5</v>
      </c>
      <c r="AT282"/>
    </row>
    <row r="283" spans="1:46" x14ac:dyDescent="0.25">
      <c r="A283" t="s">
        <v>1155</v>
      </c>
      <c r="B283" t="s">
        <v>460</v>
      </c>
      <c r="C283" t="s">
        <v>909</v>
      </c>
      <c r="D283" t="s">
        <v>1098</v>
      </c>
      <c r="E283" s="31">
        <v>89.391304347826093</v>
      </c>
      <c r="F283" s="31">
        <v>392.10326086956502</v>
      </c>
      <c r="G283" s="31">
        <v>30.072391304347828</v>
      </c>
      <c r="H283" s="36">
        <v>7.6695080876543767E-2</v>
      </c>
      <c r="I283" s="31">
        <v>44.81673913043479</v>
      </c>
      <c r="J283" s="31">
        <v>0</v>
      </c>
      <c r="K283" s="36">
        <v>0</v>
      </c>
      <c r="L283" s="31">
        <v>31.247826086956529</v>
      </c>
      <c r="M283" s="31">
        <v>0</v>
      </c>
      <c r="N283" s="36">
        <v>0</v>
      </c>
      <c r="O283" s="31">
        <v>13.568913043478263</v>
      </c>
      <c r="P283" s="31">
        <v>0</v>
      </c>
      <c r="Q283" s="36">
        <v>0</v>
      </c>
      <c r="R283" s="31">
        <v>0</v>
      </c>
      <c r="S283" s="31">
        <v>0</v>
      </c>
      <c r="T283" s="36" t="s">
        <v>1327</v>
      </c>
      <c r="U283" s="31">
        <v>75.623260869565186</v>
      </c>
      <c r="V283" s="31">
        <v>0</v>
      </c>
      <c r="W283" s="36">
        <v>0</v>
      </c>
      <c r="X283" s="31">
        <v>0</v>
      </c>
      <c r="Y283" s="31">
        <v>0</v>
      </c>
      <c r="Z283" s="36" t="s">
        <v>1327</v>
      </c>
      <c r="AA283" s="31">
        <v>271.66326086956508</v>
      </c>
      <c r="AB283" s="31">
        <v>30.072391304347828</v>
      </c>
      <c r="AC283" s="36">
        <v>0.11069730668802737</v>
      </c>
      <c r="AD283" s="31">
        <v>0</v>
      </c>
      <c r="AE283" s="31">
        <v>0</v>
      </c>
      <c r="AF283" s="36" t="s">
        <v>1327</v>
      </c>
      <c r="AG283" s="31">
        <v>0</v>
      </c>
      <c r="AH283" s="31">
        <v>0</v>
      </c>
      <c r="AI283" s="36" t="s">
        <v>1327</v>
      </c>
      <c r="AJ283" t="s">
        <v>37</v>
      </c>
      <c r="AK283" s="37">
        <v>5</v>
      </c>
      <c r="AT283"/>
    </row>
    <row r="284" spans="1:46" x14ac:dyDescent="0.25">
      <c r="A284" t="s">
        <v>1155</v>
      </c>
      <c r="B284" t="s">
        <v>783</v>
      </c>
      <c r="C284" t="s">
        <v>1004</v>
      </c>
      <c r="D284" t="s">
        <v>1115</v>
      </c>
      <c r="E284" s="31">
        <v>31.282608695652176</v>
      </c>
      <c r="F284" s="31">
        <v>110.20010869565218</v>
      </c>
      <c r="G284" s="31">
        <v>3.9766304347826087</v>
      </c>
      <c r="H284" s="36">
        <v>3.6085540040302178E-2</v>
      </c>
      <c r="I284" s="31">
        <v>25.646086956521739</v>
      </c>
      <c r="J284" s="31">
        <v>2.5543478260869565</v>
      </c>
      <c r="K284" s="36">
        <v>9.959990506221815E-2</v>
      </c>
      <c r="L284" s="31">
        <v>12.883369565217391</v>
      </c>
      <c r="M284" s="31">
        <v>2.5543478260869565</v>
      </c>
      <c r="N284" s="36">
        <v>0.19826706151341045</v>
      </c>
      <c r="O284" s="31">
        <v>7.3768478260869577</v>
      </c>
      <c r="P284" s="31">
        <v>0</v>
      </c>
      <c r="Q284" s="36">
        <v>0</v>
      </c>
      <c r="R284" s="31">
        <v>5.3858695652173916</v>
      </c>
      <c r="S284" s="31">
        <v>0</v>
      </c>
      <c r="T284" s="36">
        <v>0</v>
      </c>
      <c r="U284" s="31">
        <v>19.880217391304349</v>
      </c>
      <c r="V284" s="31">
        <v>1.4222826086956522</v>
      </c>
      <c r="W284" s="36">
        <v>7.1542608448424805E-2</v>
      </c>
      <c r="X284" s="31">
        <v>0</v>
      </c>
      <c r="Y284" s="31">
        <v>0</v>
      </c>
      <c r="Z284" s="36" t="s">
        <v>1327</v>
      </c>
      <c r="AA284" s="31">
        <v>39.413043478260867</v>
      </c>
      <c r="AB284" s="31">
        <v>0</v>
      </c>
      <c r="AC284" s="36">
        <v>0</v>
      </c>
      <c r="AD284" s="31">
        <v>25.260760869565214</v>
      </c>
      <c r="AE284" s="31">
        <v>0</v>
      </c>
      <c r="AF284" s="36">
        <v>0</v>
      </c>
      <c r="AG284" s="31">
        <v>0</v>
      </c>
      <c r="AH284" s="31">
        <v>0</v>
      </c>
      <c r="AI284" s="36" t="s">
        <v>1327</v>
      </c>
      <c r="AJ284" t="s">
        <v>363</v>
      </c>
      <c r="AK284" s="37">
        <v>5</v>
      </c>
      <c r="AT284"/>
    </row>
    <row r="285" spans="1:46" x14ac:dyDescent="0.25">
      <c r="A285" t="s">
        <v>1155</v>
      </c>
      <c r="B285" t="s">
        <v>459</v>
      </c>
      <c r="C285" t="s">
        <v>908</v>
      </c>
      <c r="D285" t="s">
        <v>1097</v>
      </c>
      <c r="E285" s="31">
        <v>125.57608695652173</v>
      </c>
      <c r="F285" s="31">
        <v>558.83369565217401</v>
      </c>
      <c r="G285" s="31">
        <v>0</v>
      </c>
      <c r="H285" s="36">
        <v>0</v>
      </c>
      <c r="I285" s="31">
        <v>140.33478260869558</v>
      </c>
      <c r="J285" s="31">
        <v>0</v>
      </c>
      <c r="K285" s="36">
        <v>0</v>
      </c>
      <c r="L285" s="31">
        <v>94.598913043478206</v>
      </c>
      <c r="M285" s="31">
        <v>0</v>
      </c>
      <c r="N285" s="36">
        <v>0</v>
      </c>
      <c r="O285" s="31">
        <v>40.257608695652166</v>
      </c>
      <c r="P285" s="31">
        <v>0</v>
      </c>
      <c r="Q285" s="36">
        <v>0</v>
      </c>
      <c r="R285" s="31">
        <v>5.4782608695652177</v>
      </c>
      <c r="S285" s="31">
        <v>0</v>
      </c>
      <c r="T285" s="36">
        <v>0</v>
      </c>
      <c r="U285" s="31">
        <v>50.596739130434798</v>
      </c>
      <c r="V285" s="31">
        <v>0</v>
      </c>
      <c r="W285" s="36">
        <v>0</v>
      </c>
      <c r="X285" s="31">
        <v>10.264130434782606</v>
      </c>
      <c r="Y285" s="31">
        <v>0</v>
      </c>
      <c r="Z285" s="36">
        <v>0</v>
      </c>
      <c r="AA285" s="31">
        <v>357.63804347826101</v>
      </c>
      <c r="AB285" s="31">
        <v>0</v>
      </c>
      <c r="AC285" s="36">
        <v>0</v>
      </c>
      <c r="AD285" s="31">
        <v>0</v>
      </c>
      <c r="AE285" s="31">
        <v>0</v>
      </c>
      <c r="AF285" s="36" t="s">
        <v>1327</v>
      </c>
      <c r="AG285" s="31">
        <v>0</v>
      </c>
      <c r="AH285" s="31">
        <v>0</v>
      </c>
      <c r="AI285" s="36" t="s">
        <v>1327</v>
      </c>
      <c r="AJ285" t="s">
        <v>36</v>
      </c>
      <c r="AK285" s="37">
        <v>5</v>
      </c>
      <c r="AT285"/>
    </row>
    <row r="286" spans="1:46" x14ac:dyDescent="0.25">
      <c r="A286" t="s">
        <v>1155</v>
      </c>
      <c r="B286" t="s">
        <v>663</v>
      </c>
      <c r="C286" t="s">
        <v>899</v>
      </c>
      <c r="D286" t="s">
        <v>1090</v>
      </c>
      <c r="E286" s="31">
        <v>91.315217391304344</v>
      </c>
      <c r="F286" s="31">
        <v>413.94293478260869</v>
      </c>
      <c r="G286" s="31">
        <v>70.271739130434781</v>
      </c>
      <c r="H286" s="36">
        <v>0.16976190007286765</v>
      </c>
      <c r="I286" s="31">
        <v>70.573369565217391</v>
      </c>
      <c r="J286" s="31">
        <v>2.4293478260869565</v>
      </c>
      <c r="K286" s="36">
        <v>3.4423010280697705E-2</v>
      </c>
      <c r="L286" s="31">
        <v>58.146739130434781</v>
      </c>
      <c r="M286" s="31">
        <v>2.4293478260869565</v>
      </c>
      <c r="N286" s="36">
        <v>4.1779605570614074E-2</v>
      </c>
      <c r="O286" s="31">
        <v>7.4701086956521738</v>
      </c>
      <c r="P286" s="31">
        <v>0</v>
      </c>
      <c r="Q286" s="36">
        <v>0</v>
      </c>
      <c r="R286" s="31">
        <v>4.9565217391304346</v>
      </c>
      <c r="S286" s="31">
        <v>0</v>
      </c>
      <c r="T286" s="36">
        <v>0</v>
      </c>
      <c r="U286" s="31">
        <v>171.97010869565219</v>
      </c>
      <c r="V286" s="31">
        <v>13.067934782608695</v>
      </c>
      <c r="W286" s="36">
        <v>7.5989570988385866E-2</v>
      </c>
      <c r="X286" s="31">
        <v>9.1521739130434785</v>
      </c>
      <c r="Y286" s="31">
        <v>0</v>
      </c>
      <c r="Z286" s="36">
        <v>0</v>
      </c>
      <c r="AA286" s="31">
        <v>162.24728260869566</v>
      </c>
      <c r="AB286" s="31">
        <v>54.774456521739133</v>
      </c>
      <c r="AC286" s="36">
        <v>0.33759860652854773</v>
      </c>
      <c r="AD286" s="31">
        <v>0</v>
      </c>
      <c r="AE286" s="31">
        <v>0</v>
      </c>
      <c r="AF286" s="36" t="s">
        <v>1327</v>
      </c>
      <c r="AG286" s="31">
        <v>0</v>
      </c>
      <c r="AH286" s="31">
        <v>0</v>
      </c>
      <c r="AI286" s="36" t="s">
        <v>1327</v>
      </c>
      <c r="AJ286" t="s">
        <v>241</v>
      </c>
      <c r="AK286" s="37">
        <v>5</v>
      </c>
      <c r="AT286"/>
    </row>
    <row r="287" spans="1:46" x14ac:dyDescent="0.25">
      <c r="A287" t="s">
        <v>1155</v>
      </c>
      <c r="B287" t="s">
        <v>669</v>
      </c>
      <c r="C287" t="s">
        <v>946</v>
      </c>
      <c r="D287" t="s">
        <v>1107</v>
      </c>
      <c r="E287" s="31">
        <v>93.673913043478265</v>
      </c>
      <c r="F287" s="31">
        <v>421.47489130434781</v>
      </c>
      <c r="G287" s="31">
        <v>19.057065217391305</v>
      </c>
      <c r="H287" s="36">
        <v>4.5215185081168126E-2</v>
      </c>
      <c r="I287" s="31">
        <v>90.872282608695642</v>
      </c>
      <c r="J287" s="31">
        <v>0</v>
      </c>
      <c r="K287" s="36">
        <v>0</v>
      </c>
      <c r="L287" s="31">
        <v>69.654891304347828</v>
      </c>
      <c r="M287" s="31">
        <v>0</v>
      </c>
      <c r="N287" s="36">
        <v>0</v>
      </c>
      <c r="O287" s="31">
        <v>15.869565217391305</v>
      </c>
      <c r="P287" s="31">
        <v>0</v>
      </c>
      <c r="Q287" s="36">
        <v>0</v>
      </c>
      <c r="R287" s="31">
        <v>5.3478260869565215</v>
      </c>
      <c r="S287" s="31">
        <v>0</v>
      </c>
      <c r="T287" s="36">
        <v>0</v>
      </c>
      <c r="U287" s="31">
        <v>124.90489130434783</v>
      </c>
      <c r="V287" s="31">
        <v>0</v>
      </c>
      <c r="W287" s="36">
        <v>0</v>
      </c>
      <c r="X287" s="31">
        <v>3.2798913043478262</v>
      </c>
      <c r="Y287" s="31">
        <v>0</v>
      </c>
      <c r="Z287" s="36">
        <v>0</v>
      </c>
      <c r="AA287" s="31">
        <v>202.41782608695655</v>
      </c>
      <c r="AB287" s="31">
        <v>19.057065217391305</v>
      </c>
      <c r="AC287" s="36">
        <v>9.414716868466215E-2</v>
      </c>
      <c r="AD287" s="31">
        <v>0</v>
      </c>
      <c r="AE287" s="31">
        <v>0</v>
      </c>
      <c r="AF287" s="36" t="s">
        <v>1327</v>
      </c>
      <c r="AG287" s="31">
        <v>0</v>
      </c>
      <c r="AH287" s="31">
        <v>0</v>
      </c>
      <c r="AI287" s="36" t="s">
        <v>1327</v>
      </c>
      <c r="AJ287" t="s">
        <v>247</v>
      </c>
      <c r="AK287" s="37">
        <v>5</v>
      </c>
      <c r="AT287"/>
    </row>
    <row r="288" spans="1:46" x14ac:dyDescent="0.25">
      <c r="A288" t="s">
        <v>1155</v>
      </c>
      <c r="B288" t="s">
        <v>773</v>
      </c>
      <c r="C288" t="s">
        <v>895</v>
      </c>
      <c r="D288" t="s">
        <v>1088</v>
      </c>
      <c r="E288" s="31">
        <v>59.380434782608695</v>
      </c>
      <c r="F288" s="31">
        <v>290.54652173913041</v>
      </c>
      <c r="G288" s="31">
        <v>0</v>
      </c>
      <c r="H288" s="36">
        <v>0</v>
      </c>
      <c r="I288" s="31">
        <v>71.532826086956518</v>
      </c>
      <c r="J288" s="31">
        <v>0</v>
      </c>
      <c r="K288" s="36">
        <v>0</v>
      </c>
      <c r="L288" s="31">
        <v>48.225543478260867</v>
      </c>
      <c r="M288" s="31">
        <v>0</v>
      </c>
      <c r="N288" s="36">
        <v>0</v>
      </c>
      <c r="O288" s="31">
        <v>18.280108695652174</v>
      </c>
      <c r="P288" s="31">
        <v>0</v>
      </c>
      <c r="Q288" s="36">
        <v>0</v>
      </c>
      <c r="R288" s="31">
        <v>5.0271739130434785</v>
      </c>
      <c r="S288" s="31">
        <v>0</v>
      </c>
      <c r="T288" s="36">
        <v>0</v>
      </c>
      <c r="U288" s="31">
        <v>0</v>
      </c>
      <c r="V288" s="31">
        <v>0</v>
      </c>
      <c r="W288" s="36" t="s">
        <v>1327</v>
      </c>
      <c r="X288" s="31">
        <v>6.1358695652173916</v>
      </c>
      <c r="Y288" s="31">
        <v>0</v>
      </c>
      <c r="Z288" s="36">
        <v>0</v>
      </c>
      <c r="AA288" s="31">
        <v>212.87782608695653</v>
      </c>
      <c r="AB288" s="31">
        <v>0</v>
      </c>
      <c r="AC288" s="36">
        <v>0</v>
      </c>
      <c r="AD288" s="31">
        <v>0</v>
      </c>
      <c r="AE288" s="31">
        <v>0</v>
      </c>
      <c r="AF288" s="36" t="s">
        <v>1327</v>
      </c>
      <c r="AG288" s="31">
        <v>0</v>
      </c>
      <c r="AH288" s="31">
        <v>0</v>
      </c>
      <c r="AI288" s="36" t="s">
        <v>1327</v>
      </c>
      <c r="AJ288" t="s">
        <v>353</v>
      </c>
      <c r="AK288" s="37">
        <v>5</v>
      </c>
      <c r="AT288"/>
    </row>
    <row r="289" spans="1:46" x14ac:dyDescent="0.25">
      <c r="A289" t="s">
        <v>1155</v>
      </c>
      <c r="B289" t="s">
        <v>557</v>
      </c>
      <c r="C289" t="s">
        <v>898</v>
      </c>
      <c r="D289" t="s">
        <v>1059</v>
      </c>
      <c r="E289" s="31">
        <v>61.326086956521742</v>
      </c>
      <c r="F289" s="31">
        <v>293.82608695652175</v>
      </c>
      <c r="G289" s="31">
        <v>5.0271739130434785</v>
      </c>
      <c r="H289" s="36">
        <v>1.7109351879254216E-2</v>
      </c>
      <c r="I289" s="31">
        <v>48.786413043478262</v>
      </c>
      <c r="J289" s="31">
        <v>0</v>
      </c>
      <c r="K289" s="36">
        <v>0</v>
      </c>
      <c r="L289" s="31">
        <v>29.48804347826087</v>
      </c>
      <c r="M289" s="31">
        <v>0</v>
      </c>
      <c r="N289" s="36">
        <v>0</v>
      </c>
      <c r="O289" s="31">
        <v>14.863586956521738</v>
      </c>
      <c r="P289" s="31">
        <v>0</v>
      </c>
      <c r="Q289" s="36">
        <v>0</v>
      </c>
      <c r="R289" s="31">
        <v>4.4347826086956523</v>
      </c>
      <c r="S289" s="31">
        <v>0</v>
      </c>
      <c r="T289" s="36">
        <v>0</v>
      </c>
      <c r="U289" s="31">
        <v>59.237500000000004</v>
      </c>
      <c r="V289" s="31">
        <v>5.0271739130434785</v>
      </c>
      <c r="W289" s="36">
        <v>8.486472104736828E-2</v>
      </c>
      <c r="X289" s="31">
        <v>0</v>
      </c>
      <c r="Y289" s="31">
        <v>0</v>
      </c>
      <c r="Z289" s="36" t="s">
        <v>1327</v>
      </c>
      <c r="AA289" s="31">
        <v>185.80217391304348</v>
      </c>
      <c r="AB289" s="31">
        <v>0</v>
      </c>
      <c r="AC289" s="36">
        <v>0</v>
      </c>
      <c r="AD289" s="31">
        <v>0</v>
      </c>
      <c r="AE289" s="31">
        <v>0</v>
      </c>
      <c r="AF289" s="36" t="s">
        <v>1327</v>
      </c>
      <c r="AG289" s="31">
        <v>0</v>
      </c>
      <c r="AH289" s="31">
        <v>0</v>
      </c>
      <c r="AI289" s="36" t="s">
        <v>1327</v>
      </c>
      <c r="AJ289" t="s">
        <v>134</v>
      </c>
      <c r="AK289" s="37">
        <v>5</v>
      </c>
      <c r="AT289"/>
    </row>
    <row r="290" spans="1:46" x14ac:dyDescent="0.25">
      <c r="A290" t="s">
        <v>1155</v>
      </c>
      <c r="B290" t="s">
        <v>697</v>
      </c>
      <c r="C290" t="s">
        <v>861</v>
      </c>
      <c r="D290" t="s">
        <v>1055</v>
      </c>
      <c r="E290" s="31">
        <v>62.706521739130437</v>
      </c>
      <c r="F290" s="31">
        <v>217.14576086956518</v>
      </c>
      <c r="G290" s="31">
        <v>14.756304347826088</v>
      </c>
      <c r="H290" s="36">
        <v>6.7955756026431877E-2</v>
      </c>
      <c r="I290" s="31">
        <v>27.259239130434786</v>
      </c>
      <c r="J290" s="31">
        <v>4.7885869565217387</v>
      </c>
      <c r="K290" s="36">
        <v>0.17566840122016864</v>
      </c>
      <c r="L290" s="31">
        <v>16.143804347826087</v>
      </c>
      <c r="M290" s="31">
        <v>3.3253260869565211</v>
      </c>
      <c r="N290" s="36">
        <v>0.20598156514479235</v>
      </c>
      <c r="O290" s="31">
        <v>6.3763043478260872</v>
      </c>
      <c r="P290" s="31">
        <v>1.4632608695652174</v>
      </c>
      <c r="Q290" s="36">
        <v>0.22948416351300671</v>
      </c>
      <c r="R290" s="31">
        <v>4.7391304347826084</v>
      </c>
      <c r="S290" s="31">
        <v>0</v>
      </c>
      <c r="T290" s="36">
        <v>0</v>
      </c>
      <c r="U290" s="31">
        <v>90.817282608695621</v>
      </c>
      <c r="V290" s="31">
        <v>0</v>
      </c>
      <c r="W290" s="36">
        <v>0</v>
      </c>
      <c r="X290" s="31">
        <v>0</v>
      </c>
      <c r="Y290" s="31">
        <v>0</v>
      </c>
      <c r="Z290" s="36" t="s">
        <v>1327</v>
      </c>
      <c r="AA290" s="31">
        <v>90.313260869565212</v>
      </c>
      <c r="AB290" s="31">
        <v>9.9677173913043493</v>
      </c>
      <c r="AC290" s="36">
        <v>0.11036825927147299</v>
      </c>
      <c r="AD290" s="31">
        <v>8.7559782608695613</v>
      </c>
      <c r="AE290" s="31">
        <v>0</v>
      </c>
      <c r="AF290" s="36">
        <v>0</v>
      </c>
      <c r="AG290" s="31">
        <v>0</v>
      </c>
      <c r="AH290" s="31">
        <v>0</v>
      </c>
      <c r="AI290" s="36" t="s">
        <v>1327</v>
      </c>
      <c r="AJ290" t="s">
        <v>275</v>
      </c>
      <c r="AK290" s="37">
        <v>5</v>
      </c>
      <c r="AT290"/>
    </row>
    <row r="291" spans="1:46" x14ac:dyDescent="0.25">
      <c r="A291" t="s">
        <v>1155</v>
      </c>
      <c r="B291" t="s">
        <v>739</v>
      </c>
      <c r="C291" t="s">
        <v>938</v>
      </c>
      <c r="D291" t="s">
        <v>1083</v>
      </c>
      <c r="E291" s="31">
        <v>126.41304347826087</v>
      </c>
      <c r="F291" s="31">
        <v>398.11097826086962</v>
      </c>
      <c r="G291" s="31">
        <v>0</v>
      </c>
      <c r="H291" s="36">
        <v>0</v>
      </c>
      <c r="I291" s="31">
        <v>72.486847826086958</v>
      </c>
      <c r="J291" s="31">
        <v>0</v>
      </c>
      <c r="K291" s="36">
        <v>0</v>
      </c>
      <c r="L291" s="31">
        <v>38.386195652173917</v>
      </c>
      <c r="M291" s="31">
        <v>0</v>
      </c>
      <c r="N291" s="36">
        <v>0</v>
      </c>
      <c r="O291" s="31">
        <v>28.883260869565209</v>
      </c>
      <c r="P291" s="31">
        <v>0</v>
      </c>
      <c r="Q291" s="36">
        <v>0</v>
      </c>
      <c r="R291" s="31">
        <v>5.2173913043478262</v>
      </c>
      <c r="S291" s="31">
        <v>0</v>
      </c>
      <c r="T291" s="36">
        <v>0</v>
      </c>
      <c r="U291" s="31">
        <v>117.9739130434783</v>
      </c>
      <c r="V291" s="31">
        <v>0</v>
      </c>
      <c r="W291" s="36">
        <v>0</v>
      </c>
      <c r="X291" s="31">
        <v>5.6842391304347828</v>
      </c>
      <c r="Y291" s="31">
        <v>0</v>
      </c>
      <c r="Z291" s="36">
        <v>0</v>
      </c>
      <c r="AA291" s="31">
        <v>152.96684782608693</v>
      </c>
      <c r="AB291" s="31">
        <v>0</v>
      </c>
      <c r="AC291" s="36">
        <v>0</v>
      </c>
      <c r="AD291" s="31">
        <v>48.999130434782607</v>
      </c>
      <c r="AE291" s="31">
        <v>0</v>
      </c>
      <c r="AF291" s="36">
        <v>0</v>
      </c>
      <c r="AG291" s="31">
        <v>0</v>
      </c>
      <c r="AH291" s="31">
        <v>0</v>
      </c>
      <c r="AI291" s="36" t="s">
        <v>1327</v>
      </c>
      <c r="AJ291" t="s">
        <v>318</v>
      </c>
      <c r="AK291" s="37">
        <v>5</v>
      </c>
      <c r="AT291"/>
    </row>
    <row r="292" spans="1:46" x14ac:dyDescent="0.25">
      <c r="A292" t="s">
        <v>1155</v>
      </c>
      <c r="B292" t="s">
        <v>768</v>
      </c>
      <c r="C292" t="s">
        <v>863</v>
      </c>
      <c r="D292" t="s">
        <v>1064</v>
      </c>
      <c r="E292" s="31">
        <v>89.652173913043484</v>
      </c>
      <c r="F292" s="31">
        <v>294.39163043478248</v>
      </c>
      <c r="G292" s="31">
        <v>0</v>
      </c>
      <c r="H292" s="36">
        <v>0</v>
      </c>
      <c r="I292" s="31">
        <v>65.789021739130405</v>
      </c>
      <c r="J292" s="31">
        <v>0</v>
      </c>
      <c r="K292" s="36">
        <v>0</v>
      </c>
      <c r="L292" s="31">
        <v>35.828695652173899</v>
      </c>
      <c r="M292" s="31">
        <v>0</v>
      </c>
      <c r="N292" s="36">
        <v>0</v>
      </c>
      <c r="O292" s="31">
        <v>24.829891304347811</v>
      </c>
      <c r="P292" s="31">
        <v>0</v>
      </c>
      <c r="Q292" s="36">
        <v>0</v>
      </c>
      <c r="R292" s="31">
        <v>5.1304347826086953</v>
      </c>
      <c r="S292" s="31">
        <v>0</v>
      </c>
      <c r="T292" s="36">
        <v>0</v>
      </c>
      <c r="U292" s="31">
        <v>107.6811956521739</v>
      </c>
      <c r="V292" s="31">
        <v>0</v>
      </c>
      <c r="W292" s="36">
        <v>0</v>
      </c>
      <c r="X292" s="31">
        <v>0</v>
      </c>
      <c r="Y292" s="31">
        <v>0</v>
      </c>
      <c r="Z292" s="36" t="s">
        <v>1327</v>
      </c>
      <c r="AA292" s="31">
        <v>103.90119565217385</v>
      </c>
      <c r="AB292" s="31">
        <v>0</v>
      </c>
      <c r="AC292" s="36">
        <v>0</v>
      </c>
      <c r="AD292" s="31">
        <v>17.02021739130435</v>
      </c>
      <c r="AE292" s="31">
        <v>0</v>
      </c>
      <c r="AF292" s="36">
        <v>0</v>
      </c>
      <c r="AG292" s="31">
        <v>0</v>
      </c>
      <c r="AH292" s="31">
        <v>0</v>
      </c>
      <c r="AI292" s="36" t="s">
        <v>1327</v>
      </c>
      <c r="AJ292" t="s">
        <v>348</v>
      </c>
      <c r="AK292" s="37">
        <v>5</v>
      </c>
      <c r="AT292"/>
    </row>
    <row r="293" spans="1:46" x14ac:dyDescent="0.25">
      <c r="A293" t="s">
        <v>1155</v>
      </c>
      <c r="B293" t="s">
        <v>627</v>
      </c>
      <c r="C293" t="s">
        <v>990</v>
      </c>
      <c r="D293" t="s">
        <v>1064</v>
      </c>
      <c r="E293" s="31">
        <v>87.032608695652172</v>
      </c>
      <c r="F293" s="31">
        <v>336.64184782608697</v>
      </c>
      <c r="G293" s="31">
        <v>0.31923913043478258</v>
      </c>
      <c r="H293" s="36">
        <v>9.4830494929942625E-4</v>
      </c>
      <c r="I293" s="31">
        <v>61.916304347826085</v>
      </c>
      <c r="J293" s="31">
        <v>0</v>
      </c>
      <c r="K293" s="36">
        <v>0</v>
      </c>
      <c r="L293" s="31">
        <v>33.311630434782607</v>
      </c>
      <c r="M293" s="31">
        <v>0</v>
      </c>
      <c r="N293" s="36">
        <v>0</v>
      </c>
      <c r="O293" s="31">
        <v>23.822065217391302</v>
      </c>
      <c r="P293" s="31">
        <v>0</v>
      </c>
      <c r="Q293" s="36">
        <v>0</v>
      </c>
      <c r="R293" s="31">
        <v>4.7826086956521738</v>
      </c>
      <c r="S293" s="31">
        <v>0</v>
      </c>
      <c r="T293" s="36">
        <v>0</v>
      </c>
      <c r="U293" s="31">
        <v>118.918152173913</v>
      </c>
      <c r="V293" s="31">
        <v>0</v>
      </c>
      <c r="W293" s="36">
        <v>0</v>
      </c>
      <c r="X293" s="31">
        <v>0</v>
      </c>
      <c r="Y293" s="31">
        <v>0</v>
      </c>
      <c r="Z293" s="36" t="s">
        <v>1327</v>
      </c>
      <c r="AA293" s="31">
        <v>155.64315217391311</v>
      </c>
      <c r="AB293" s="31">
        <v>0.31923913043478258</v>
      </c>
      <c r="AC293" s="36">
        <v>2.051096537019952E-3</v>
      </c>
      <c r="AD293" s="31">
        <v>0.16423913043478261</v>
      </c>
      <c r="AE293" s="31">
        <v>0</v>
      </c>
      <c r="AF293" s="36">
        <v>0</v>
      </c>
      <c r="AG293" s="31">
        <v>0</v>
      </c>
      <c r="AH293" s="31">
        <v>0</v>
      </c>
      <c r="AI293" s="36" t="s">
        <v>1327</v>
      </c>
      <c r="AJ293" t="s">
        <v>205</v>
      </c>
      <c r="AK293" s="37">
        <v>5</v>
      </c>
      <c r="AT293"/>
    </row>
    <row r="294" spans="1:46" x14ac:dyDescent="0.25">
      <c r="A294" t="s">
        <v>1155</v>
      </c>
      <c r="B294" t="s">
        <v>470</v>
      </c>
      <c r="C294" t="s">
        <v>916</v>
      </c>
      <c r="D294" t="s">
        <v>1064</v>
      </c>
      <c r="E294" s="31">
        <v>43.75</v>
      </c>
      <c r="F294" s="31">
        <v>182.97054347826082</v>
      </c>
      <c r="G294" s="31">
        <v>13.82858695652174</v>
      </c>
      <c r="H294" s="36">
        <v>7.5578214359759754E-2</v>
      </c>
      <c r="I294" s="31">
        <v>33.76108695652173</v>
      </c>
      <c r="J294" s="31">
        <v>0.54130434782608694</v>
      </c>
      <c r="K294" s="36">
        <v>1.6033380338825898E-2</v>
      </c>
      <c r="L294" s="31">
        <v>14.99934782608695</v>
      </c>
      <c r="M294" s="31">
        <v>0.54130434782608694</v>
      </c>
      <c r="N294" s="36">
        <v>3.6088525588069062E-2</v>
      </c>
      <c r="O294" s="31">
        <v>13.848695652173912</v>
      </c>
      <c r="P294" s="31">
        <v>0</v>
      </c>
      <c r="Q294" s="36">
        <v>0</v>
      </c>
      <c r="R294" s="31">
        <v>4.9130434782608692</v>
      </c>
      <c r="S294" s="31">
        <v>0</v>
      </c>
      <c r="T294" s="36">
        <v>0</v>
      </c>
      <c r="U294" s="31">
        <v>66.84</v>
      </c>
      <c r="V294" s="31">
        <v>13.105217391304349</v>
      </c>
      <c r="W294" s="36">
        <v>0.19606848281424819</v>
      </c>
      <c r="X294" s="31">
        <v>0</v>
      </c>
      <c r="Y294" s="31">
        <v>0</v>
      </c>
      <c r="Z294" s="36" t="s">
        <v>1327</v>
      </c>
      <c r="AA294" s="31">
        <v>62.205760869565182</v>
      </c>
      <c r="AB294" s="31">
        <v>0.18206521739130435</v>
      </c>
      <c r="AC294" s="36">
        <v>2.9268224493397628E-3</v>
      </c>
      <c r="AD294" s="31">
        <v>20.163695652173917</v>
      </c>
      <c r="AE294" s="31">
        <v>0</v>
      </c>
      <c r="AF294" s="36">
        <v>0</v>
      </c>
      <c r="AG294" s="31">
        <v>0</v>
      </c>
      <c r="AH294" s="31">
        <v>0</v>
      </c>
      <c r="AI294" s="36" t="s">
        <v>1327</v>
      </c>
      <c r="AJ294" t="s">
        <v>47</v>
      </c>
      <c r="AK294" s="37">
        <v>5</v>
      </c>
      <c r="AT294"/>
    </row>
    <row r="295" spans="1:46" x14ac:dyDescent="0.25">
      <c r="A295" t="s">
        <v>1155</v>
      </c>
      <c r="B295" t="s">
        <v>530</v>
      </c>
      <c r="C295" t="s">
        <v>948</v>
      </c>
      <c r="D295" t="s">
        <v>1071</v>
      </c>
      <c r="E295" s="31">
        <v>64.228260869565219</v>
      </c>
      <c r="F295" s="31">
        <v>210.22695652173917</v>
      </c>
      <c r="G295" s="31">
        <v>10.552391304347825</v>
      </c>
      <c r="H295" s="36">
        <v>5.019523413619234E-2</v>
      </c>
      <c r="I295" s="31">
        <v>72.778695652173937</v>
      </c>
      <c r="J295" s="31">
        <v>5.2032608695652165</v>
      </c>
      <c r="K295" s="36">
        <v>7.1494285833766422E-2</v>
      </c>
      <c r="L295" s="31">
        <v>52.77869565217393</v>
      </c>
      <c r="M295" s="31">
        <v>5.2032608695652165</v>
      </c>
      <c r="N295" s="36">
        <v>9.8586386140652876E-2</v>
      </c>
      <c r="O295" s="31">
        <v>14.739130434782609</v>
      </c>
      <c r="P295" s="31">
        <v>0</v>
      </c>
      <c r="Q295" s="36">
        <v>0</v>
      </c>
      <c r="R295" s="31">
        <v>5.2608695652173916</v>
      </c>
      <c r="S295" s="31">
        <v>0</v>
      </c>
      <c r="T295" s="36">
        <v>0</v>
      </c>
      <c r="U295" s="31">
        <v>19.557391304347835</v>
      </c>
      <c r="V295" s="31">
        <v>5.3491304347826096</v>
      </c>
      <c r="W295" s="36">
        <v>0.27350940376150451</v>
      </c>
      <c r="X295" s="31">
        <v>0</v>
      </c>
      <c r="Y295" s="31">
        <v>0</v>
      </c>
      <c r="Z295" s="36" t="s">
        <v>1327</v>
      </c>
      <c r="AA295" s="31">
        <v>109.62826086956522</v>
      </c>
      <c r="AB295" s="31">
        <v>0</v>
      </c>
      <c r="AC295" s="36">
        <v>0</v>
      </c>
      <c r="AD295" s="31">
        <v>8.2626086956521743</v>
      </c>
      <c r="AE295" s="31">
        <v>0</v>
      </c>
      <c r="AF295" s="36">
        <v>0</v>
      </c>
      <c r="AG295" s="31">
        <v>0</v>
      </c>
      <c r="AH295" s="31">
        <v>0</v>
      </c>
      <c r="AI295" s="36" t="s">
        <v>1327</v>
      </c>
      <c r="AJ295" t="s">
        <v>107</v>
      </c>
      <c r="AK295" s="37">
        <v>5</v>
      </c>
      <c r="AT295"/>
    </row>
    <row r="296" spans="1:46" x14ac:dyDescent="0.25">
      <c r="A296" t="s">
        <v>1155</v>
      </c>
      <c r="B296" t="s">
        <v>775</v>
      </c>
      <c r="C296" t="s">
        <v>841</v>
      </c>
      <c r="D296" t="s">
        <v>1090</v>
      </c>
      <c r="E296" s="31">
        <v>74.630434782608702</v>
      </c>
      <c r="F296" s="31">
        <v>297.9551086956522</v>
      </c>
      <c r="G296" s="31">
        <v>71.902826086956537</v>
      </c>
      <c r="H296" s="36">
        <v>0.24132100436781587</v>
      </c>
      <c r="I296" s="31">
        <v>44.539456521739126</v>
      </c>
      <c r="J296" s="31">
        <v>4.8529347826086964</v>
      </c>
      <c r="K296" s="36">
        <v>0.10895810505096851</v>
      </c>
      <c r="L296" s="31">
        <v>18.592282608695648</v>
      </c>
      <c r="M296" s="31">
        <v>0</v>
      </c>
      <c r="N296" s="36">
        <v>0</v>
      </c>
      <c r="O296" s="31">
        <v>21.197173913043475</v>
      </c>
      <c r="P296" s="31">
        <v>4.8529347826086964</v>
      </c>
      <c r="Q296" s="36">
        <v>0.22894253745884918</v>
      </c>
      <c r="R296" s="31">
        <v>4.75</v>
      </c>
      <c r="S296" s="31">
        <v>0</v>
      </c>
      <c r="T296" s="36">
        <v>0</v>
      </c>
      <c r="U296" s="31">
        <v>113.82010869565212</v>
      </c>
      <c r="V296" s="31">
        <v>35.892065217391298</v>
      </c>
      <c r="W296" s="36">
        <v>0.31534028238687106</v>
      </c>
      <c r="X296" s="31">
        <v>0</v>
      </c>
      <c r="Y296" s="31">
        <v>0</v>
      </c>
      <c r="Z296" s="36" t="s">
        <v>1327</v>
      </c>
      <c r="AA296" s="31">
        <v>123.60586956521745</v>
      </c>
      <c r="AB296" s="31">
        <v>31.157826086956536</v>
      </c>
      <c r="AC296" s="36">
        <v>0.25207400098841515</v>
      </c>
      <c r="AD296" s="31">
        <v>15.989673913043477</v>
      </c>
      <c r="AE296" s="31">
        <v>0</v>
      </c>
      <c r="AF296" s="36">
        <v>0</v>
      </c>
      <c r="AG296" s="31">
        <v>0</v>
      </c>
      <c r="AH296" s="31">
        <v>0</v>
      </c>
      <c r="AI296" s="36" t="s">
        <v>1327</v>
      </c>
      <c r="AJ296" t="s">
        <v>355</v>
      </c>
      <c r="AK296" s="37">
        <v>5</v>
      </c>
      <c r="AT296"/>
    </row>
    <row r="297" spans="1:46" x14ac:dyDescent="0.25">
      <c r="A297" t="s">
        <v>1155</v>
      </c>
      <c r="B297" t="s">
        <v>808</v>
      </c>
      <c r="C297" t="s">
        <v>946</v>
      </c>
      <c r="D297" t="s">
        <v>1107</v>
      </c>
      <c r="E297" s="31">
        <v>94.75</v>
      </c>
      <c r="F297" s="31">
        <v>353.86728260869563</v>
      </c>
      <c r="G297" s="31">
        <v>23.214347826086961</v>
      </c>
      <c r="H297" s="36">
        <v>6.5601848396245346E-2</v>
      </c>
      <c r="I297" s="31">
        <v>49.096630434782597</v>
      </c>
      <c r="J297" s="31">
        <v>3.2573913043478266</v>
      </c>
      <c r="K297" s="36">
        <v>6.6346534894584572E-2</v>
      </c>
      <c r="L297" s="31">
        <v>16.418695652173906</v>
      </c>
      <c r="M297" s="31">
        <v>3.2573913043478266</v>
      </c>
      <c r="N297" s="36">
        <v>0.19839525461430513</v>
      </c>
      <c r="O297" s="31">
        <v>27.112717391304351</v>
      </c>
      <c r="P297" s="31">
        <v>0</v>
      </c>
      <c r="Q297" s="36">
        <v>0</v>
      </c>
      <c r="R297" s="31">
        <v>5.5652173913043477</v>
      </c>
      <c r="S297" s="31">
        <v>0</v>
      </c>
      <c r="T297" s="36">
        <v>0</v>
      </c>
      <c r="U297" s="31">
        <v>126.21315217391304</v>
      </c>
      <c r="V297" s="31">
        <v>19.956956521739134</v>
      </c>
      <c r="W297" s="36">
        <v>0.15812105298059445</v>
      </c>
      <c r="X297" s="31">
        <v>0</v>
      </c>
      <c r="Y297" s="31">
        <v>0</v>
      </c>
      <c r="Z297" s="36" t="s">
        <v>1327</v>
      </c>
      <c r="AA297" s="31">
        <v>150.7016304347826</v>
      </c>
      <c r="AB297" s="31">
        <v>0</v>
      </c>
      <c r="AC297" s="36">
        <v>0</v>
      </c>
      <c r="AD297" s="31">
        <v>27.8558695652174</v>
      </c>
      <c r="AE297" s="31">
        <v>0</v>
      </c>
      <c r="AF297" s="36">
        <v>0</v>
      </c>
      <c r="AG297" s="31">
        <v>0</v>
      </c>
      <c r="AH297" s="31">
        <v>0</v>
      </c>
      <c r="AI297" s="36" t="s">
        <v>1327</v>
      </c>
      <c r="AJ297" t="s">
        <v>388</v>
      </c>
      <c r="AK297" s="37">
        <v>5</v>
      </c>
      <c r="AT297"/>
    </row>
    <row r="298" spans="1:46" x14ac:dyDescent="0.25">
      <c r="A298" t="s">
        <v>1155</v>
      </c>
      <c r="B298" t="s">
        <v>542</v>
      </c>
      <c r="C298" t="s">
        <v>864</v>
      </c>
      <c r="D298" t="s">
        <v>1109</v>
      </c>
      <c r="E298" s="31">
        <v>71.728260869565219</v>
      </c>
      <c r="F298" s="31">
        <v>262.65141304347833</v>
      </c>
      <c r="G298" s="31">
        <v>73.935108695652161</v>
      </c>
      <c r="H298" s="36">
        <v>0.28149518724810069</v>
      </c>
      <c r="I298" s="31">
        <v>30.568260869565208</v>
      </c>
      <c r="J298" s="31">
        <v>4.5503260869565221</v>
      </c>
      <c r="K298" s="36">
        <v>0.14885786621531291</v>
      </c>
      <c r="L298" s="31">
        <v>15.906847826086947</v>
      </c>
      <c r="M298" s="31">
        <v>4.5503260869565221</v>
      </c>
      <c r="N298" s="36">
        <v>0.28606082969462171</v>
      </c>
      <c r="O298" s="31">
        <v>10.835326086956522</v>
      </c>
      <c r="P298" s="31">
        <v>0</v>
      </c>
      <c r="Q298" s="36">
        <v>0</v>
      </c>
      <c r="R298" s="31">
        <v>3.8260869565217392</v>
      </c>
      <c r="S298" s="31">
        <v>0</v>
      </c>
      <c r="T298" s="36">
        <v>0</v>
      </c>
      <c r="U298" s="31">
        <v>58.598260869565237</v>
      </c>
      <c r="V298" s="31">
        <v>32.646630434782594</v>
      </c>
      <c r="W298" s="36">
        <v>0.55712626877188776</v>
      </c>
      <c r="X298" s="31">
        <v>3.2130434782608686</v>
      </c>
      <c r="Y298" s="31">
        <v>0</v>
      </c>
      <c r="Z298" s="36">
        <v>0</v>
      </c>
      <c r="AA298" s="31">
        <v>170.03163043478267</v>
      </c>
      <c r="AB298" s="31">
        <v>36.738152173913043</v>
      </c>
      <c r="AC298" s="36">
        <v>0.2160665758480998</v>
      </c>
      <c r="AD298" s="31">
        <v>0.24021739130434785</v>
      </c>
      <c r="AE298" s="31">
        <v>0</v>
      </c>
      <c r="AF298" s="36">
        <v>0</v>
      </c>
      <c r="AG298" s="31">
        <v>0</v>
      </c>
      <c r="AH298" s="31">
        <v>0</v>
      </c>
      <c r="AI298" s="36" t="s">
        <v>1327</v>
      </c>
      <c r="AJ298" t="s">
        <v>119</v>
      </c>
      <c r="AK298" s="37">
        <v>5</v>
      </c>
      <c r="AT298"/>
    </row>
    <row r="299" spans="1:46" x14ac:dyDescent="0.25">
      <c r="A299" t="s">
        <v>1155</v>
      </c>
      <c r="B299" t="s">
        <v>771</v>
      </c>
      <c r="C299" t="s">
        <v>915</v>
      </c>
      <c r="D299" t="s">
        <v>1064</v>
      </c>
      <c r="E299" s="31">
        <v>89.847826086956516</v>
      </c>
      <c r="F299" s="31">
        <v>277.79228260869564</v>
      </c>
      <c r="G299" s="31">
        <v>24.090543478260876</v>
      </c>
      <c r="H299" s="36">
        <v>8.6721428154990718E-2</v>
      </c>
      <c r="I299" s="31">
        <v>35.126847826086951</v>
      </c>
      <c r="J299" s="31">
        <v>8.6956521739130432E-2</v>
      </c>
      <c r="K299" s="36">
        <v>2.4755002831353453E-3</v>
      </c>
      <c r="L299" s="31">
        <v>24.631413043478254</v>
      </c>
      <c r="M299" s="31">
        <v>8.6956521739130432E-2</v>
      </c>
      <c r="N299" s="36">
        <v>3.5303099170818468E-3</v>
      </c>
      <c r="O299" s="31">
        <v>4.9302173913043488</v>
      </c>
      <c r="P299" s="31">
        <v>0</v>
      </c>
      <c r="Q299" s="36">
        <v>0</v>
      </c>
      <c r="R299" s="31">
        <v>5.5652173913043477</v>
      </c>
      <c r="S299" s="31">
        <v>0</v>
      </c>
      <c r="T299" s="36">
        <v>0</v>
      </c>
      <c r="U299" s="31">
        <v>50.131195652173908</v>
      </c>
      <c r="V299" s="31">
        <v>12.952173913043483</v>
      </c>
      <c r="W299" s="36">
        <v>0.25836554952548435</v>
      </c>
      <c r="X299" s="31">
        <v>0</v>
      </c>
      <c r="Y299" s="31">
        <v>0</v>
      </c>
      <c r="Z299" s="36" t="s">
        <v>1327</v>
      </c>
      <c r="AA299" s="31">
        <v>173.99956521739128</v>
      </c>
      <c r="AB299" s="31">
        <v>11.051413043478263</v>
      </c>
      <c r="AC299" s="36">
        <v>6.3514026771681109E-2</v>
      </c>
      <c r="AD299" s="31">
        <v>18.534673913043473</v>
      </c>
      <c r="AE299" s="31">
        <v>0</v>
      </c>
      <c r="AF299" s="36">
        <v>0</v>
      </c>
      <c r="AG299" s="31">
        <v>0</v>
      </c>
      <c r="AH299" s="31">
        <v>0</v>
      </c>
      <c r="AI299" s="36" t="s">
        <v>1327</v>
      </c>
      <c r="AJ299" t="s">
        <v>351</v>
      </c>
      <c r="AK299" s="37">
        <v>5</v>
      </c>
      <c r="AT299"/>
    </row>
    <row r="300" spans="1:46" x14ac:dyDescent="0.25">
      <c r="A300" t="s">
        <v>1155</v>
      </c>
      <c r="B300" t="s">
        <v>801</v>
      </c>
      <c r="C300" t="s">
        <v>938</v>
      </c>
      <c r="D300" t="s">
        <v>1083</v>
      </c>
      <c r="E300" s="31">
        <v>63.489130434782609</v>
      </c>
      <c r="F300" s="31">
        <v>285.42119565217405</v>
      </c>
      <c r="G300" s="31">
        <v>25.784239130434788</v>
      </c>
      <c r="H300" s="36">
        <v>9.0337506545437207E-2</v>
      </c>
      <c r="I300" s="31">
        <v>79.99434782608698</v>
      </c>
      <c r="J300" s="31">
        <v>0</v>
      </c>
      <c r="K300" s="36">
        <v>0</v>
      </c>
      <c r="L300" s="31">
        <v>65.369456521739153</v>
      </c>
      <c r="M300" s="31">
        <v>0</v>
      </c>
      <c r="N300" s="36">
        <v>0</v>
      </c>
      <c r="O300" s="31">
        <v>9.8422826086956494</v>
      </c>
      <c r="P300" s="31">
        <v>0</v>
      </c>
      <c r="Q300" s="36">
        <v>0</v>
      </c>
      <c r="R300" s="31">
        <v>4.7826086956521738</v>
      </c>
      <c r="S300" s="31">
        <v>0</v>
      </c>
      <c r="T300" s="36">
        <v>0</v>
      </c>
      <c r="U300" s="31">
        <v>66.095326086956561</v>
      </c>
      <c r="V300" s="31">
        <v>25.784239130434788</v>
      </c>
      <c r="W300" s="36">
        <v>0.3901068450212718</v>
      </c>
      <c r="X300" s="31">
        <v>5.9691304347826106</v>
      </c>
      <c r="Y300" s="31">
        <v>0</v>
      </c>
      <c r="Z300" s="36">
        <v>0</v>
      </c>
      <c r="AA300" s="31">
        <v>113.22684782608701</v>
      </c>
      <c r="AB300" s="31">
        <v>0</v>
      </c>
      <c r="AC300" s="36">
        <v>0</v>
      </c>
      <c r="AD300" s="31">
        <v>20.135543478260878</v>
      </c>
      <c r="AE300" s="31">
        <v>0</v>
      </c>
      <c r="AF300" s="36">
        <v>0</v>
      </c>
      <c r="AG300" s="31">
        <v>0</v>
      </c>
      <c r="AH300" s="31">
        <v>0</v>
      </c>
      <c r="AI300" s="36" t="s">
        <v>1327</v>
      </c>
      <c r="AJ300" t="s">
        <v>381</v>
      </c>
      <c r="AK300" s="37">
        <v>5</v>
      </c>
      <c r="AT300"/>
    </row>
    <row r="301" spans="1:46" x14ac:dyDescent="0.25">
      <c r="A301" t="s">
        <v>1155</v>
      </c>
      <c r="B301" t="s">
        <v>800</v>
      </c>
      <c r="C301" t="s">
        <v>863</v>
      </c>
      <c r="D301" t="s">
        <v>1064</v>
      </c>
      <c r="E301" s="31">
        <v>127.60869565217391</v>
      </c>
      <c r="F301" s="31">
        <v>472.66152173913042</v>
      </c>
      <c r="G301" s="31">
        <v>86.424891304347824</v>
      </c>
      <c r="H301" s="36">
        <v>0.18284731743415986</v>
      </c>
      <c r="I301" s="31">
        <v>60.772499999999994</v>
      </c>
      <c r="J301" s="31">
        <v>11.866847826086957</v>
      </c>
      <c r="K301" s="36">
        <v>0.19526673785160983</v>
      </c>
      <c r="L301" s="31">
        <v>49.852934782608692</v>
      </c>
      <c r="M301" s="31">
        <v>11.866847826086957</v>
      </c>
      <c r="N301" s="36">
        <v>0.23803709606734594</v>
      </c>
      <c r="O301" s="31">
        <v>5.5282608695652184</v>
      </c>
      <c r="P301" s="31">
        <v>0</v>
      </c>
      <c r="Q301" s="36">
        <v>0</v>
      </c>
      <c r="R301" s="31">
        <v>5.3913043478260869</v>
      </c>
      <c r="S301" s="31">
        <v>0</v>
      </c>
      <c r="T301" s="36">
        <v>0</v>
      </c>
      <c r="U301" s="31">
        <v>181.99108695652177</v>
      </c>
      <c r="V301" s="31">
        <v>39.916739130434784</v>
      </c>
      <c r="W301" s="36">
        <v>0.21933348384237639</v>
      </c>
      <c r="X301" s="31">
        <v>0</v>
      </c>
      <c r="Y301" s="31">
        <v>0</v>
      </c>
      <c r="Z301" s="36" t="s">
        <v>1327</v>
      </c>
      <c r="AA301" s="31">
        <v>226.59695652173912</v>
      </c>
      <c r="AB301" s="31">
        <v>34.641304347826086</v>
      </c>
      <c r="AC301" s="36">
        <v>0.15287630019206674</v>
      </c>
      <c r="AD301" s="31">
        <v>3.3009782608695657</v>
      </c>
      <c r="AE301" s="31">
        <v>0</v>
      </c>
      <c r="AF301" s="36">
        <v>0</v>
      </c>
      <c r="AG301" s="31">
        <v>0</v>
      </c>
      <c r="AH301" s="31">
        <v>0</v>
      </c>
      <c r="AI301" s="36" t="s">
        <v>1327</v>
      </c>
      <c r="AJ301" t="s">
        <v>380</v>
      </c>
      <c r="AK301" s="37">
        <v>5</v>
      </c>
      <c r="AT301"/>
    </row>
    <row r="302" spans="1:46" x14ac:dyDescent="0.25">
      <c r="A302" t="s">
        <v>1155</v>
      </c>
      <c r="B302" t="s">
        <v>624</v>
      </c>
      <c r="C302" t="s">
        <v>915</v>
      </c>
      <c r="D302" t="s">
        <v>1064</v>
      </c>
      <c r="E302" s="31">
        <v>135.66304347826087</v>
      </c>
      <c r="F302" s="31">
        <v>513.66478260869576</v>
      </c>
      <c r="G302" s="31">
        <v>32.791956521739124</v>
      </c>
      <c r="H302" s="36">
        <v>6.383921505227988E-2</v>
      </c>
      <c r="I302" s="31">
        <v>22.966847826086958</v>
      </c>
      <c r="J302" s="31">
        <v>0.17391304347826086</v>
      </c>
      <c r="K302" s="36">
        <v>7.5723514517617545E-3</v>
      </c>
      <c r="L302" s="31">
        <v>18.401630434782611</v>
      </c>
      <c r="M302" s="31">
        <v>0.17391304347826086</v>
      </c>
      <c r="N302" s="36">
        <v>9.4509583862488547E-3</v>
      </c>
      <c r="O302" s="31">
        <v>8.6956521739130432E-2</v>
      </c>
      <c r="P302" s="31">
        <v>0</v>
      </c>
      <c r="Q302" s="36">
        <v>0</v>
      </c>
      <c r="R302" s="31">
        <v>4.4782608695652177</v>
      </c>
      <c r="S302" s="31">
        <v>0</v>
      </c>
      <c r="T302" s="36">
        <v>0</v>
      </c>
      <c r="U302" s="31">
        <v>210.32945652173919</v>
      </c>
      <c r="V302" s="31">
        <v>3.3043478260869565</v>
      </c>
      <c r="W302" s="36">
        <v>1.5710342625001868E-2</v>
      </c>
      <c r="X302" s="31">
        <v>8.5135869565217401</v>
      </c>
      <c r="Y302" s="31">
        <v>0</v>
      </c>
      <c r="Z302" s="36">
        <v>0</v>
      </c>
      <c r="AA302" s="31">
        <v>269.50565217391306</v>
      </c>
      <c r="AB302" s="31">
        <v>29.313695652173909</v>
      </c>
      <c r="AC302" s="36">
        <v>0.10876838914405278</v>
      </c>
      <c r="AD302" s="31">
        <v>2.3492391304347828</v>
      </c>
      <c r="AE302" s="31">
        <v>0</v>
      </c>
      <c r="AF302" s="36">
        <v>0</v>
      </c>
      <c r="AG302" s="31">
        <v>0</v>
      </c>
      <c r="AH302" s="31">
        <v>0</v>
      </c>
      <c r="AI302" s="36" t="s">
        <v>1327</v>
      </c>
      <c r="AJ302" t="s">
        <v>202</v>
      </c>
      <c r="AK302" s="37">
        <v>5</v>
      </c>
      <c r="AT302"/>
    </row>
    <row r="303" spans="1:46" x14ac:dyDescent="0.25">
      <c r="A303" t="s">
        <v>1155</v>
      </c>
      <c r="B303" t="s">
        <v>486</v>
      </c>
      <c r="C303" t="s">
        <v>850</v>
      </c>
      <c r="D303" t="s">
        <v>1100</v>
      </c>
      <c r="E303" s="31">
        <v>73.271739130434781</v>
      </c>
      <c r="F303" s="31">
        <v>227.91565217391303</v>
      </c>
      <c r="G303" s="31">
        <v>0</v>
      </c>
      <c r="H303" s="36">
        <v>0</v>
      </c>
      <c r="I303" s="31">
        <v>38.403043478260876</v>
      </c>
      <c r="J303" s="31">
        <v>0</v>
      </c>
      <c r="K303" s="36">
        <v>0</v>
      </c>
      <c r="L303" s="31">
        <v>23.799021739130438</v>
      </c>
      <c r="M303" s="31">
        <v>0</v>
      </c>
      <c r="N303" s="36">
        <v>0</v>
      </c>
      <c r="O303" s="31">
        <v>9.6366304347826084</v>
      </c>
      <c r="P303" s="31">
        <v>0</v>
      </c>
      <c r="Q303" s="36">
        <v>0</v>
      </c>
      <c r="R303" s="31">
        <v>4.9673913043478262</v>
      </c>
      <c r="S303" s="31">
        <v>0</v>
      </c>
      <c r="T303" s="36">
        <v>0</v>
      </c>
      <c r="U303" s="31">
        <v>30.57902173913044</v>
      </c>
      <c r="V303" s="31">
        <v>0</v>
      </c>
      <c r="W303" s="36">
        <v>0</v>
      </c>
      <c r="X303" s="31">
        <v>0</v>
      </c>
      <c r="Y303" s="31">
        <v>0</v>
      </c>
      <c r="Z303" s="36" t="s">
        <v>1327</v>
      </c>
      <c r="AA303" s="31">
        <v>154.63478260869562</v>
      </c>
      <c r="AB303" s="31">
        <v>0</v>
      </c>
      <c r="AC303" s="36">
        <v>0</v>
      </c>
      <c r="AD303" s="31">
        <v>4.2988043478260858</v>
      </c>
      <c r="AE303" s="31">
        <v>0</v>
      </c>
      <c r="AF303" s="36">
        <v>0</v>
      </c>
      <c r="AG303" s="31">
        <v>0</v>
      </c>
      <c r="AH303" s="31">
        <v>0</v>
      </c>
      <c r="AI303" s="36" t="s">
        <v>1327</v>
      </c>
      <c r="AJ303" t="s">
        <v>63</v>
      </c>
      <c r="AK303" s="37">
        <v>5</v>
      </c>
      <c r="AT303"/>
    </row>
    <row r="304" spans="1:46" x14ac:dyDescent="0.25">
      <c r="A304" t="s">
        <v>1155</v>
      </c>
      <c r="B304" t="s">
        <v>809</v>
      </c>
      <c r="C304" t="s">
        <v>924</v>
      </c>
      <c r="D304" t="s">
        <v>1104</v>
      </c>
      <c r="E304" s="31">
        <v>121.78260869565217</v>
      </c>
      <c r="F304" s="31">
        <v>532.6604347826086</v>
      </c>
      <c r="G304" s="31">
        <v>0</v>
      </c>
      <c r="H304" s="36">
        <v>0</v>
      </c>
      <c r="I304" s="31">
        <v>134.703152173913</v>
      </c>
      <c r="J304" s="31">
        <v>0</v>
      </c>
      <c r="K304" s="36">
        <v>0</v>
      </c>
      <c r="L304" s="31">
        <v>107.77304347826082</v>
      </c>
      <c r="M304" s="31">
        <v>0</v>
      </c>
      <c r="N304" s="36">
        <v>0</v>
      </c>
      <c r="O304" s="31">
        <v>21.451847826086954</v>
      </c>
      <c r="P304" s="31">
        <v>0</v>
      </c>
      <c r="Q304" s="36">
        <v>0</v>
      </c>
      <c r="R304" s="31">
        <v>5.4782608695652177</v>
      </c>
      <c r="S304" s="31">
        <v>0</v>
      </c>
      <c r="T304" s="36">
        <v>0</v>
      </c>
      <c r="U304" s="31">
        <v>131.5957608695652</v>
      </c>
      <c r="V304" s="31">
        <v>0</v>
      </c>
      <c r="W304" s="36">
        <v>0</v>
      </c>
      <c r="X304" s="31">
        <v>0.59065217391304348</v>
      </c>
      <c r="Y304" s="31">
        <v>0</v>
      </c>
      <c r="Z304" s="36">
        <v>0</v>
      </c>
      <c r="AA304" s="31">
        <v>230.27369565217384</v>
      </c>
      <c r="AB304" s="31">
        <v>0</v>
      </c>
      <c r="AC304" s="36">
        <v>0</v>
      </c>
      <c r="AD304" s="31">
        <v>35.49717391304349</v>
      </c>
      <c r="AE304" s="31">
        <v>0</v>
      </c>
      <c r="AF304" s="36">
        <v>0</v>
      </c>
      <c r="AG304" s="31">
        <v>0</v>
      </c>
      <c r="AH304" s="31">
        <v>0</v>
      </c>
      <c r="AI304" s="36" t="s">
        <v>1327</v>
      </c>
      <c r="AJ304" t="s">
        <v>389</v>
      </c>
      <c r="AK304" s="37">
        <v>5</v>
      </c>
      <c r="AT304"/>
    </row>
    <row r="305" spans="1:46" x14ac:dyDescent="0.25">
      <c r="A305" t="s">
        <v>1155</v>
      </c>
      <c r="B305" t="s">
        <v>818</v>
      </c>
      <c r="C305" t="s">
        <v>871</v>
      </c>
      <c r="D305" t="s">
        <v>1116</v>
      </c>
      <c r="E305" s="31">
        <v>89.032608695652172</v>
      </c>
      <c r="F305" s="31">
        <v>365.55260869565217</v>
      </c>
      <c r="G305" s="31">
        <v>21.113478260869567</v>
      </c>
      <c r="H305" s="36">
        <v>5.7757700967326422E-2</v>
      </c>
      <c r="I305" s="31">
        <v>95.035217391304371</v>
      </c>
      <c r="J305" s="31">
        <v>6.5494565217391303</v>
      </c>
      <c r="K305" s="36">
        <v>6.8916099752494478E-2</v>
      </c>
      <c r="L305" s="31">
        <v>83.92652173913045</v>
      </c>
      <c r="M305" s="31">
        <v>6.5494565217391303</v>
      </c>
      <c r="N305" s="36">
        <v>7.8037983536323172E-2</v>
      </c>
      <c r="O305" s="31">
        <v>5.4565217391304346</v>
      </c>
      <c r="P305" s="31">
        <v>0</v>
      </c>
      <c r="Q305" s="36">
        <v>0</v>
      </c>
      <c r="R305" s="31">
        <v>5.6521739130434785</v>
      </c>
      <c r="S305" s="31">
        <v>0</v>
      </c>
      <c r="T305" s="36">
        <v>0</v>
      </c>
      <c r="U305" s="31">
        <v>74.214130434782604</v>
      </c>
      <c r="V305" s="31">
        <v>10.444456521739131</v>
      </c>
      <c r="W305" s="36">
        <v>0.1407340685736046</v>
      </c>
      <c r="X305" s="31">
        <v>5.7669565217391296</v>
      </c>
      <c r="Y305" s="31">
        <v>0</v>
      </c>
      <c r="Z305" s="36">
        <v>0</v>
      </c>
      <c r="AA305" s="31">
        <v>178.82804347826087</v>
      </c>
      <c r="AB305" s="31">
        <v>4.1195652173913047</v>
      </c>
      <c r="AC305" s="36">
        <v>2.3036460821605407E-2</v>
      </c>
      <c r="AD305" s="31">
        <v>11.708260869565214</v>
      </c>
      <c r="AE305" s="31">
        <v>0</v>
      </c>
      <c r="AF305" s="36">
        <v>0</v>
      </c>
      <c r="AG305" s="31">
        <v>0</v>
      </c>
      <c r="AH305" s="31">
        <v>0</v>
      </c>
      <c r="AI305" s="36" t="s">
        <v>1327</v>
      </c>
      <c r="AJ305" t="s">
        <v>398</v>
      </c>
      <c r="AK305" s="37">
        <v>5</v>
      </c>
      <c r="AT305"/>
    </row>
    <row r="306" spans="1:46" x14ac:dyDescent="0.25">
      <c r="A306" t="s">
        <v>1155</v>
      </c>
      <c r="B306" t="s">
        <v>664</v>
      </c>
      <c r="C306" t="s">
        <v>976</v>
      </c>
      <c r="D306" t="s">
        <v>1064</v>
      </c>
      <c r="E306" s="31">
        <v>87.630434782608702</v>
      </c>
      <c r="F306" s="31">
        <v>309.67760869565217</v>
      </c>
      <c r="G306" s="31">
        <v>39.389891304347827</v>
      </c>
      <c r="H306" s="36">
        <v>0.12719644623405688</v>
      </c>
      <c r="I306" s="31">
        <v>29.643260869565221</v>
      </c>
      <c r="J306" s="31">
        <v>2.2255434782608696</v>
      </c>
      <c r="K306" s="36">
        <v>7.5077552636789641E-2</v>
      </c>
      <c r="L306" s="31">
        <v>23.904130434782612</v>
      </c>
      <c r="M306" s="31">
        <v>2.2255434782608696</v>
      </c>
      <c r="N306" s="36">
        <v>9.3102883802144432E-2</v>
      </c>
      <c r="O306" s="31">
        <v>0</v>
      </c>
      <c r="P306" s="31">
        <v>0</v>
      </c>
      <c r="Q306" s="36" t="s">
        <v>1327</v>
      </c>
      <c r="R306" s="31">
        <v>5.7391304347826084</v>
      </c>
      <c r="S306" s="31">
        <v>0</v>
      </c>
      <c r="T306" s="36">
        <v>0</v>
      </c>
      <c r="U306" s="31">
        <v>113.89532608695653</v>
      </c>
      <c r="V306" s="31">
        <v>9.7945652173913054</v>
      </c>
      <c r="W306" s="36">
        <v>8.599619979061629E-2</v>
      </c>
      <c r="X306" s="31">
        <v>0</v>
      </c>
      <c r="Y306" s="31">
        <v>0</v>
      </c>
      <c r="Z306" s="36" t="s">
        <v>1327</v>
      </c>
      <c r="AA306" s="31">
        <v>162.42239130434783</v>
      </c>
      <c r="AB306" s="31">
        <v>27.369782608695651</v>
      </c>
      <c r="AC306" s="36">
        <v>0.16850991041875518</v>
      </c>
      <c r="AD306" s="31">
        <v>3.7166304347826089</v>
      </c>
      <c r="AE306" s="31">
        <v>0</v>
      </c>
      <c r="AF306" s="36">
        <v>0</v>
      </c>
      <c r="AG306" s="31">
        <v>0</v>
      </c>
      <c r="AH306" s="31">
        <v>0</v>
      </c>
      <c r="AI306" s="36" t="s">
        <v>1327</v>
      </c>
      <c r="AJ306" t="s">
        <v>242</v>
      </c>
      <c r="AK306" s="37">
        <v>5</v>
      </c>
      <c r="AT306"/>
    </row>
    <row r="307" spans="1:46" x14ac:dyDescent="0.25">
      <c r="A307" t="s">
        <v>1155</v>
      </c>
      <c r="B307" t="s">
        <v>822</v>
      </c>
      <c r="C307" t="s">
        <v>1011</v>
      </c>
      <c r="D307" t="s">
        <v>1107</v>
      </c>
      <c r="E307" s="31">
        <v>98.619565217391298</v>
      </c>
      <c r="F307" s="31">
        <v>400.4390217391304</v>
      </c>
      <c r="G307" s="31">
        <v>91.869565217391312</v>
      </c>
      <c r="H307" s="36">
        <v>0.22942210980936958</v>
      </c>
      <c r="I307" s="31">
        <v>74.363695652173902</v>
      </c>
      <c r="J307" s="31">
        <v>7.6304347826086953</v>
      </c>
      <c r="K307" s="36">
        <v>0.10260967688183517</v>
      </c>
      <c r="L307" s="31">
        <v>69.180217391304339</v>
      </c>
      <c r="M307" s="31">
        <v>7.6304347826086953</v>
      </c>
      <c r="N307" s="36">
        <v>0.11029793010693559</v>
      </c>
      <c r="O307" s="31">
        <v>0.22695652173913047</v>
      </c>
      <c r="P307" s="31">
        <v>0</v>
      </c>
      <c r="Q307" s="36">
        <v>0</v>
      </c>
      <c r="R307" s="31">
        <v>4.9565217391304346</v>
      </c>
      <c r="S307" s="31">
        <v>0</v>
      </c>
      <c r="T307" s="36">
        <v>0</v>
      </c>
      <c r="U307" s="31">
        <v>128.07858695652169</v>
      </c>
      <c r="V307" s="31">
        <v>34.086956521739133</v>
      </c>
      <c r="W307" s="36">
        <v>0.26614094777068781</v>
      </c>
      <c r="X307" s="31">
        <v>0</v>
      </c>
      <c r="Y307" s="31">
        <v>0</v>
      </c>
      <c r="Z307" s="36" t="s">
        <v>1327</v>
      </c>
      <c r="AA307" s="31">
        <v>197.9967391304348</v>
      </c>
      <c r="AB307" s="31">
        <v>50.152173913043477</v>
      </c>
      <c r="AC307" s="36">
        <v>0.25329797921573144</v>
      </c>
      <c r="AD307" s="31">
        <v>0</v>
      </c>
      <c r="AE307" s="31">
        <v>0</v>
      </c>
      <c r="AF307" s="36" t="s">
        <v>1327</v>
      </c>
      <c r="AG307" s="31">
        <v>0</v>
      </c>
      <c r="AH307" s="31">
        <v>0</v>
      </c>
      <c r="AI307" s="36" t="s">
        <v>1327</v>
      </c>
      <c r="AJ307" t="s">
        <v>402</v>
      </c>
      <c r="AK307" s="37">
        <v>5</v>
      </c>
      <c r="AT307"/>
    </row>
    <row r="308" spans="1:46" x14ac:dyDescent="0.25">
      <c r="A308" t="s">
        <v>1155</v>
      </c>
      <c r="B308" t="s">
        <v>561</v>
      </c>
      <c r="C308" t="s">
        <v>961</v>
      </c>
      <c r="D308" t="s">
        <v>1107</v>
      </c>
      <c r="E308" s="31">
        <v>114.75</v>
      </c>
      <c r="F308" s="31">
        <v>449.39836956521754</v>
      </c>
      <c r="G308" s="31">
        <v>80.89771739130434</v>
      </c>
      <c r="H308" s="36">
        <v>0.18001337537021106</v>
      </c>
      <c r="I308" s="31">
        <v>40.113695652173924</v>
      </c>
      <c r="J308" s="31">
        <v>4.1521739130434785</v>
      </c>
      <c r="K308" s="36">
        <v>0.10351013152831894</v>
      </c>
      <c r="L308" s="31">
        <v>30.0008695652174</v>
      </c>
      <c r="M308" s="31">
        <v>4.1521739130434785</v>
      </c>
      <c r="N308" s="36">
        <v>0.138401785455494</v>
      </c>
      <c r="O308" s="31">
        <v>5.5910869565217407</v>
      </c>
      <c r="P308" s="31">
        <v>0</v>
      </c>
      <c r="Q308" s="36">
        <v>0</v>
      </c>
      <c r="R308" s="31">
        <v>4.5217391304347823</v>
      </c>
      <c r="S308" s="31">
        <v>0</v>
      </c>
      <c r="T308" s="36">
        <v>0</v>
      </c>
      <c r="U308" s="31">
        <v>144.27847826086955</v>
      </c>
      <c r="V308" s="31">
        <v>50.877608695652171</v>
      </c>
      <c r="W308" s="36">
        <v>0.35263477483911698</v>
      </c>
      <c r="X308" s="31">
        <v>6.9034782608695631</v>
      </c>
      <c r="Y308" s="31">
        <v>0</v>
      </c>
      <c r="Z308" s="36">
        <v>0</v>
      </c>
      <c r="AA308" s="31">
        <v>258.10271739130445</v>
      </c>
      <c r="AB308" s="31">
        <v>25.867934782608696</v>
      </c>
      <c r="AC308" s="36">
        <v>0.10022341122193933</v>
      </c>
      <c r="AD308" s="31">
        <v>0</v>
      </c>
      <c r="AE308" s="31">
        <v>0</v>
      </c>
      <c r="AF308" s="36" t="s">
        <v>1327</v>
      </c>
      <c r="AG308" s="31">
        <v>0</v>
      </c>
      <c r="AH308" s="31">
        <v>0</v>
      </c>
      <c r="AI308" s="36" t="s">
        <v>1327</v>
      </c>
      <c r="AJ308" t="s">
        <v>138</v>
      </c>
      <c r="AK308" s="37">
        <v>5</v>
      </c>
      <c r="AT308"/>
    </row>
    <row r="309" spans="1:46" x14ac:dyDescent="0.25">
      <c r="A309" t="s">
        <v>1155</v>
      </c>
      <c r="B309" t="s">
        <v>524</v>
      </c>
      <c r="C309" t="s">
        <v>857</v>
      </c>
      <c r="D309" t="s">
        <v>1090</v>
      </c>
      <c r="E309" s="31">
        <v>108.51086956521739</v>
      </c>
      <c r="F309" s="31">
        <v>296.18771739130432</v>
      </c>
      <c r="G309" s="31">
        <v>0</v>
      </c>
      <c r="H309" s="36">
        <v>0</v>
      </c>
      <c r="I309" s="31">
        <v>52.321086956521739</v>
      </c>
      <c r="J309" s="31">
        <v>0</v>
      </c>
      <c r="K309" s="36">
        <v>0</v>
      </c>
      <c r="L309" s="31">
        <v>36.336956521739133</v>
      </c>
      <c r="M309" s="31">
        <v>0</v>
      </c>
      <c r="N309" s="36">
        <v>0</v>
      </c>
      <c r="O309" s="31">
        <v>10.331956521739132</v>
      </c>
      <c r="P309" s="31">
        <v>0</v>
      </c>
      <c r="Q309" s="36">
        <v>0</v>
      </c>
      <c r="R309" s="31">
        <v>5.6521739130434785</v>
      </c>
      <c r="S309" s="31">
        <v>0</v>
      </c>
      <c r="T309" s="36">
        <v>0</v>
      </c>
      <c r="U309" s="31">
        <v>77.817499999999967</v>
      </c>
      <c r="V309" s="31">
        <v>0</v>
      </c>
      <c r="W309" s="36">
        <v>0</v>
      </c>
      <c r="X309" s="31">
        <v>0</v>
      </c>
      <c r="Y309" s="31">
        <v>0</v>
      </c>
      <c r="Z309" s="36" t="s">
        <v>1327</v>
      </c>
      <c r="AA309" s="31">
        <v>141.80945652173912</v>
      </c>
      <c r="AB309" s="31">
        <v>0</v>
      </c>
      <c r="AC309" s="36">
        <v>0</v>
      </c>
      <c r="AD309" s="31">
        <v>24.239673913043479</v>
      </c>
      <c r="AE309" s="31">
        <v>0</v>
      </c>
      <c r="AF309" s="36">
        <v>0</v>
      </c>
      <c r="AG309" s="31">
        <v>0</v>
      </c>
      <c r="AH309" s="31">
        <v>0</v>
      </c>
      <c r="AI309" s="36" t="s">
        <v>1327</v>
      </c>
      <c r="AJ309" t="s">
        <v>101</v>
      </c>
      <c r="AK309" s="37">
        <v>5</v>
      </c>
      <c r="AT309"/>
    </row>
    <row r="310" spans="1:46" x14ac:dyDescent="0.25">
      <c r="A310" t="s">
        <v>1155</v>
      </c>
      <c r="B310" t="s">
        <v>799</v>
      </c>
      <c r="C310" t="s">
        <v>939</v>
      </c>
      <c r="D310" t="s">
        <v>1064</v>
      </c>
      <c r="E310" s="31">
        <v>107.32608695652173</v>
      </c>
      <c r="F310" s="31">
        <v>377.87630434782602</v>
      </c>
      <c r="G310" s="31">
        <v>106.08423913043478</v>
      </c>
      <c r="H310" s="36">
        <v>0.28073800317679298</v>
      </c>
      <c r="I310" s="31">
        <v>68.863913043478234</v>
      </c>
      <c r="J310" s="31">
        <v>0.47282608695652173</v>
      </c>
      <c r="K310" s="36">
        <v>6.8660938082039588E-3</v>
      </c>
      <c r="L310" s="31">
        <v>55.107826086956493</v>
      </c>
      <c r="M310" s="31">
        <v>0.47282608695652173</v>
      </c>
      <c r="N310" s="36">
        <v>8.5800170416890243E-3</v>
      </c>
      <c r="O310" s="31">
        <v>8.1039130434782631</v>
      </c>
      <c r="P310" s="31">
        <v>0</v>
      </c>
      <c r="Q310" s="36">
        <v>0</v>
      </c>
      <c r="R310" s="31">
        <v>5.6521739130434785</v>
      </c>
      <c r="S310" s="31">
        <v>0</v>
      </c>
      <c r="T310" s="36">
        <v>0</v>
      </c>
      <c r="U310" s="31">
        <v>101.52500000000001</v>
      </c>
      <c r="V310" s="31">
        <v>60.496195652173917</v>
      </c>
      <c r="W310" s="36">
        <v>0.59587486483303531</v>
      </c>
      <c r="X310" s="31">
        <v>0</v>
      </c>
      <c r="Y310" s="31">
        <v>0</v>
      </c>
      <c r="Z310" s="36" t="s">
        <v>1327</v>
      </c>
      <c r="AA310" s="31">
        <v>195.41423913043471</v>
      </c>
      <c r="AB310" s="31">
        <v>45.115217391304348</v>
      </c>
      <c r="AC310" s="36">
        <v>0.23086965203795068</v>
      </c>
      <c r="AD310" s="31">
        <v>12.073152173913044</v>
      </c>
      <c r="AE310" s="31">
        <v>0</v>
      </c>
      <c r="AF310" s="36">
        <v>0</v>
      </c>
      <c r="AG310" s="31">
        <v>0</v>
      </c>
      <c r="AH310" s="31">
        <v>0</v>
      </c>
      <c r="AI310" s="36" t="s">
        <v>1327</v>
      </c>
      <c r="AJ310" t="s">
        <v>379</v>
      </c>
      <c r="AK310" s="37">
        <v>5</v>
      </c>
      <c r="AT310"/>
    </row>
    <row r="311" spans="1:46" x14ac:dyDescent="0.25">
      <c r="A311" t="s">
        <v>1155</v>
      </c>
      <c r="B311" t="s">
        <v>717</v>
      </c>
      <c r="C311" t="s">
        <v>1022</v>
      </c>
      <c r="D311" t="s">
        <v>1083</v>
      </c>
      <c r="E311" s="31">
        <v>102.66304347826087</v>
      </c>
      <c r="F311" s="31">
        <v>334.11663043478262</v>
      </c>
      <c r="G311" s="31">
        <v>34.676630434782609</v>
      </c>
      <c r="H311" s="36">
        <v>0.10378600547257483</v>
      </c>
      <c r="I311" s="31">
        <v>72.441847826086956</v>
      </c>
      <c r="J311" s="31">
        <v>9.3206521739130448</v>
      </c>
      <c r="K311" s="36">
        <v>0.12866392083605294</v>
      </c>
      <c r="L311" s="31">
        <v>51.861739130434792</v>
      </c>
      <c r="M311" s="31">
        <v>9.1467391304347831</v>
      </c>
      <c r="N311" s="36">
        <v>0.17636776714005464</v>
      </c>
      <c r="O311" s="31">
        <v>16.05836956521739</v>
      </c>
      <c r="P311" s="31">
        <v>0.17391304347826086</v>
      </c>
      <c r="Q311" s="36">
        <v>1.0830056113228237E-2</v>
      </c>
      <c r="R311" s="31">
        <v>4.5217391304347823</v>
      </c>
      <c r="S311" s="31">
        <v>0</v>
      </c>
      <c r="T311" s="36">
        <v>0</v>
      </c>
      <c r="U311" s="31">
        <v>68.818369565217395</v>
      </c>
      <c r="V311" s="31">
        <v>10.554347826086957</v>
      </c>
      <c r="W311" s="36">
        <v>0.1533652699528848</v>
      </c>
      <c r="X311" s="31">
        <v>0</v>
      </c>
      <c r="Y311" s="31">
        <v>0</v>
      </c>
      <c r="Z311" s="36" t="s">
        <v>1327</v>
      </c>
      <c r="AA311" s="31">
        <v>192.17619565217393</v>
      </c>
      <c r="AB311" s="31">
        <v>14.801630434782609</v>
      </c>
      <c r="AC311" s="36">
        <v>7.7021143979624673E-2</v>
      </c>
      <c r="AD311" s="31">
        <v>0.68021739130434788</v>
      </c>
      <c r="AE311" s="31">
        <v>0</v>
      </c>
      <c r="AF311" s="36">
        <v>0</v>
      </c>
      <c r="AG311" s="31">
        <v>0</v>
      </c>
      <c r="AH311" s="31">
        <v>0</v>
      </c>
      <c r="AI311" s="36" t="s">
        <v>1327</v>
      </c>
      <c r="AJ311" t="s">
        <v>295</v>
      </c>
      <c r="AK311" s="37">
        <v>5</v>
      </c>
      <c r="AT311"/>
    </row>
    <row r="312" spans="1:46" x14ac:dyDescent="0.25">
      <c r="A312" t="s">
        <v>1155</v>
      </c>
      <c r="B312" t="s">
        <v>644</v>
      </c>
      <c r="C312" t="s">
        <v>915</v>
      </c>
      <c r="D312" t="s">
        <v>1064</v>
      </c>
      <c r="E312" s="31">
        <v>137.93478260869566</v>
      </c>
      <c r="F312" s="31">
        <v>491.29858695652177</v>
      </c>
      <c r="G312" s="31">
        <v>34.338586956521738</v>
      </c>
      <c r="H312" s="36">
        <v>6.9893518662940066E-2</v>
      </c>
      <c r="I312" s="31">
        <v>44.011739130434783</v>
      </c>
      <c r="J312" s="31">
        <v>0</v>
      </c>
      <c r="K312" s="36">
        <v>0</v>
      </c>
      <c r="L312" s="31">
        <v>32.702065217391308</v>
      </c>
      <c r="M312" s="31">
        <v>0</v>
      </c>
      <c r="N312" s="36">
        <v>0</v>
      </c>
      <c r="O312" s="31">
        <v>6.0053260869565204</v>
      </c>
      <c r="P312" s="31">
        <v>0</v>
      </c>
      <c r="Q312" s="36">
        <v>0</v>
      </c>
      <c r="R312" s="31">
        <v>5.3043478260869561</v>
      </c>
      <c r="S312" s="31">
        <v>0</v>
      </c>
      <c r="T312" s="36">
        <v>0</v>
      </c>
      <c r="U312" s="31">
        <v>204.03641304347829</v>
      </c>
      <c r="V312" s="31">
        <v>16.133152173913043</v>
      </c>
      <c r="W312" s="36">
        <v>7.906996566576191E-2</v>
      </c>
      <c r="X312" s="31">
        <v>9.569021739130438</v>
      </c>
      <c r="Y312" s="31">
        <v>0</v>
      </c>
      <c r="Z312" s="36">
        <v>0</v>
      </c>
      <c r="AA312" s="31">
        <v>232.2977173913043</v>
      </c>
      <c r="AB312" s="31">
        <v>18.205434782608698</v>
      </c>
      <c r="AC312" s="36">
        <v>7.8371130750035475E-2</v>
      </c>
      <c r="AD312" s="31">
        <v>1.3836956521739128</v>
      </c>
      <c r="AE312" s="31">
        <v>0</v>
      </c>
      <c r="AF312" s="36">
        <v>0</v>
      </c>
      <c r="AG312" s="31">
        <v>0</v>
      </c>
      <c r="AH312" s="31">
        <v>0</v>
      </c>
      <c r="AI312" s="36" t="s">
        <v>1327</v>
      </c>
      <c r="AJ312" t="s">
        <v>222</v>
      </c>
      <c r="AK312" s="37">
        <v>5</v>
      </c>
      <c r="AT312"/>
    </row>
    <row r="313" spans="1:46" x14ac:dyDescent="0.25">
      <c r="A313" t="s">
        <v>1155</v>
      </c>
      <c r="B313" t="s">
        <v>767</v>
      </c>
      <c r="C313" t="s">
        <v>1038</v>
      </c>
      <c r="D313" t="s">
        <v>1107</v>
      </c>
      <c r="E313" s="31">
        <v>27.163043478260871</v>
      </c>
      <c r="F313" s="31">
        <v>89.610869565217399</v>
      </c>
      <c r="G313" s="31">
        <v>0</v>
      </c>
      <c r="H313" s="36">
        <v>0</v>
      </c>
      <c r="I313" s="31">
        <v>14.304347826086957</v>
      </c>
      <c r="J313" s="31">
        <v>0</v>
      </c>
      <c r="K313" s="36">
        <v>0</v>
      </c>
      <c r="L313" s="31">
        <v>6.7826086956521747</v>
      </c>
      <c r="M313" s="31">
        <v>0</v>
      </c>
      <c r="N313" s="36">
        <v>0</v>
      </c>
      <c r="O313" s="31">
        <v>2.0869565217391304</v>
      </c>
      <c r="P313" s="31">
        <v>0</v>
      </c>
      <c r="Q313" s="36">
        <v>0</v>
      </c>
      <c r="R313" s="31">
        <v>5.4347826086956523</v>
      </c>
      <c r="S313" s="31">
        <v>0</v>
      </c>
      <c r="T313" s="36">
        <v>0</v>
      </c>
      <c r="U313" s="31">
        <v>37.569565217391307</v>
      </c>
      <c r="V313" s="31">
        <v>0</v>
      </c>
      <c r="W313" s="36">
        <v>0</v>
      </c>
      <c r="X313" s="31">
        <v>0</v>
      </c>
      <c r="Y313" s="31">
        <v>0</v>
      </c>
      <c r="Z313" s="36" t="s">
        <v>1327</v>
      </c>
      <c r="AA313" s="31">
        <v>37.736956521739124</v>
      </c>
      <c r="AB313" s="31">
        <v>0</v>
      </c>
      <c r="AC313" s="36">
        <v>0</v>
      </c>
      <c r="AD313" s="31">
        <v>0</v>
      </c>
      <c r="AE313" s="31">
        <v>0</v>
      </c>
      <c r="AF313" s="36" t="s">
        <v>1327</v>
      </c>
      <c r="AG313" s="31">
        <v>0</v>
      </c>
      <c r="AH313" s="31">
        <v>0</v>
      </c>
      <c r="AI313" s="36" t="s">
        <v>1327</v>
      </c>
      <c r="AJ313" t="s">
        <v>347</v>
      </c>
      <c r="AK313" s="37">
        <v>5</v>
      </c>
      <c r="AT313"/>
    </row>
    <row r="314" spans="1:46" x14ac:dyDescent="0.25">
      <c r="A314" t="s">
        <v>1155</v>
      </c>
      <c r="B314" t="s">
        <v>770</v>
      </c>
      <c r="C314" t="s">
        <v>988</v>
      </c>
      <c r="D314" t="s">
        <v>1054</v>
      </c>
      <c r="E314" s="31">
        <v>105.58695652173913</v>
      </c>
      <c r="F314" s="31">
        <v>395.7665217391305</v>
      </c>
      <c r="G314" s="31">
        <v>0.17391304347826086</v>
      </c>
      <c r="H314" s="36">
        <v>4.3943343846778338E-4</v>
      </c>
      <c r="I314" s="31">
        <v>48.994891304347846</v>
      </c>
      <c r="J314" s="31">
        <v>0.17391304347826086</v>
      </c>
      <c r="K314" s="36">
        <v>3.5496158650081071E-3</v>
      </c>
      <c r="L314" s="31">
        <v>34.736739130434806</v>
      </c>
      <c r="M314" s="31">
        <v>0</v>
      </c>
      <c r="N314" s="36">
        <v>0</v>
      </c>
      <c r="O314" s="31">
        <v>8.5539130434782606</v>
      </c>
      <c r="P314" s="31">
        <v>0.17391304347826086</v>
      </c>
      <c r="Q314" s="36">
        <v>2.0331401850157568E-2</v>
      </c>
      <c r="R314" s="31">
        <v>5.7042391304347824</v>
      </c>
      <c r="S314" s="31">
        <v>0</v>
      </c>
      <c r="T314" s="36">
        <v>0</v>
      </c>
      <c r="U314" s="31">
        <v>164.35076086956522</v>
      </c>
      <c r="V314" s="31">
        <v>0</v>
      </c>
      <c r="W314" s="36">
        <v>0</v>
      </c>
      <c r="X314" s="31">
        <v>0</v>
      </c>
      <c r="Y314" s="31">
        <v>0</v>
      </c>
      <c r="Z314" s="36" t="s">
        <v>1327</v>
      </c>
      <c r="AA314" s="31">
        <v>143.21478260869569</v>
      </c>
      <c r="AB314" s="31">
        <v>0</v>
      </c>
      <c r="AC314" s="36">
        <v>0</v>
      </c>
      <c r="AD314" s="31">
        <v>39.206086956521737</v>
      </c>
      <c r="AE314" s="31">
        <v>0</v>
      </c>
      <c r="AF314" s="36">
        <v>0</v>
      </c>
      <c r="AG314" s="31">
        <v>0</v>
      </c>
      <c r="AH314" s="31">
        <v>0</v>
      </c>
      <c r="AI314" s="36" t="s">
        <v>1327</v>
      </c>
      <c r="AJ314" t="s">
        <v>350</v>
      </c>
      <c r="AK314" s="37">
        <v>5</v>
      </c>
      <c r="AT314"/>
    </row>
    <row r="315" spans="1:46" x14ac:dyDescent="0.25">
      <c r="A315" t="s">
        <v>1155</v>
      </c>
      <c r="B315" t="s">
        <v>571</v>
      </c>
      <c r="C315" t="s">
        <v>848</v>
      </c>
      <c r="D315" t="s">
        <v>1064</v>
      </c>
      <c r="E315" s="31">
        <v>172</v>
      </c>
      <c r="F315" s="31">
        <v>521.29717391304348</v>
      </c>
      <c r="G315" s="31">
        <v>147.69217391304346</v>
      </c>
      <c r="H315" s="36">
        <v>0.28331665948697371</v>
      </c>
      <c r="I315" s="31">
        <v>63.093695652173913</v>
      </c>
      <c r="J315" s="31">
        <v>0</v>
      </c>
      <c r="K315" s="36">
        <v>0</v>
      </c>
      <c r="L315" s="31">
        <v>38.224130434782609</v>
      </c>
      <c r="M315" s="31">
        <v>0</v>
      </c>
      <c r="N315" s="36">
        <v>0</v>
      </c>
      <c r="O315" s="31">
        <v>19.652173913043477</v>
      </c>
      <c r="P315" s="31">
        <v>0</v>
      </c>
      <c r="Q315" s="36">
        <v>0</v>
      </c>
      <c r="R315" s="31">
        <v>5.2173913043478262</v>
      </c>
      <c r="S315" s="31">
        <v>0</v>
      </c>
      <c r="T315" s="36">
        <v>0</v>
      </c>
      <c r="U315" s="31">
        <v>152.30793478260867</v>
      </c>
      <c r="V315" s="31">
        <v>37.719130434782613</v>
      </c>
      <c r="W315" s="36">
        <v>0.247650462128711</v>
      </c>
      <c r="X315" s="31">
        <v>33.885760869565232</v>
      </c>
      <c r="Y315" s="31">
        <v>0</v>
      </c>
      <c r="Z315" s="36">
        <v>0</v>
      </c>
      <c r="AA315" s="31">
        <v>263.23750000000001</v>
      </c>
      <c r="AB315" s="31">
        <v>109.97304347826085</v>
      </c>
      <c r="AC315" s="36">
        <v>0.41777118943258784</v>
      </c>
      <c r="AD315" s="31">
        <v>8.7722826086956509</v>
      </c>
      <c r="AE315" s="31">
        <v>0</v>
      </c>
      <c r="AF315" s="36">
        <v>0</v>
      </c>
      <c r="AG315" s="31">
        <v>0</v>
      </c>
      <c r="AH315" s="31">
        <v>0</v>
      </c>
      <c r="AI315" s="36" t="s">
        <v>1327</v>
      </c>
      <c r="AJ315" t="s">
        <v>148</v>
      </c>
      <c r="AK315" s="37">
        <v>5</v>
      </c>
      <c r="AT315"/>
    </row>
    <row r="316" spans="1:46" x14ac:dyDescent="0.25">
      <c r="A316" t="s">
        <v>1155</v>
      </c>
      <c r="B316" t="s">
        <v>602</v>
      </c>
      <c r="C316" t="s">
        <v>981</v>
      </c>
      <c r="D316" t="s">
        <v>1113</v>
      </c>
      <c r="E316" s="31">
        <v>137.53260869565219</v>
      </c>
      <c r="F316" s="31">
        <v>633.72597826086974</v>
      </c>
      <c r="G316" s="31">
        <v>0</v>
      </c>
      <c r="H316" s="36">
        <v>0</v>
      </c>
      <c r="I316" s="31">
        <v>92.262282608695671</v>
      </c>
      <c r="J316" s="31">
        <v>0</v>
      </c>
      <c r="K316" s="36">
        <v>0</v>
      </c>
      <c r="L316" s="31">
        <v>68.436195652173922</v>
      </c>
      <c r="M316" s="31">
        <v>0</v>
      </c>
      <c r="N316" s="36">
        <v>0</v>
      </c>
      <c r="O316" s="31">
        <v>18.695652173913043</v>
      </c>
      <c r="P316" s="31">
        <v>0</v>
      </c>
      <c r="Q316" s="36">
        <v>0</v>
      </c>
      <c r="R316" s="31">
        <v>5.1304347826086953</v>
      </c>
      <c r="S316" s="31">
        <v>0</v>
      </c>
      <c r="T316" s="36">
        <v>0</v>
      </c>
      <c r="U316" s="31">
        <v>122.07597826086956</v>
      </c>
      <c r="V316" s="31">
        <v>0</v>
      </c>
      <c r="W316" s="36">
        <v>0</v>
      </c>
      <c r="X316" s="31">
        <v>0</v>
      </c>
      <c r="Y316" s="31">
        <v>0</v>
      </c>
      <c r="Z316" s="36" t="s">
        <v>1327</v>
      </c>
      <c r="AA316" s="31">
        <v>419.38771739130448</v>
      </c>
      <c r="AB316" s="31">
        <v>0</v>
      </c>
      <c r="AC316" s="36">
        <v>0</v>
      </c>
      <c r="AD316" s="31">
        <v>0</v>
      </c>
      <c r="AE316" s="31">
        <v>0</v>
      </c>
      <c r="AF316" s="36" t="s">
        <v>1327</v>
      </c>
      <c r="AG316" s="31">
        <v>0</v>
      </c>
      <c r="AH316" s="31">
        <v>0</v>
      </c>
      <c r="AI316" s="36" t="s">
        <v>1327</v>
      </c>
      <c r="AJ316" t="s">
        <v>179</v>
      </c>
      <c r="AK316" s="37">
        <v>5</v>
      </c>
      <c r="AT316"/>
    </row>
    <row r="317" spans="1:46" x14ac:dyDescent="0.25">
      <c r="A317" t="s">
        <v>1155</v>
      </c>
      <c r="B317" t="s">
        <v>551</v>
      </c>
      <c r="C317" t="s">
        <v>958</v>
      </c>
      <c r="D317" t="s">
        <v>1064</v>
      </c>
      <c r="E317" s="31">
        <v>159.15217391304347</v>
      </c>
      <c r="F317" s="31">
        <v>404.48065217391303</v>
      </c>
      <c r="G317" s="31">
        <v>0</v>
      </c>
      <c r="H317" s="36">
        <v>0</v>
      </c>
      <c r="I317" s="31">
        <v>79.337717391304324</v>
      </c>
      <c r="J317" s="31">
        <v>0</v>
      </c>
      <c r="K317" s="36">
        <v>0</v>
      </c>
      <c r="L317" s="31">
        <v>53.09608695652171</v>
      </c>
      <c r="M317" s="31">
        <v>0</v>
      </c>
      <c r="N317" s="36">
        <v>0</v>
      </c>
      <c r="O317" s="31">
        <v>21.214456521739127</v>
      </c>
      <c r="P317" s="31">
        <v>0</v>
      </c>
      <c r="Q317" s="36">
        <v>0</v>
      </c>
      <c r="R317" s="31">
        <v>5.0271739130434785</v>
      </c>
      <c r="S317" s="31">
        <v>0</v>
      </c>
      <c r="T317" s="36">
        <v>0</v>
      </c>
      <c r="U317" s="31">
        <v>118.34369565217393</v>
      </c>
      <c r="V317" s="31">
        <v>0</v>
      </c>
      <c r="W317" s="36">
        <v>0</v>
      </c>
      <c r="X317" s="31">
        <v>3.1794565217391311</v>
      </c>
      <c r="Y317" s="31">
        <v>0</v>
      </c>
      <c r="Z317" s="36">
        <v>0</v>
      </c>
      <c r="AA317" s="31">
        <v>179.59836956521738</v>
      </c>
      <c r="AB317" s="31">
        <v>0</v>
      </c>
      <c r="AC317" s="36">
        <v>0</v>
      </c>
      <c r="AD317" s="31">
        <v>24.021413043478272</v>
      </c>
      <c r="AE317" s="31">
        <v>0</v>
      </c>
      <c r="AF317" s="36">
        <v>0</v>
      </c>
      <c r="AG317" s="31">
        <v>0</v>
      </c>
      <c r="AH317" s="31">
        <v>0</v>
      </c>
      <c r="AI317" s="36" t="s">
        <v>1327</v>
      </c>
      <c r="AJ317" t="s">
        <v>128</v>
      </c>
      <c r="AK317" s="37">
        <v>5</v>
      </c>
      <c r="AT317"/>
    </row>
    <row r="318" spans="1:46" x14ac:dyDescent="0.25">
      <c r="A318" t="s">
        <v>1155</v>
      </c>
      <c r="B318" t="s">
        <v>693</v>
      </c>
      <c r="C318" t="s">
        <v>958</v>
      </c>
      <c r="D318" t="s">
        <v>1064</v>
      </c>
      <c r="E318" s="31">
        <v>202.41304347826087</v>
      </c>
      <c r="F318" s="31">
        <v>539.74097826086961</v>
      </c>
      <c r="G318" s="31">
        <v>6.9470652173913052</v>
      </c>
      <c r="H318" s="36">
        <v>1.2871109471390968E-2</v>
      </c>
      <c r="I318" s="31">
        <v>88.275760869565204</v>
      </c>
      <c r="J318" s="31">
        <v>2.4373913043478264</v>
      </c>
      <c r="K318" s="36">
        <v>2.7611105022921016E-2</v>
      </c>
      <c r="L318" s="31">
        <v>67.077934782608679</v>
      </c>
      <c r="M318" s="31">
        <v>2.4373913043478264</v>
      </c>
      <c r="N318" s="36">
        <v>3.6336707625944528E-2</v>
      </c>
      <c r="O318" s="31">
        <v>16.154347826086958</v>
      </c>
      <c r="P318" s="31">
        <v>0</v>
      </c>
      <c r="Q318" s="36">
        <v>0</v>
      </c>
      <c r="R318" s="31">
        <v>5.0434782608695654</v>
      </c>
      <c r="S318" s="31">
        <v>0</v>
      </c>
      <c r="T318" s="36">
        <v>0</v>
      </c>
      <c r="U318" s="31">
        <v>158.91749999999999</v>
      </c>
      <c r="V318" s="31">
        <v>1.8436956521739132</v>
      </c>
      <c r="W318" s="36">
        <v>1.1601589832296087E-2</v>
      </c>
      <c r="X318" s="31">
        <v>5.2253260869565219</v>
      </c>
      <c r="Y318" s="31">
        <v>0</v>
      </c>
      <c r="Z318" s="36">
        <v>0</v>
      </c>
      <c r="AA318" s="31">
        <v>272.38228260869573</v>
      </c>
      <c r="AB318" s="31">
        <v>2.6659782608695655</v>
      </c>
      <c r="AC318" s="36">
        <v>9.7876346263663146E-3</v>
      </c>
      <c r="AD318" s="31">
        <v>14.940108695652176</v>
      </c>
      <c r="AE318" s="31">
        <v>0</v>
      </c>
      <c r="AF318" s="36">
        <v>0</v>
      </c>
      <c r="AG318" s="31">
        <v>0</v>
      </c>
      <c r="AH318" s="31">
        <v>0</v>
      </c>
      <c r="AI318" s="36" t="s">
        <v>1327</v>
      </c>
      <c r="AJ318" t="s">
        <v>271</v>
      </c>
      <c r="AK318" s="37">
        <v>5</v>
      </c>
      <c r="AT318"/>
    </row>
    <row r="319" spans="1:46" x14ac:dyDescent="0.25">
      <c r="A319" t="s">
        <v>1155</v>
      </c>
      <c r="B319" t="s">
        <v>753</v>
      </c>
      <c r="C319" t="s">
        <v>867</v>
      </c>
      <c r="D319" t="s">
        <v>1063</v>
      </c>
      <c r="E319" s="31">
        <v>68.173913043478265</v>
      </c>
      <c r="F319" s="31">
        <v>223.87304347826091</v>
      </c>
      <c r="G319" s="31">
        <v>0.75</v>
      </c>
      <c r="H319" s="36">
        <v>3.3501130299004866E-3</v>
      </c>
      <c r="I319" s="31">
        <v>30.381195652173915</v>
      </c>
      <c r="J319" s="31">
        <v>0.75</v>
      </c>
      <c r="K319" s="36">
        <v>2.4686322703903658E-2</v>
      </c>
      <c r="L319" s="31">
        <v>24.642065217391306</v>
      </c>
      <c r="M319" s="31">
        <v>0.75</v>
      </c>
      <c r="N319" s="36">
        <v>3.0435760695523294E-2</v>
      </c>
      <c r="O319" s="31">
        <v>0</v>
      </c>
      <c r="P319" s="31">
        <v>0</v>
      </c>
      <c r="Q319" s="36" t="s">
        <v>1327</v>
      </c>
      <c r="R319" s="31">
        <v>5.7391304347826084</v>
      </c>
      <c r="S319" s="31">
        <v>0</v>
      </c>
      <c r="T319" s="36">
        <v>0</v>
      </c>
      <c r="U319" s="31">
        <v>52.36282608695651</v>
      </c>
      <c r="V319" s="31">
        <v>0</v>
      </c>
      <c r="W319" s="36">
        <v>0</v>
      </c>
      <c r="X319" s="31">
        <v>5.0085869565217385</v>
      </c>
      <c r="Y319" s="31">
        <v>0</v>
      </c>
      <c r="Z319" s="36">
        <v>0</v>
      </c>
      <c r="AA319" s="31">
        <v>136.12043478260873</v>
      </c>
      <c r="AB319" s="31">
        <v>0</v>
      </c>
      <c r="AC319" s="36">
        <v>0</v>
      </c>
      <c r="AD319" s="31">
        <v>0</v>
      </c>
      <c r="AE319" s="31">
        <v>0</v>
      </c>
      <c r="AF319" s="36" t="s">
        <v>1327</v>
      </c>
      <c r="AG319" s="31">
        <v>0</v>
      </c>
      <c r="AH319" s="31">
        <v>0</v>
      </c>
      <c r="AI319" s="36" t="s">
        <v>1327</v>
      </c>
      <c r="AJ319" t="s">
        <v>333</v>
      </c>
      <c r="AK319" s="37">
        <v>5</v>
      </c>
      <c r="AT319"/>
    </row>
    <row r="320" spans="1:46" x14ac:dyDescent="0.25">
      <c r="A320" t="s">
        <v>1155</v>
      </c>
      <c r="B320" t="s">
        <v>565</v>
      </c>
      <c r="C320" t="s">
        <v>964</v>
      </c>
      <c r="D320" t="s">
        <v>1082</v>
      </c>
      <c r="E320" s="31">
        <v>35.793478260869563</v>
      </c>
      <c r="F320" s="31">
        <v>77.784782608695664</v>
      </c>
      <c r="G320" s="31">
        <v>0</v>
      </c>
      <c r="H320" s="36">
        <v>0</v>
      </c>
      <c r="I320" s="31">
        <v>31.869565217391315</v>
      </c>
      <c r="J320" s="31">
        <v>0</v>
      </c>
      <c r="K320" s="36">
        <v>0</v>
      </c>
      <c r="L320" s="31">
        <v>26.391304347826097</v>
      </c>
      <c r="M320" s="31">
        <v>0</v>
      </c>
      <c r="N320" s="36">
        <v>0</v>
      </c>
      <c r="O320" s="31">
        <v>0</v>
      </c>
      <c r="P320" s="31">
        <v>0</v>
      </c>
      <c r="Q320" s="36" t="s">
        <v>1327</v>
      </c>
      <c r="R320" s="31">
        <v>5.4782608695652177</v>
      </c>
      <c r="S320" s="31">
        <v>0</v>
      </c>
      <c r="T320" s="36">
        <v>0</v>
      </c>
      <c r="U320" s="31">
        <v>23.463043478260868</v>
      </c>
      <c r="V320" s="31">
        <v>0</v>
      </c>
      <c r="W320" s="36">
        <v>0</v>
      </c>
      <c r="X320" s="31">
        <v>0</v>
      </c>
      <c r="Y320" s="31">
        <v>0</v>
      </c>
      <c r="Z320" s="36" t="s">
        <v>1327</v>
      </c>
      <c r="AA320" s="31">
        <v>22.372826086956515</v>
      </c>
      <c r="AB320" s="31">
        <v>0</v>
      </c>
      <c r="AC320" s="36">
        <v>0</v>
      </c>
      <c r="AD320" s="31">
        <v>7.9347826086956535E-2</v>
      </c>
      <c r="AE320" s="31">
        <v>0</v>
      </c>
      <c r="AF320" s="36">
        <v>0</v>
      </c>
      <c r="AG320" s="31">
        <v>0</v>
      </c>
      <c r="AH320" s="31">
        <v>0</v>
      </c>
      <c r="AI320" s="36" t="s">
        <v>1327</v>
      </c>
      <c r="AJ320" t="s">
        <v>142</v>
      </c>
      <c r="AK320" s="37">
        <v>5</v>
      </c>
      <c r="AT320"/>
    </row>
    <row r="321" spans="1:46" x14ac:dyDescent="0.25">
      <c r="A321" t="s">
        <v>1155</v>
      </c>
      <c r="B321" t="s">
        <v>709</v>
      </c>
      <c r="C321" t="s">
        <v>973</v>
      </c>
      <c r="D321" t="s">
        <v>1072</v>
      </c>
      <c r="E321" s="31">
        <v>28.847826086956523</v>
      </c>
      <c r="F321" s="31">
        <v>101.91467391304349</v>
      </c>
      <c r="G321" s="31">
        <v>0.54891304347826086</v>
      </c>
      <c r="H321" s="36">
        <v>5.386005983266052E-3</v>
      </c>
      <c r="I321" s="31">
        <v>27.408478260869565</v>
      </c>
      <c r="J321" s="31">
        <v>0</v>
      </c>
      <c r="K321" s="36">
        <v>0</v>
      </c>
      <c r="L321" s="31">
        <v>12.193804347826086</v>
      </c>
      <c r="M321" s="31">
        <v>0</v>
      </c>
      <c r="N321" s="36">
        <v>0</v>
      </c>
      <c r="O321" s="31">
        <v>9.9972826086956523</v>
      </c>
      <c r="P321" s="31">
        <v>0</v>
      </c>
      <c r="Q321" s="36">
        <v>0</v>
      </c>
      <c r="R321" s="31">
        <v>5.2173913043478262</v>
      </c>
      <c r="S321" s="31">
        <v>0</v>
      </c>
      <c r="T321" s="36">
        <v>0</v>
      </c>
      <c r="U321" s="31">
        <v>13.480108695652175</v>
      </c>
      <c r="V321" s="31">
        <v>0.39130434782608697</v>
      </c>
      <c r="W321" s="36">
        <v>2.9028278381189675E-2</v>
      </c>
      <c r="X321" s="31">
        <v>0</v>
      </c>
      <c r="Y321" s="31">
        <v>0</v>
      </c>
      <c r="Z321" s="36" t="s">
        <v>1327</v>
      </c>
      <c r="AA321" s="31">
        <v>56.570108695652173</v>
      </c>
      <c r="AB321" s="31">
        <v>0.15760869565217392</v>
      </c>
      <c r="AC321" s="36">
        <v>2.7860772992343093E-3</v>
      </c>
      <c r="AD321" s="31">
        <v>4.4559782608695659</v>
      </c>
      <c r="AE321" s="31">
        <v>0</v>
      </c>
      <c r="AF321" s="36">
        <v>0</v>
      </c>
      <c r="AG321" s="31">
        <v>0</v>
      </c>
      <c r="AH321" s="31">
        <v>0</v>
      </c>
      <c r="AI321" s="36" t="s">
        <v>1327</v>
      </c>
      <c r="AJ321" t="s">
        <v>287</v>
      </c>
      <c r="AK321" s="37">
        <v>5</v>
      </c>
      <c r="AT321"/>
    </row>
    <row r="322" spans="1:46" x14ac:dyDescent="0.25">
      <c r="A322" t="s">
        <v>1155</v>
      </c>
      <c r="B322" t="s">
        <v>802</v>
      </c>
      <c r="C322" t="s">
        <v>915</v>
      </c>
      <c r="D322" t="s">
        <v>1064</v>
      </c>
      <c r="E322" s="31">
        <v>134.42391304347825</v>
      </c>
      <c r="F322" s="31">
        <v>579.38010869565221</v>
      </c>
      <c r="G322" s="31">
        <v>74.282826086956533</v>
      </c>
      <c r="H322" s="36">
        <v>0.12821086704924697</v>
      </c>
      <c r="I322" s="31">
        <v>58.002499999999991</v>
      </c>
      <c r="J322" s="31">
        <v>5.2681521739130437</v>
      </c>
      <c r="K322" s="36">
        <v>9.0826294968545232E-2</v>
      </c>
      <c r="L322" s="31">
        <v>36.572282608695652</v>
      </c>
      <c r="M322" s="31">
        <v>5.2681521739130437</v>
      </c>
      <c r="N322" s="36">
        <v>0.14404767212042857</v>
      </c>
      <c r="O322" s="31">
        <v>16.038913043478257</v>
      </c>
      <c r="P322" s="31">
        <v>0</v>
      </c>
      <c r="Q322" s="36">
        <v>0</v>
      </c>
      <c r="R322" s="31">
        <v>5.3913043478260869</v>
      </c>
      <c r="S322" s="31">
        <v>0</v>
      </c>
      <c r="T322" s="36">
        <v>0</v>
      </c>
      <c r="U322" s="31">
        <v>202.10782608695655</v>
      </c>
      <c r="V322" s="31">
        <v>6.8741304347826091</v>
      </c>
      <c r="W322" s="36">
        <v>3.4012193233056827E-2</v>
      </c>
      <c r="X322" s="31">
        <v>25.188804347826082</v>
      </c>
      <c r="Y322" s="31">
        <v>0</v>
      </c>
      <c r="Z322" s="36">
        <v>0</v>
      </c>
      <c r="AA322" s="31">
        <v>268.35239130434786</v>
      </c>
      <c r="AB322" s="31">
        <v>62.140543478260874</v>
      </c>
      <c r="AC322" s="36">
        <v>0.23156321870739396</v>
      </c>
      <c r="AD322" s="31">
        <v>25.728586956521731</v>
      </c>
      <c r="AE322" s="31">
        <v>0</v>
      </c>
      <c r="AF322" s="36">
        <v>0</v>
      </c>
      <c r="AG322" s="31">
        <v>0</v>
      </c>
      <c r="AH322" s="31">
        <v>0</v>
      </c>
      <c r="AI322" s="36" t="s">
        <v>1327</v>
      </c>
      <c r="AJ322" t="s">
        <v>382</v>
      </c>
      <c r="AK322" s="37">
        <v>5</v>
      </c>
      <c r="AT322"/>
    </row>
    <row r="323" spans="1:46" x14ac:dyDescent="0.25">
      <c r="A323" t="s">
        <v>1155</v>
      </c>
      <c r="B323" t="s">
        <v>662</v>
      </c>
      <c r="C323" t="s">
        <v>915</v>
      </c>
      <c r="D323" t="s">
        <v>1064</v>
      </c>
      <c r="E323" s="31">
        <v>118.82608695652173</v>
      </c>
      <c r="F323" s="31">
        <v>338.75391304347829</v>
      </c>
      <c r="G323" s="31">
        <v>36.825760869565215</v>
      </c>
      <c r="H323" s="36">
        <v>0.10870947744547149</v>
      </c>
      <c r="I323" s="31">
        <v>27.45804347826088</v>
      </c>
      <c r="J323" s="31">
        <v>0</v>
      </c>
      <c r="K323" s="36">
        <v>0</v>
      </c>
      <c r="L323" s="31">
        <v>6.4063043478260884</v>
      </c>
      <c r="M323" s="31">
        <v>0</v>
      </c>
      <c r="N323" s="36">
        <v>0</v>
      </c>
      <c r="O323" s="31">
        <v>16.356086956521747</v>
      </c>
      <c r="P323" s="31">
        <v>0</v>
      </c>
      <c r="Q323" s="36">
        <v>0</v>
      </c>
      <c r="R323" s="31">
        <v>4.6956521739130439</v>
      </c>
      <c r="S323" s="31">
        <v>0</v>
      </c>
      <c r="T323" s="36">
        <v>0</v>
      </c>
      <c r="U323" s="31">
        <v>153.00891304347823</v>
      </c>
      <c r="V323" s="31">
        <v>10.003369565217392</v>
      </c>
      <c r="W323" s="36">
        <v>6.5377691836650625E-2</v>
      </c>
      <c r="X323" s="31">
        <v>17.846739130434781</v>
      </c>
      <c r="Y323" s="31">
        <v>0</v>
      </c>
      <c r="Z323" s="36">
        <v>0</v>
      </c>
      <c r="AA323" s="31">
        <v>140.44021739130437</v>
      </c>
      <c r="AB323" s="31">
        <v>26.822391304347825</v>
      </c>
      <c r="AC323" s="36">
        <v>0.19098796486204089</v>
      </c>
      <c r="AD323" s="31">
        <v>0</v>
      </c>
      <c r="AE323" s="31">
        <v>0</v>
      </c>
      <c r="AF323" s="36" t="s">
        <v>1327</v>
      </c>
      <c r="AG323" s="31">
        <v>0</v>
      </c>
      <c r="AH323" s="31">
        <v>0</v>
      </c>
      <c r="AI323" s="36" t="s">
        <v>1327</v>
      </c>
      <c r="AJ323" t="s">
        <v>240</v>
      </c>
      <c r="AK323" s="37">
        <v>5</v>
      </c>
      <c r="AT323"/>
    </row>
    <row r="324" spans="1:46" x14ac:dyDescent="0.25">
      <c r="A324" t="s">
        <v>1155</v>
      </c>
      <c r="B324" t="s">
        <v>719</v>
      </c>
      <c r="C324" t="s">
        <v>886</v>
      </c>
      <c r="D324" t="s">
        <v>1075</v>
      </c>
      <c r="E324" s="31">
        <v>36.228260869565219</v>
      </c>
      <c r="F324" s="31">
        <v>137.75456521739133</v>
      </c>
      <c r="G324" s="31">
        <v>1.0678260869565217</v>
      </c>
      <c r="H324" s="36">
        <v>7.7516566167616929E-3</v>
      </c>
      <c r="I324" s="31">
        <v>24.002282608695666</v>
      </c>
      <c r="J324" s="31">
        <v>8.4130434782608704E-2</v>
      </c>
      <c r="K324" s="36">
        <v>3.5051014169847961E-3</v>
      </c>
      <c r="L324" s="31">
        <v>18.784891304347838</v>
      </c>
      <c r="M324" s="31">
        <v>8.4130434782608704E-2</v>
      </c>
      <c r="N324" s="36">
        <v>4.4786223896401455E-3</v>
      </c>
      <c r="O324" s="31">
        <v>0</v>
      </c>
      <c r="P324" s="31">
        <v>0</v>
      </c>
      <c r="Q324" s="36" t="s">
        <v>1327</v>
      </c>
      <c r="R324" s="31">
        <v>5.2173913043478262</v>
      </c>
      <c r="S324" s="31">
        <v>0</v>
      </c>
      <c r="T324" s="36">
        <v>0</v>
      </c>
      <c r="U324" s="31">
        <v>27.149782608695656</v>
      </c>
      <c r="V324" s="31">
        <v>0.80978260869565222</v>
      </c>
      <c r="W324" s="36">
        <v>2.982648591949651E-2</v>
      </c>
      <c r="X324" s="31">
        <v>0</v>
      </c>
      <c r="Y324" s="31">
        <v>0</v>
      </c>
      <c r="Z324" s="36" t="s">
        <v>1327</v>
      </c>
      <c r="AA324" s="31">
        <v>74.229130434782618</v>
      </c>
      <c r="AB324" s="31">
        <v>0.17391304347826086</v>
      </c>
      <c r="AC324" s="36">
        <v>2.3429217405565605E-3</v>
      </c>
      <c r="AD324" s="31">
        <v>12.37336956521739</v>
      </c>
      <c r="AE324" s="31">
        <v>0</v>
      </c>
      <c r="AF324" s="36">
        <v>0</v>
      </c>
      <c r="AG324" s="31">
        <v>0</v>
      </c>
      <c r="AH324" s="31">
        <v>0</v>
      </c>
      <c r="AI324" s="36" t="s">
        <v>1327</v>
      </c>
      <c r="AJ324" t="s">
        <v>298</v>
      </c>
      <c r="AK324" s="37">
        <v>5</v>
      </c>
      <c r="AT324"/>
    </row>
    <row r="325" spans="1:46" x14ac:dyDescent="0.25">
      <c r="A325" t="s">
        <v>1155</v>
      </c>
      <c r="B325" t="s">
        <v>747</v>
      </c>
      <c r="C325" t="s">
        <v>1031</v>
      </c>
      <c r="D325" t="s">
        <v>1098</v>
      </c>
      <c r="E325" s="31">
        <v>37.728260869565219</v>
      </c>
      <c r="F325" s="31">
        <v>117.07173913043481</v>
      </c>
      <c r="G325" s="31">
        <v>2.7929347826086954</v>
      </c>
      <c r="H325" s="36">
        <v>2.3856609659628984E-2</v>
      </c>
      <c r="I325" s="31">
        <v>15.542934782608697</v>
      </c>
      <c r="J325" s="31">
        <v>0</v>
      </c>
      <c r="K325" s="36">
        <v>0</v>
      </c>
      <c r="L325" s="31">
        <v>8.7130434782608699</v>
      </c>
      <c r="M325" s="31">
        <v>0</v>
      </c>
      <c r="N325" s="36">
        <v>0</v>
      </c>
      <c r="O325" s="31">
        <v>2.1940217391304349</v>
      </c>
      <c r="P325" s="31">
        <v>0</v>
      </c>
      <c r="Q325" s="36">
        <v>0</v>
      </c>
      <c r="R325" s="31">
        <v>4.6358695652173916</v>
      </c>
      <c r="S325" s="31">
        <v>0</v>
      </c>
      <c r="T325" s="36">
        <v>0</v>
      </c>
      <c r="U325" s="31">
        <v>32.698913043478264</v>
      </c>
      <c r="V325" s="31">
        <v>2.7929347826086954</v>
      </c>
      <c r="W325" s="36">
        <v>8.5413688794335654E-2</v>
      </c>
      <c r="X325" s="31">
        <v>0</v>
      </c>
      <c r="Y325" s="31">
        <v>0</v>
      </c>
      <c r="Z325" s="36" t="s">
        <v>1327</v>
      </c>
      <c r="AA325" s="31">
        <v>60.152717391304371</v>
      </c>
      <c r="AB325" s="31">
        <v>0</v>
      </c>
      <c r="AC325" s="36">
        <v>0</v>
      </c>
      <c r="AD325" s="31">
        <v>8.6771739130434771</v>
      </c>
      <c r="AE325" s="31">
        <v>0</v>
      </c>
      <c r="AF325" s="36">
        <v>0</v>
      </c>
      <c r="AG325" s="31">
        <v>0</v>
      </c>
      <c r="AH325" s="31">
        <v>0</v>
      </c>
      <c r="AI325" s="36" t="s">
        <v>1327</v>
      </c>
      <c r="AJ325" t="s">
        <v>327</v>
      </c>
      <c r="AK325" s="37">
        <v>5</v>
      </c>
      <c r="AT325"/>
    </row>
    <row r="326" spans="1:46" x14ac:dyDescent="0.25">
      <c r="A326" t="s">
        <v>1155</v>
      </c>
      <c r="B326" t="s">
        <v>772</v>
      </c>
      <c r="C326" t="s">
        <v>1035</v>
      </c>
      <c r="D326" t="s">
        <v>1063</v>
      </c>
      <c r="E326" s="31">
        <v>65.913043478260875</v>
      </c>
      <c r="F326" s="31">
        <v>217.96902173913045</v>
      </c>
      <c r="G326" s="31">
        <v>7.8097826086956523</v>
      </c>
      <c r="H326" s="36">
        <v>3.5829782353395845E-2</v>
      </c>
      <c r="I326" s="31">
        <v>40.673260869565212</v>
      </c>
      <c r="J326" s="31">
        <v>2.7826086956521738</v>
      </c>
      <c r="K326" s="36">
        <v>6.8413710535176947E-2</v>
      </c>
      <c r="L326" s="31">
        <v>30.791086956521731</v>
      </c>
      <c r="M326" s="31">
        <v>1.8043478260869565</v>
      </c>
      <c r="N326" s="36">
        <v>5.8599679466813534E-2</v>
      </c>
      <c r="O326" s="31">
        <v>6.4293478260869579</v>
      </c>
      <c r="P326" s="31">
        <v>0.97826086956521741</v>
      </c>
      <c r="Q326" s="36">
        <v>0.15215553677092136</v>
      </c>
      <c r="R326" s="31">
        <v>3.4528260869565215</v>
      </c>
      <c r="S326" s="31">
        <v>0</v>
      </c>
      <c r="T326" s="36">
        <v>0</v>
      </c>
      <c r="U326" s="31">
        <v>34.862717391304351</v>
      </c>
      <c r="V326" s="31">
        <v>2.5217391304347827</v>
      </c>
      <c r="W326" s="36">
        <v>7.2333407121722773E-2</v>
      </c>
      <c r="X326" s="31">
        <v>0</v>
      </c>
      <c r="Y326" s="31">
        <v>0</v>
      </c>
      <c r="Z326" s="36" t="s">
        <v>1327</v>
      </c>
      <c r="AA326" s="31">
        <v>139.18271739130435</v>
      </c>
      <c r="AB326" s="31">
        <v>2.5054347826086958</v>
      </c>
      <c r="AC326" s="36">
        <v>1.8001048043664841E-2</v>
      </c>
      <c r="AD326" s="31">
        <v>3.2503260869565214</v>
      </c>
      <c r="AE326" s="31">
        <v>0</v>
      </c>
      <c r="AF326" s="36">
        <v>0</v>
      </c>
      <c r="AG326" s="31">
        <v>0</v>
      </c>
      <c r="AH326" s="31">
        <v>0</v>
      </c>
      <c r="AI326" s="36" t="s">
        <v>1327</v>
      </c>
      <c r="AJ326" t="s">
        <v>352</v>
      </c>
      <c r="AK326" s="37">
        <v>5</v>
      </c>
      <c r="AT326"/>
    </row>
    <row r="327" spans="1:46" x14ac:dyDescent="0.25">
      <c r="A327" t="s">
        <v>1155</v>
      </c>
      <c r="B327" t="s">
        <v>471</v>
      </c>
      <c r="C327" t="s">
        <v>904</v>
      </c>
      <c r="D327" t="s">
        <v>1094</v>
      </c>
      <c r="E327" s="31">
        <v>50.119565217391305</v>
      </c>
      <c r="F327" s="31">
        <v>202.72652173913045</v>
      </c>
      <c r="G327" s="31">
        <v>4.3134782608695659</v>
      </c>
      <c r="H327" s="36">
        <v>2.1277325846985981E-2</v>
      </c>
      <c r="I327" s="31">
        <v>45.748260869565222</v>
      </c>
      <c r="J327" s="31">
        <v>2.555326086956522</v>
      </c>
      <c r="K327" s="36">
        <v>5.5856245426293229E-2</v>
      </c>
      <c r="L327" s="31">
        <v>33.237391304347831</v>
      </c>
      <c r="M327" s="31">
        <v>2.555326086956522</v>
      </c>
      <c r="N327" s="36">
        <v>7.6881066373649373E-2</v>
      </c>
      <c r="O327" s="31">
        <v>9.6413043478260878</v>
      </c>
      <c r="P327" s="31">
        <v>0</v>
      </c>
      <c r="Q327" s="36">
        <v>0</v>
      </c>
      <c r="R327" s="31">
        <v>2.8695652173913042</v>
      </c>
      <c r="S327" s="31">
        <v>0</v>
      </c>
      <c r="T327" s="36">
        <v>0</v>
      </c>
      <c r="U327" s="31">
        <v>35.668478260869563</v>
      </c>
      <c r="V327" s="31">
        <v>1.7581521739130435</v>
      </c>
      <c r="W327" s="36">
        <v>4.9291482553710193E-2</v>
      </c>
      <c r="X327" s="31">
        <v>0</v>
      </c>
      <c r="Y327" s="31">
        <v>0</v>
      </c>
      <c r="Z327" s="36" t="s">
        <v>1327</v>
      </c>
      <c r="AA327" s="31">
        <v>93.701086956521735</v>
      </c>
      <c r="AB327" s="31">
        <v>0</v>
      </c>
      <c r="AC327" s="36">
        <v>0</v>
      </c>
      <c r="AD327" s="31">
        <v>27.608695652173914</v>
      </c>
      <c r="AE327" s="31">
        <v>0</v>
      </c>
      <c r="AF327" s="36">
        <v>0</v>
      </c>
      <c r="AG327" s="31">
        <v>0</v>
      </c>
      <c r="AH327" s="31">
        <v>0</v>
      </c>
      <c r="AI327" s="36" t="s">
        <v>1327</v>
      </c>
      <c r="AJ327" t="s">
        <v>48</v>
      </c>
      <c r="AK327" s="37">
        <v>5</v>
      </c>
      <c r="AT327"/>
    </row>
    <row r="328" spans="1:46" x14ac:dyDescent="0.25">
      <c r="A328" t="s">
        <v>1155</v>
      </c>
      <c r="B328" t="s">
        <v>467</v>
      </c>
      <c r="C328" t="s">
        <v>914</v>
      </c>
      <c r="D328" t="s">
        <v>1103</v>
      </c>
      <c r="E328" s="31">
        <v>72.543478260869563</v>
      </c>
      <c r="F328" s="31">
        <v>319.06119565217392</v>
      </c>
      <c r="G328" s="31">
        <v>55.720978260869565</v>
      </c>
      <c r="H328" s="36">
        <v>0.17464041074306652</v>
      </c>
      <c r="I328" s="31">
        <v>53.870869565217383</v>
      </c>
      <c r="J328" s="31">
        <v>11.202717391304349</v>
      </c>
      <c r="K328" s="36">
        <v>0.20795501319580645</v>
      </c>
      <c r="L328" s="31">
        <v>44.131739130434774</v>
      </c>
      <c r="M328" s="31">
        <v>11.202717391304349</v>
      </c>
      <c r="N328" s="36">
        <v>0.25384717693073117</v>
      </c>
      <c r="O328" s="31">
        <v>4.8695652173913047</v>
      </c>
      <c r="P328" s="31">
        <v>0</v>
      </c>
      <c r="Q328" s="36">
        <v>0</v>
      </c>
      <c r="R328" s="31">
        <v>4.8695652173913047</v>
      </c>
      <c r="S328" s="31">
        <v>0</v>
      </c>
      <c r="T328" s="36">
        <v>0</v>
      </c>
      <c r="U328" s="31">
        <v>49.506739130434781</v>
      </c>
      <c r="V328" s="31">
        <v>18.171195652173914</v>
      </c>
      <c r="W328" s="36">
        <v>0.36704489068242796</v>
      </c>
      <c r="X328" s="31">
        <v>11.451086956521738</v>
      </c>
      <c r="Y328" s="31">
        <v>0</v>
      </c>
      <c r="Z328" s="36">
        <v>0</v>
      </c>
      <c r="AA328" s="31">
        <v>175.53478260869568</v>
      </c>
      <c r="AB328" s="31">
        <v>26.347065217391304</v>
      </c>
      <c r="AC328" s="36">
        <v>0.15009597998662469</v>
      </c>
      <c r="AD328" s="31">
        <v>28.697717391304344</v>
      </c>
      <c r="AE328" s="31">
        <v>0</v>
      </c>
      <c r="AF328" s="36">
        <v>0</v>
      </c>
      <c r="AG328" s="31">
        <v>0</v>
      </c>
      <c r="AH328" s="31">
        <v>0</v>
      </c>
      <c r="AI328" s="36" t="s">
        <v>1327</v>
      </c>
      <c r="AJ328" t="s">
        <v>44</v>
      </c>
      <c r="AK328" s="37">
        <v>5</v>
      </c>
      <c r="AT328"/>
    </row>
    <row r="329" spans="1:46" x14ac:dyDescent="0.25">
      <c r="A329" t="s">
        <v>1155</v>
      </c>
      <c r="B329" t="s">
        <v>648</v>
      </c>
      <c r="C329" t="s">
        <v>898</v>
      </c>
      <c r="D329" t="s">
        <v>1059</v>
      </c>
      <c r="E329" s="31">
        <v>76.456521739130437</v>
      </c>
      <c r="F329" s="31">
        <v>290.93945652173915</v>
      </c>
      <c r="G329" s="31">
        <v>39.486086956521746</v>
      </c>
      <c r="H329" s="36">
        <v>0.13571925729355766</v>
      </c>
      <c r="I329" s="31">
        <v>25.872282608695652</v>
      </c>
      <c r="J329" s="31">
        <v>5.4021739130434785</v>
      </c>
      <c r="K329" s="36">
        <v>0.20880159647095894</v>
      </c>
      <c r="L329" s="31">
        <v>15.736413043478262</v>
      </c>
      <c r="M329" s="31">
        <v>0.17391304347826086</v>
      </c>
      <c r="N329" s="36">
        <v>1.1051631842514245E-2</v>
      </c>
      <c r="O329" s="31">
        <v>4.3858695652173916</v>
      </c>
      <c r="P329" s="31">
        <v>0</v>
      </c>
      <c r="Q329" s="36">
        <v>0</v>
      </c>
      <c r="R329" s="31">
        <v>5.75</v>
      </c>
      <c r="S329" s="31">
        <v>5.2282608695652177</v>
      </c>
      <c r="T329" s="36">
        <v>0.90926275992438566</v>
      </c>
      <c r="U329" s="31">
        <v>68.032065217391306</v>
      </c>
      <c r="V329" s="31">
        <v>9.8146739130434781</v>
      </c>
      <c r="W329" s="36">
        <v>0.14426541193011608</v>
      </c>
      <c r="X329" s="31">
        <v>10.086956521739131</v>
      </c>
      <c r="Y329" s="31">
        <v>0</v>
      </c>
      <c r="Z329" s="36">
        <v>0</v>
      </c>
      <c r="AA329" s="31">
        <v>159.8775</v>
      </c>
      <c r="AB329" s="31">
        <v>24.269239130434787</v>
      </c>
      <c r="AC329" s="36">
        <v>0.1517989656482919</v>
      </c>
      <c r="AD329" s="31">
        <v>27.070652173913043</v>
      </c>
      <c r="AE329" s="31">
        <v>0</v>
      </c>
      <c r="AF329" s="36">
        <v>0</v>
      </c>
      <c r="AG329" s="31">
        <v>0</v>
      </c>
      <c r="AH329" s="31">
        <v>0</v>
      </c>
      <c r="AI329" s="36" t="s">
        <v>1327</v>
      </c>
      <c r="AJ329" t="s">
        <v>226</v>
      </c>
      <c r="AK329" s="37">
        <v>5</v>
      </c>
      <c r="AT329"/>
    </row>
    <row r="330" spans="1:46" x14ac:dyDescent="0.25">
      <c r="A330" t="s">
        <v>1155</v>
      </c>
      <c r="B330" t="s">
        <v>518</v>
      </c>
      <c r="C330" t="s">
        <v>904</v>
      </c>
      <c r="D330" t="s">
        <v>1094</v>
      </c>
      <c r="E330" s="31">
        <v>52.880434782608695</v>
      </c>
      <c r="F330" s="31">
        <v>247.17032608695652</v>
      </c>
      <c r="G330" s="31">
        <v>79.219782608695652</v>
      </c>
      <c r="H330" s="36">
        <v>0.32050684992350376</v>
      </c>
      <c r="I330" s="31">
        <v>28.575108695652172</v>
      </c>
      <c r="J330" s="31">
        <v>6.2408695652173911</v>
      </c>
      <c r="K330" s="36">
        <v>0.21840230361632768</v>
      </c>
      <c r="L330" s="31">
        <v>11.198369565217391</v>
      </c>
      <c r="M330" s="31">
        <v>3.3206521739130435</v>
      </c>
      <c r="N330" s="36">
        <v>0.29652996845425866</v>
      </c>
      <c r="O330" s="31">
        <v>9.7608695652173907</v>
      </c>
      <c r="P330" s="31">
        <v>0</v>
      </c>
      <c r="Q330" s="36">
        <v>0</v>
      </c>
      <c r="R330" s="31">
        <v>7.615869565217392</v>
      </c>
      <c r="S330" s="31">
        <v>2.9202173913043481</v>
      </c>
      <c r="T330" s="36">
        <v>0.38343847229754802</v>
      </c>
      <c r="U330" s="31">
        <v>69.758586956521754</v>
      </c>
      <c r="V330" s="31">
        <v>13.224565217391303</v>
      </c>
      <c r="W330" s="36">
        <v>0.18957616251077078</v>
      </c>
      <c r="X330" s="31">
        <v>5</v>
      </c>
      <c r="Y330" s="31">
        <v>0</v>
      </c>
      <c r="Z330" s="36">
        <v>0</v>
      </c>
      <c r="AA330" s="31">
        <v>142.27956521739128</v>
      </c>
      <c r="AB330" s="31">
        <v>59.754347826086949</v>
      </c>
      <c r="AC330" s="36">
        <v>0.41997842581812295</v>
      </c>
      <c r="AD330" s="31">
        <v>1.5570652173913044</v>
      </c>
      <c r="AE330" s="31">
        <v>0</v>
      </c>
      <c r="AF330" s="36">
        <v>0</v>
      </c>
      <c r="AG330" s="31">
        <v>0</v>
      </c>
      <c r="AH330" s="31">
        <v>0</v>
      </c>
      <c r="AI330" s="36" t="s">
        <v>1327</v>
      </c>
      <c r="AJ330" t="s">
        <v>95</v>
      </c>
      <c r="AK330" s="37">
        <v>5</v>
      </c>
      <c r="AT330"/>
    </row>
    <row r="331" spans="1:46" x14ac:dyDescent="0.25">
      <c r="A331" t="s">
        <v>1155</v>
      </c>
      <c r="B331" t="s">
        <v>645</v>
      </c>
      <c r="C331" t="s">
        <v>1000</v>
      </c>
      <c r="D331" t="s">
        <v>1107</v>
      </c>
      <c r="E331" s="31">
        <v>105.51086956521739</v>
      </c>
      <c r="F331" s="31">
        <v>422.00413043478255</v>
      </c>
      <c r="G331" s="31">
        <v>0</v>
      </c>
      <c r="H331" s="36">
        <v>0</v>
      </c>
      <c r="I331" s="31">
        <v>43.888043478260876</v>
      </c>
      <c r="J331" s="31">
        <v>0</v>
      </c>
      <c r="K331" s="36">
        <v>0</v>
      </c>
      <c r="L331" s="31">
        <v>20.381739130434788</v>
      </c>
      <c r="M331" s="31">
        <v>0</v>
      </c>
      <c r="N331" s="36">
        <v>0</v>
      </c>
      <c r="O331" s="31">
        <v>18.375869565217393</v>
      </c>
      <c r="P331" s="31">
        <v>0</v>
      </c>
      <c r="Q331" s="36">
        <v>0</v>
      </c>
      <c r="R331" s="31">
        <v>5.1304347826086953</v>
      </c>
      <c r="S331" s="31">
        <v>0</v>
      </c>
      <c r="T331" s="36">
        <v>0</v>
      </c>
      <c r="U331" s="31">
        <v>132.31630434782605</v>
      </c>
      <c r="V331" s="31">
        <v>0</v>
      </c>
      <c r="W331" s="36">
        <v>0</v>
      </c>
      <c r="X331" s="31">
        <v>0</v>
      </c>
      <c r="Y331" s="31">
        <v>0</v>
      </c>
      <c r="Z331" s="36" t="s">
        <v>1327</v>
      </c>
      <c r="AA331" s="31">
        <v>245.79978260869564</v>
      </c>
      <c r="AB331" s="31">
        <v>0</v>
      </c>
      <c r="AC331" s="36">
        <v>0</v>
      </c>
      <c r="AD331" s="31">
        <v>0</v>
      </c>
      <c r="AE331" s="31">
        <v>0</v>
      </c>
      <c r="AF331" s="36" t="s">
        <v>1327</v>
      </c>
      <c r="AG331" s="31">
        <v>0</v>
      </c>
      <c r="AH331" s="31">
        <v>0</v>
      </c>
      <c r="AI331" s="36" t="s">
        <v>1327</v>
      </c>
      <c r="AJ331" t="s">
        <v>223</v>
      </c>
      <c r="AK331" s="37">
        <v>5</v>
      </c>
      <c r="AT331"/>
    </row>
    <row r="332" spans="1:46" x14ac:dyDescent="0.25">
      <c r="A332" t="s">
        <v>1155</v>
      </c>
      <c r="B332" t="s">
        <v>555</v>
      </c>
      <c r="C332" t="s">
        <v>886</v>
      </c>
      <c r="D332" t="s">
        <v>1075</v>
      </c>
      <c r="E332" s="31">
        <v>74.478260869565219</v>
      </c>
      <c r="F332" s="31">
        <v>293.51847826086964</v>
      </c>
      <c r="G332" s="31">
        <v>0</v>
      </c>
      <c r="H332" s="36">
        <v>0</v>
      </c>
      <c r="I332" s="31">
        <v>80.103369565217392</v>
      </c>
      <c r="J332" s="31">
        <v>0</v>
      </c>
      <c r="K332" s="36">
        <v>0</v>
      </c>
      <c r="L332" s="31">
        <v>51.380543478260869</v>
      </c>
      <c r="M332" s="31">
        <v>0</v>
      </c>
      <c r="N332" s="36">
        <v>0</v>
      </c>
      <c r="O332" s="31">
        <v>24.288043478260864</v>
      </c>
      <c r="P332" s="31">
        <v>0</v>
      </c>
      <c r="Q332" s="36">
        <v>0</v>
      </c>
      <c r="R332" s="31">
        <v>4.4347826086956523</v>
      </c>
      <c r="S332" s="31">
        <v>0</v>
      </c>
      <c r="T332" s="36">
        <v>0</v>
      </c>
      <c r="U332" s="31">
        <v>62.760760869565267</v>
      </c>
      <c r="V332" s="31">
        <v>0</v>
      </c>
      <c r="W332" s="36">
        <v>0</v>
      </c>
      <c r="X332" s="31">
        <v>0</v>
      </c>
      <c r="Y332" s="31">
        <v>0</v>
      </c>
      <c r="Z332" s="36" t="s">
        <v>1327</v>
      </c>
      <c r="AA332" s="31">
        <v>150.65434782608699</v>
      </c>
      <c r="AB332" s="31">
        <v>0</v>
      </c>
      <c r="AC332" s="36">
        <v>0</v>
      </c>
      <c r="AD332" s="31">
        <v>0</v>
      </c>
      <c r="AE332" s="31">
        <v>0</v>
      </c>
      <c r="AF332" s="36" t="s">
        <v>1327</v>
      </c>
      <c r="AG332" s="31">
        <v>0</v>
      </c>
      <c r="AH332" s="31">
        <v>0</v>
      </c>
      <c r="AI332" s="36" t="s">
        <v>1327</v>
      </c>
      <c r="AJ332" t="s">
        <v>132</v>
      </c>
      <c r="AK332" s="37">
        <v>5</v>
      </c>
      <c r="AT332"/>
    </row>
    <row r="333" spans="1:46" x14ac:dyDescent="0.25">
      <c r="A333" t="s">
        <v>1155</v>
      </c>
      <c r="B333" t="s">
        <v>480</v>
      </c>
      <c r="C333" t="s">
        <v>921</v>
      </c>
      <c r="D333" t="s">
        <v>1099</v>
      </c>
      <c r="E333" s="31">
        <v>60.195652173913047</v>
      </c>
      <c r="F333" s="31">
        <v>290.38152173913033</v>
      </c>
      <c r="G333" s="31">
        <v>3.4815217391304372</v>
      </c>
      <c r="H333" s="36">
        <v>1.1989474117633859E-2</v>
      </c>
      <c r="I333" s="31">
        <v>26.284782608695636</v>
      </c>
      <c r="J333" s="31">
        <v>0</v>
      </c>
      <c r="K333" s="36">
        <v>0</v>
      </c>
      <c r="L333" s="31">
        <v>17.383695652173895</v>
      </c>
      <c r="M333" s="31">
        <v>0</v>
      </c>
      <c r="N333" s="36">
        <v>0</v>
      </c>
      <c r="O333" s="31">
        <v>4.0315217391304357</v>
      </c>
      <c r="P333" s="31">
        <v>0</v>
      </c>
      <c r="Q333" s="36">
        <v>0</v>
      </c>
      <c r="R333" s="31">
        <v>4.8695652173913055</v>
      </c>
      <c r="S333" s="31">
        <v>0</v>
      </c>
      <c r="T333" s="36">
        <v>0</v>
      </c>
      <c r="U333" s="31">
        <v>70.230434782608668</v>
      </c>
      <c r="V333" s="31">
        <v>0</v>
      </c>
      <c r="W333" s="36">
        <v>0</v>
      </c>
      <c r="X333" s="31">
        <v>16.036956521739121</v>
      </c>
      <c r="Y333" s="31">
        <v>0</v>
      </c>
      <c r="Z333" s="36">
        <v>0</v>
      </c>
      <c r="AA333" s="31">
        <v>175.28043478260869</v>
      </c>
      <c r="AB333" s="31">
        <v>3.4815217391304372</v>
      </c>
      <c r="AC333" s="36">
        <v>1.9862580461124425E-2</v>
      </c>
      <c r="AD333" s="31">
        <v>2.5489130434782608</v>
      </c>
      <c r="AE333" s="31">
        <v>0</v>
      </c>
      <c r="AF333" s="36">
        <v>0</v>
      </c>
      <c r="AG333" s="31">
        <v>0</v>
      </c>
      <c r="AH333" s="31">
        <v>0</v>
      </c>
      <c r="AI333" s="36" t="s">
        <v>1327</v>
      </c>
      <c r="AJ333" t="s">
        <v>57</v>
      </c>
      <c r="AK333" s="37">
        <v>5</v>
      </c>
      <c r="AT333"/>
    </row>
    <row r="334" spans="1:46" x14ac:dyDescent="0.25">
      <c r="A334" t="s">
        <v>1155</v>
      </c>
      <c r="B334" t="s">
        <v>838</v>
      </c>
      <c r="C334" t="s">
        <v>1051</v>
      </c>
      <c r="D334" t="s">
        <v>1087</v>
      </c>
      <c r="E334" s="31">
        <v>15.543478260869565</v>
      </c>
      <c r="F334" s="31">
        <v>98.005108695652183</v>
      </c>
      <c r="G334" s="31">
        <v>0</v>
      </c>
      <c r="H334" s="36">
        <v>0</v>
      </c>
      <c r="I334" s="31">
        <v>17.404565217391305</v>
      </c>
      <c r="J334" s="31">
        <v>0</v>
      </c>
      <c r="K334" s="36">
        <v>0</v>
      </c>
      <c r="L334" s="31">
        <v>12.187173913043479</v>
      </c>
      <c r="M334" s="31">
        <v>0</v>
      </c>
      <c r="N334" s="36">
        <v>0</v>
      </c>
      <c r="O334" s="31">
        <v>0</v>
      </c>
      <c r="P334" s="31">
        <v>0</v>
      </c>
      <c r="Q334" s="36" t="s">
        <v>1327</v>
      </c>
      <c r="R334" s="31">
        <v>5.2173913043478262</v>
      </c>
      <c r="S334" s="31">
        <v>0</v>
      </c>
      <c r="T334" s="36">
        <v>0</v>
      </c>
      <c r="U334" s="31">
        <v>16.611413043478262</v>
      </c>
      <c r="V334" s="31">
        <v>0</v>
      </c>
      <c r="W334" s="36">
        <v>0</v>
      </c>
      <c r="X334" s="31">
        <v>0</v>
      </c>
      <c r="Y334" s="31">
        <v>0</v>
      </c>
      <c r="Z334" s="36" t="s">
        <v>1327</v>
      </c>
      <c r="AA334" s="31">
        <v>63.989130434782609</v>
      </c>
      <c r="AB334" s="31">
        <v>0</v>
      </c>
      <c r="AC334" s="36">
        <v>0</v>
      </c>
      <c r="AD334" s="31">
        <v>0</v>
      </c>
      <c r="AE334" s="31">
        <v>0</v>
      </c>
      <c r="AF334" s="36" t="s">
        <v>1327</v>
      </c>
      <c r="AG334" s="31">
        <v>0</v>
      </c>
      <c r="AH334" s="31">
        <v>0</v>
      </c>
      <c r="AI334" s="36" t="s">
        <v>1327</v>
      </c>
      <c r="AJ334" t="s">
        <v>418</v>
      </c>
      <c r="AK334" s="37">
        <v>5</v>
      </c>
      <c r="AT334"/>
    </row>
    <row r="335" spans="1:46" x14ac:dyDescent="0.25">
      <c r="A335" t="s">
        <v>1155</v>
      </c>
      <c r="B335" t="s">
        <v>608</v>
      </c>
      <c r="C335" t="s">
        <v>964</v>
      </c>
      <c r="D335" t="s">
        <v>1082</v>
      </c>
      <c r="E335" s="31">
        <v>85.673913043478265</v>
      </c>
      <c r="F335" s="31">
        <v>339.27989130434781</v>
      </c>
      <c r="G335" s="31">
        <v>0</v>
      </c>
      <c r="H335" s="36">
        <v>0</v>
      </c>
      <c r="I335" s="31">
        <v>78.622282608695642</v>
      </c>
      <c r="J335" s="31">
        <v>0</v>
      </c>
      <c r="K335" s="36">
        <v>0</v>
      </c>
      <c r="L335" s="31">
        <v>64.690217391304344</v>
      </c>
      <c r="M335" s="31">
        <v>0</v>
      </c>
      <c r="N335" s="36">
        <v>0</v>
      </c>
      <c r="O335" s="31">
        <v>9.1494565217391308</v>
      </c>
      <c r="P335" s="31">
        <v>0</v>
      </c>
      <c r="Q335" s="36">
        <v>0</v>
      </c>
      <c r="R335" s="31">
        <v>4.7826086956521738</v>
      </c>
      <c r="S335" s="31">
        <v>0</v>
      </c>
      <c r="T335" s="36">
        <v>0</v>
      </c>
      <c r="U335" s="31">
        <v>30.179347826086957</v>
      </c>
      <c r="V335" s="31">
        <v>0</v>
      </c>
      <c r="W335" s="36">
        <v>0</v>
      </c>
      <c r="X335" s="31">
        <v>0</v>
      </c>
      <c r="Y335" s="31">
        <v>0</v>
      </c>
      <c r="Z335" s="36" t="s">
        <v>1327</v>
      </c>
      <c r="AA335" s="31">
        <v>214.08967391304347</v>
      </c>
      <c r="AB335" s="31">
        <v>0</v>
      </c>
      <c r="AC335" s="36">
        <v>0</v>
      </c>
      <c r="AD335" s="31">
        <v>16.388586956521738</v>
      </c>
      <c r="AE335" s="31">
        <v>0</v>
      </c>
      <c r="AF335" s="36">
        <v>0</v>
      </c>
      <c r="AG335" s="31">
        <v>0</v>
      </c>
      <c r="AH335" s="31">
        <v>0</v>
      </c>
      <c r="AI335" s="36" t="s">
        <v>1327</v>
      </c>
      <c r="AJ335" t="s">
        <v>185</v>
      </c>
      <c r="AK335" s="37">
        <v>5</v>
      </c>
      <c r="AT335"/>
    </row>
    <row r="336" spans="1:46" x14ac:dyDescent="0.25">
      <c r="A336" t="s">
        <v>1155</v>
      </c>
      <c r="B336" t="s">
        <v>478</v>
      </c>
      <c r="C336" t="s">
        <v>919</v>
      </c>
      <c r="D336" t="s">
        <v>1106</v>
      </c>
      <c r="E336" s="31">
        <v>55.206521739130437</v>
      </c>
      <c r="F336" s="31">
        <v>155.55586956521734</v>
      </c>
      <c r="G336" s="31">
        <v>0</v>
      </c>
      <c r="H336" s="36">
        <v>0</v>
      </c>
      <c r="I336" s="31">
        <v>22.041413043478258</v>
      </c>
      <c r="J336" s="31">
        <v>0</v>
      </c>
      <c r="K336" s="36">
        <v>0</v>
      </c>
      <c r="L336" s="31">
        <v>16.985543478260869</v>
      </c>
      <c r="M336" s="31">
        <v>0</v>
      </c>
      <c r="N336" s="36">
        <v>0</v>
      </c>
      <c r="O336" s="31">
        <v>1.1467391304347827</v>
      </c>
      <c r="P336" s="31">
        <v>0</v>
      </c>
      <c r="Q336" s="36">
        <v>0</v>
      </c>
      <c r="R336" s="31">
        <v>3.9091304347826084</v>
      </c>
      <c r="S336" s="31">
        <v>0</v>
      </c>
      <c r="T336" s="36">
        <v>0</v>
      </c>
      <c r="U336" s="31">
        <v>37.100217391304348</v>
      </c>
      <c r="V336" s="31">
        <v>0</v>
      </c>
      <c r="W336" s="36">
        <v>0</v>
      </c>
      <c r="X336" s="31">
        <v>2.6558695652173911</v>
      </c>
      <c r="Y336" s="31">
        <v>0</v>
      </c>
      <c r="Z336" s="36">
        <v>0</v>
      </c>
      <c r="AA336" s="31">
        <v>93.758369565217336</v>
      </c>
      <c r="AB336" s="31">
        <v>0</v>
      </c>
      <c r="AC336" s="36">
        <v>0</v>
      </c>
      <c r="AD336" s="31">
        <v>0</v>
      </c>
      <c r="AE336" s="31">
        <v>0</v>
      </c>
      <c r="AF336" s="36" t="s">
        <v>1327</v>
      </c>
      <c r="AG336" s="31">
        <v>0</v>
      </c>
      <c r="AH336" s="31">
        <v>0</v>
      </c>
      <c r="AI336" s="36" t="s">
        <v>1327</v>
      </c>
      <c r="AJ336" t="s">
        <v>55</v>
      </c>
      <c r="AK336" s="37">
        <v>5</v>
      </c>
      <c r="AT336"/>
    </row>
    <row r="337" spans="1:46" x14ac:dyDescent="0.25">
      <c r="A337" t="s">
        <v>1155</v>
      </c>
      <c r="B337" t="s">
        <v>677</v>
      </c>
      <c r="C337" t="s">
        <v>915</v>
      </c>
      <c r="D337" t="s">
        <v>1064</v>
      </c>
      <c r="E337" s="31">
        <v>72.641304347826093</v>
      </c>
      <c r="F337" s="31">
        <v>257.78706521739122</v>
      </c>
      <c r="G337" s="31">
        <v>15.386521739130437</v>
      </c>
      <c r="H337" s="36">
        <v>5.9686942500994065E-2</v>
      </c>
      <c r="I337" s="31">
        <v>18.432499999999997</v>
      </c>
      <c r="J337" s="31">
        <v>3.3423913043478262</v>
      </c>
      <c r="K337" s="36">
        <v>0.18133141485679244</v>
      </c>
      <c r="L337" s="31">
        <v>11.670869565217389</v>
      </c>
      <c r="M337" s="31">
        <v>2.2989130434782608</v>
      </c>
      <c r="N337" s="36">
        <v>0.19697872816004175</v>
      </c>
      <c r="O337" s="31">
        <v>1.2833695652173913</v>
      </c>
      <c r="P337" s="31">
        <v>1.0434782608695652</v>
      </c>
      <c r="Q337" s="36">
        <v>0.81307698822732277</v>
      </c>
      <c r="R337" s="31">
        <v>5.4782608695652177</v>
      </c>
      <c r="S337" s="31">
        <v>0</v>
      </c>
      <c r="T337" s="36">
        <v>0</v>
      </c>
      <c r="U337" s="31">
        <v>53.942173913043483</v>
      </c>
      <c r="V337" s="31">
        <v>12.044130434782611</v>
      </c>
      <c r="W337" s="36">
        <v>0.22327855110545111</v>
      </c>
      <c r="X337" s="31">
        <v>0</v>
      </c>
      <c r="Y337" s="31">
        <v>0</v>
      </c>
      <c r="Z337" s="36" t="s">
        <v>1327</v>
      </c>
      <c r="AA337" s="31">
        <v>173.85423913043473</v>
      </c>
      <c r="AB337" s="31">
        <v>0</v>
      </c>
      <c r="AC337" s="36">
        <v>0</v>
      </c>
      <c r="AD337" s="31">
        <v>11.558152173913042</v>
      </c>
      <c r="AE337" s="31">
        <v>0</v>
      </c>
      <c r="AF337" s="36">
        <v>0</v>
      </c>
      <c r="AG337" s="31">
        <v>0</v>
      </c>
      <c r="AH337" s="31">
        <v>0</v>
      </c>
      <c r="AI337" s="36" t="s">
        <v>1327</v>
      </c>
      <c r="AJ337" t="s">
        <v>255</v>
      </c>
      <c r="AK337" s="37">
        <v>5</v>
      </c>
      <c r="AT337"/>
    </row>
    <row r="338" spans="1:46" x14ac:dyDescent="0.25">
      <c r="A338" t="s">
        <v>1155</v>
      </c>
      <c r="B338" t="s">
        <v>805</v>
      </c>
      <c r="C338" t="s">
        <v>1011</v>
      </c>
      <c r="D338" t="s">
        <v>1107</v>
      </c>
      <c r="E338" s="31">
        <v>55.173913043478258</v>
      </c>
      <c r="F338" s="31">
        <v>239.34152173913049</v>
      </c>
      <c r="G338" s="31">
        <v>0</v>
      </c>
      <c r="H338" s="36">
        <v>0</v>
      </c>
      <c r="I338" s="31">
        <v>56.588369565217398</v>
      </c>
      <c r="J338" s="31">
        <v>0</v>
      </c>
      <c r="K338" s="36">
        <v>0</v>
      </c>
      <c r="L338" s="31">
        <v>35.328260869565227</v>
      </c>
      <c r="M338" s="31">
        <v>0</v>
      </c>
      <c r="N338" s="36">
        <v>0</v>
      </c>
      <c r="O338" s="31">
        <v>16.857934782608698</v>
      </c>
      <c r="P338" s="31">
        <v>0</v>
      </c>
      <c r="Q338" s="36">
        <v>0</v>
      </c>
      <c r="R338" s="31">
        <v>4.4021739130434785</v>
      </c>
      <c r="S338" s="31">
        <v>0</v>
      </c>
      <c r="T338" s="36">
        <v>0</v>
      </c>
      <c r="U338" s="31">
        <v>72.723152173913064</v>
      </c>
      <c r="V338" s="31">
        <v>0</v>
      </c>
      <c r="W338" s="36">
        <v>0</v>
      </c>
      <c r="X338" s="31">
        <v>11.65586956521739</v>
      </c>
      <c r="Y338" s="31">
        <v>0</v>
      </c>
      <c r="Z338" s="36">
        <v>0</v>
      </c>
      <c r="AA338" s="31">
        <v>86.32358695652178</v>
      </c>
      <c r="AB338" s="31">
        <v>0</v>
      </c>
      <c r="AC338" s="36">
        <v>0</v>
      </c>
      <c r="AD338" s="31">
        <v>12.050543478260865</v>
      </c>
      <c r="AE338" s="31">
        <v>0</v>
      </c>
      <c r="AF338" s="36">
        <v>0</v>
      </c>
      <c r="AG338" s="31">
        <v>0</v>
      </c>
      <c r="AH338" s="31">
        <v>0</v>
      </c>
      <c r="AI338" s="36" t="s">
        <v>1327</v>
      </c>
      <c r="AJ338" t="s">
        <v>385</v>
      </c>
      <c r="AK338" s="37">
        <v>5</v>
      </c>
      <c r="AT338"/>
    </row>
    <row r="339" spans="1:46" x14ac:dyDescent="0.25">
      <c r="A339" t="s">
        <v>1155</v>
      </c>
      <c r="B339" t="s">
        <v>685</v>
      </c>
      <c r="C339" t="s">
        <v>1011</v>
      </c>
      <c r="D339" t="s">
        <v>1107</v>
      </c>
      <c r="E339" s="31">
        <v>139.57608695652175</v>
      </c>
      <c r="F339" s="31">
        <v>558.54652173913041</v>
      </c>
      <c r="G339" s="31">
        <v>0</v>
      </c>
      <c r="H339" s="36">
        <v>0</v>
      </c>
      <c r="I339" s="31">
        <v>75.84782608695653</v>
      </c>
      <c r="J339" s="31">
        <v>0</v>
      </c>
      <c r="K339" s="36">
        <v>0</v>
      </c>
      <c r="L339" s="31">
        <v>23.551630434782609</v>
      </c>
      <c r="M339" s="31">
        <v>0</v>
      </c>
      <c r="N339" s="36">
        <v>0</v>
      </c>
      <c r="O339" s="31">
        <v>46.817934782608695</v>
      </c>
      <c r="P339" s="31">
        <v>0</v>
      </c>
      <c r="Q339" s="36">
        <v>0</v>
      </c>
      <c r="R339" s="31">
        <v>5.4782608695652177</v>
      </c>
      <c r="S339" s="31">
        <v>0</v>
      </c>
      <c r="T339" s="36">
        <v>0</v>
      </c>
      <c r="U339" s="31">
        <v>174.03804347826087</v>
      </c>
      <c r="V339" s="31">
        <v>0</v>
      </c>
      <c r="W339" s="36">
        <v>0</v>
      </c>
      <c r="X339" s="31">
        <v>38.986413043478258</v>
      </c>
      <c r="Y339" s="31">
        <v>0</v>
      </c>
      <c r="Z339" s="36">
        <v>0</v>
      </c>
      <c r="AA339" s="31">
        <v>269.67423913043478</v>
      </c>
      <c r="AB339" s="31">
        <v>0</v>
      </c>
      <c r="AC339" s="36">
        <v>0</v>
      </c>
      <c r="AD339" s="31">
        <v>0</v>
      </c>
      <c r="AE339" s="31">
        <v>0</v>
      </c>
      <c r="AF339" s="36" t="s">
        <v>1327</v>
      </c>
      <c r="AG339" s="31">
        <v>0</v>
      </c>
      <c r="AH339" s="31">
        <v>0</v>
      </c>
      <c r="AI339" s="36" t="s">
        <v>1327</v>
      </c>
      <c r="AJ339" t="s">
        <v>263</v>
      </c>
      <c r="AK339" s="37">
        <v>5</v>
      </c>
      <c r="AT339"/>
    </row>
    <row r="340" spans="1:46" x14ac:dyDescent="0.25">
      <c r="A340" t="s">
        <v>1155</v>
      </c>
      <c r="B340" t="s">
        <v>638</v>
      </c>
      <c r="C340" t="s">
        <v>961</v>
      </c>
      <c r="D340" t="s">
        <v>1107</v>
      </c>
      <c r="E340" s="31">
        <v>133.47826086956522</v>
      </c>
      <c r="F340" s="31">
        <v>627.75434782608693</v>
      </c>
      <c r="G340" s="31">
        <v>72.398369565217394</v>
      </c>
      <c r="H340" s="36">
        <v>0.11532914079517398</v>
      </c>
      <c r="I340" s="31">
        <v>74.964673913043484</v>
      </c>
      <c r="J340" s="31">
        <v>0.29347826086956524</v>
      </c>
      <c r="K340" s="36">
        <v>3.9148874469858994E-3</v>
      </c>
      <c r="L340" s="31">
        <v>21.328804347826086</v>
      </c>
      <c r="M340" s="31">
        <v>0.29347826086956524</v>
      </c>
      <c r="N340" s="36">
        <v>1.375971461332654E-2</v>
      </c>
      <c r="O340" s="31">
        <v>42.331521739130437</v>
      </c>
      <c r="P340" s="31">
        <v>0</v>
      </c>
      <c r="Q340" s="36">
        <v>0</v>
      </c>
      <c r="R340" s="31">
        <v>11.304347826086957</v>
      </c>
      <c r="S340" s="31">
        <v>0</v>
      </c>
      <c r="T340" s="36">
        <v>0</v>
      </c>
      <c r="U340" s="31">
        <v>245.63184782608693</v>
      </c>
      <c r="V340" s="31">
        <v>40.963369565217391</v>
      </c>
      <c r="W340" s="36">
        <v>0.16676733871342453</v>
      </c>
      <c r="X340" s="31">
        <v>19.663043478260871</v>
      </c>
      <c r="Y340" s="31">
        <v>0</v>
      </c>
      <c r="Z340" s="36">
        <v>0</v>
      </c>
      <c r="AA340" s="31">
        <v>287.49478260869563</v>
      </c>
      <c r="AB340" s="31">
        <v>31.14152173913044</v>
      </c>
      <c r="AC340" s="36">
        <v>0.10832030222098551</v>
      </c>
      <c r="AD340" s="31">
        <v>0</v>
      </c>
      <c r="AE340" s="31">
        <v>0</v>
      </c>
      <c r="AF340" s="36" t="s">
        <v>1327</v>
      </c>
      <c r="AG340" s="31">
        <v>0</v>
      </c>
      <c r="AH340" s="31">
        <v>0</v>
      </c>
      <c r="AI340" s="36" t="s">
        <v>1327</v>
      </c>
      <c r="AJ340" t="s">
        <v>216</v>
      </c>
      <c r="AK340" s="37">
        <v>5</v>
      </c>
      <c r="AT340"/>
    </row>
    <row r="341" spans="1:46" x14ac:dyDescent="0.25">
      <c r="A341" t="s">
        <v>1155</v>
      </c>
      <c r="B341" t="s">
        <v>469</v>
      </c>
      <c r="C341" t="s">
        <v>898</v>
      </c>
      <c r="D341" t="s">
        <v>1059</v>
      </c>
      <c r="E341" s="31">
        <v>132.84782608695653</v>
      </c>
      <c r="F341" s="31">
        <v>417.38543478260863</v>
      </c>
      <c r="G341" s="31">
        <v>8.9801086956521736</v>
      </c>
      <c r="H341" s="36">
        <v>2.1515146306744941E-2</v>
      </c>
      <c r="I341" s="31">
        <v>97.851086956521726</v>
      </c>
      <c r="J341" s="31">
        <v>6.0697826086956521</v>
      </c>
      <c r="K341" s="36">
        <v>6.2030814347444549E-2</v>
      </c>
      <c r="L341" s="31">
        <v>71.344565217391306</v>
      </c>
      <c r="M341" s="31">
        <v>2.2491304347826087</v>
      </c>
      <c r="N341" s="36">
        <v>3.1524902113137403E-2</v>
      </c>
      <c r="O341" s="31">
        <v>22.02282608695652</v>
      </c>
      <c r="P341" s="31">
        <v>3.8206521739130435</v>
      </c>
      <c r="Q341" s="36">
        <v>0.17348600760080946</v>
      </c>
      <c r="R341" s="31">
        <v>4.4836956521739131</v>
      </c>
      <c r="S341" s="31">
        <v>0</v>
      </c>
      <c r="T341" s="36">
        <v>0</v>
      </c>
      <c r="U341" s="31">
        <v>73.734673913043494</v>
      </c>
      <c r="V341" s="31">
        <v>2.3097826086956523</v>
      </c>
      <c r="W341" s="36">
        <v>3.1325596033958417E-2</v>
      </c>
      <c r="X341" s="31">
        <v>2.527173913043478</v>
      </c>
      <c r="Y341" s="31">
        <v>0</v>
      </c>
      <c r="Z341" s="36">
        <v>0</v>
      </c>
      <c r="AA341" s="31">
        <v>229.67282608695646</v>
      </c>
      <c r="AB341" s="31">
        <v>0.60054347826086951</v>
      </c>
      <c r="AC341" s="36">
        <v>2.6147781106394259E-3</v>
      </c>
      <c r="AD341" s="31">
        <v>13.599673913043477</v>
      </c>
      <c r="AE341" s="31">
        <v>0</v>
      </c>
      <c r="AF341" s="36">
        <v>0</v>
      </c>
      <c r="AG341" s="31">
        <v>0</v>
      </c>
      <c r="AH341" s="31">
        <v>0</v>
      </c>
      <c r="AI341" s="36" t="s">
        <v>1327</v>
      </c>
      <c r="AJ341" t="s">
        <v>46</v>
      </c>
      <c r="AK341" s="37">
        <v>5</v>
      </c>
      <c r="AT341"/>
    </row>
    <row r="342" spans="1:46" x14ac:dyDescent="0.25">
      <c r="A342" t="s">
        <v>1155</v>
      </c>
      <c r="B342" t="s">
        <v>501</v>
      </c>
      <c r="C342" t="s">
        <v>937</v>
      </c>
      <c r="D342" t="s">
        <v>1090</v>
      </c>
      <c r="E342" s="31">
        <v>147.43478260869566</v>
      </c>
      <c r="F342" s="31">
        <v>473.26945652173902</v>
      </c>
      <c r="G342" s="31">
        <v>25.501956521739132</v>
      </c>
      <c r="H342" s="36">
        <v>5.3884644720502334E-2</v>
      </c>
      <c r="I342" s="31">
        <v>81.581739130434784</v>
      </c>
      <c r="J342" s="31">
        <v>5.1585869565217397</v>
      </c>
      <c r="K342" s="36">
        <v>6.3232127820590719E-2</v>
      </c>
      <c r="L342" s="31">
        <v>44.752065217391312</v>
      </c>
      <c r="M342" s="31">
        <v>1.1911956521739131</v>
      </c>
      <c r="N342" s="36">
        <v>2.6617668846956294E-2</v>
      </c>
      <c r="O342" s="31">
        <v>31.775326086956515</v>
      </c>
      <c r="P342" s="31">
        <v>3.9673913043478262</v>
      </c>
      <c r="Q342" s="36">
        <v>0.12485761101209925</v>
      </c>
      <c r="R342" s="31">
        <v>5.0543478260869561</v>
      </c>
      <c r="S342" s="31">
        <v>0</v>
      </c>
      <c r="T342" s="36">
        <v>0</v>
      </c>
      <c r="U342" s="31">
        <v>139.49445652173912</v>
      </c>
      <c r="V342" s="31">
        <v>17.042608695652174</v>
      </c>
      <c r="W342" s="36">
        <v>0.12217409293964464</v>
      </c>
      <c r="X342" s="31">
        <v>13.291304347826086</v>
      </c>
      <c r="Y342" s="31">
        <v>0</v>
      </c>
      <c r="Z342" s="36">
        <v>0</v>
      </c>
      <c r="AA342" s="31">
        <v>217.34130434782602</v>
      </c>
      <c r="AB342" s="31">
        <v>3.3007608695652171</v>
      </c>
      <c r="AC342" s="36">
        <v>1.5186993008391932E-2</v>
      </c>
      <c r="AD342" s="31">
        <v>21.560652173913041</v>
      </c>
      <c r="AE342" s="31">
        <v>0</v>
      </c>
      <c r="AF342" s="36">
        <v>0</v>
      </c>
      <c r="AG342" s="31">
        <v>0</v>
      </c>
      <c r="AH342" s="31">
        <v>0</v>
      </c>
      <c r="AI342" s="36" t="s">
        <v>1327</v>
      </c>
      <c r="AJ342" t="s">
        <v>78</v>
      </c>
      <c r="AK342" s="37">
        <v>5</v>
      </c>
      <c r="AT342"/>
    </row>
    <row r="343" spans="1:46" x14ac:dyDescent="0.25">
      <c r="A343" t="s">
        <v>1155</v>
      </c>
      <c r="B343" t="s">
        <v>444</v>
      </c>
      <c r="C343" t="s">
        <v>896</v>
      </c>
      <c r="D343" t="s">
        <v>1089</v>
      </c>
      <c r="E343" s="31">
        <v>77.608695652173907</v>
      </c>
      <c r="F343" s="31">
        <v>234.25684782608701</v>
      </c>
      <c r="G343" s="31">
        <v>0.83152173913043481</v>
      </c>
      <c r="H343" s="36">
        <v>3.5496155047205239E-3</v>
      </c>
      <c r="I343" s="31">
        <v>35.71195652173914</v>
      </c>
      <c r="J343" s="31">
        <v>0.83152173913043481</v>
      </c>
      <c r="K343" s="36">
        <v>2.3284127225688626E-2</v>
      </c>
      <c r="L343" s="31">
        <v>24.603260869565226</v>
      </c>
      <c r="M343" s="31">
        <v>0.15760869565217392</v>
      </c>
      <c r="N343" s="36">
        <v>6.4060083940799626E-3</v>
      </c>
      <c r="O343" s="31">
        <v>5.8913043478260869</v>
      </c>
      <c r="P343" s="31">
        <v>0.67391304347826086</v>
      </c>
      <c r="Q343" s="36">
        <v>0.11439114391143912</v>
      </c>
      <c r="R343" s="31">
        <v>5.2173913043478262</v>
      </c>
      <c r="S343" s="31">
        <v>0</v>
      </c>
      <c r="T343" s="36">
        <v>0</v>
      </c>
      <c r="U343" s="31">
        <v>43.298369565217392</v>
      </c>
      <c r="V343" s="31">
        <v>0</v>
      </c>
      <c r="W343" s="36">
        <v>0</v>
      </c>
      <c r="X343" s="31">
        <v>4.4021739130434785</v>
      </c>
      <c r="Y343" s="31">
        <v>0</v>
      </c>
      <c r="Z343" s="36">
        <v>0</v>
      </c>
      <c r="AA343" s="31">
        <v>148.35326086956525</v>
      </c>
      <c r="AB343" s="31">
        <v>0</v>
      </c>
      <c r="AC343" s="36">
        <v>0</v>
      </c>
      <c r="AD343" s="31">
        <v>2.4910869565217388</v>
      </c>
      <c r="AE343" s="31">
        <v>0</v>
      </c>
      <c r="AF343" s="36">
        <v>0</v>
      </c>
      <c r="AG343" s="31">
        <v>0</v>
      </c>
      <c r="AH343" s="31">
        <v>0</v>
      </c>
      <c r="AI343" s="36" t="s">
        <v>1327</v>
      </c>
      <c r="AJ343" t="s">
        <v>20</v>
      </c>
      <c r="AK343" s="37">
        <v>5</v>
      </c>
      <c r="AT343"/>
    </row>
    <row r="344" spans="1:46" x14ac:dyDescent="0.25">
      <c r="A344" t="s">
        <v>1155</v>
      </c>
      <c r="B344" t="s">
        <v>525</v>
      </c>
      <c r="C344" t="s">
        <v>898</v>
      </c>
      <c r="D344" t="s">
        <v>1059</v>
      </c>
      <c r="E344" s="31">
        <v>64.717391304347828</v>
      </c>
      <c r="F344" s="31">
        <v>182.48913043478262</v>
      </c>
      <c r="G344" s="31">
        <v>35.41423913043478</v>
      </c>
      <c r="H344" s="36">
        <v>0.19406218357257726</v>
      </c>
      <c r="I344" s="31">
        <v>42.728913043478272</v>
      </c>
      <c r="J344" s="31">
        <v>5.5364130434782615</v>
      </c>
      <c r="K344" s="36">
        <v>0.12957065015542879</v>
      </c>
      <c r="L344" s="31">
        <v>30.093043478260878</v>
      </c>
      <c r="M344" s="31">
        <v>5.5364130434782615</v>
      </c>
      <c r="N344" s="36">
        <v>0.18397650764296239</v>
      </c>
      <c r="O344" s="31">
        <v>7.8260869565217392</v>
      </c>
      <c r="P344" s="31">
        <v>0</v>
      </c>
      <c r="Q344" s="36">
        <v>0</v>
      </c>
      <c r="R344" s="31">
        <v>4.8097826086956523</v>
      </c>
      <c r="S344" s="31">
        <v>0</v>
      </c>
      <c r="T344" s="36">
        <v>0</v>
      </c>
      <c r="U344" s="31">
        <v>35.415000000000006</v>
      </c>
      <c r="V344" s="31">
        <v>5.4403260869565218</v>
      </c>
      <c r="W344" s="36">
        <v>0.15361643616988624</v>
      </c>
      <c r="X344" s="31">
        <v>3.9945652173913042</v>
      </c>
      <c r="Y344" s="31">
        <v>0</v>
      </c>
      <c r="Z344" s="36">
        <v>0</v>
      </c>
      <c r="AA344" s="31">
        <v>99.202608695652188</v>
      </c>
      <c r="AB344" s="31">
        <v>24.4375</v>
      </c>
      <c r="AC344" s="36">
        <v>0.24633928806220029</v>
      </c>
      <c r="AD344" s="31">
        <v>1.1480434782608693</v>
      </c>
      <c r="AE344" s="31">
        <v>0</v>
      </c>
      <c r="AF344" s="36">
        <v>0</v>
      </c>
      <c r="AG344" s="31">
        <v>0</v>
      </c>
      <c r="AH344" s="31">
        <v>0</v>
      </c>
      <c r="AI344" s="36" t="s">
        <v>1327</v>
      </c>
      <c r="AJ344" t="s">
        <v>102</v>
      </c>
      <c r="AK344" s="37">
        <v>5</v>
      </c>
      <c r="AT344"/>
    </row>
    <row r="345" spans="1:46" x14ac:dyDescent="0.25">
      <c r="A345" t="s">
        <v>1155</v>
      </c>
      <c r="B345" t="s">
        <v>591</v>
      </c>
      <c r="C345" t="s">
        <v>976</v>
      </c>
      <c r="D345" t="s">
        <v>1064</v>
      </c>
      <c r="E345" s="31">
        <v>96.141304347826093</v>
      </c>
      <c r="F345" s="31">
        <v>297.72358695652173</v>
      </c>
      <c r="G345" s="31">
        <v>0</v>
      </c>
      <c r="H345" s="36">
        <v>0</v>
      </c>
      <c r="I345" s="31">
        <v>42.882173913043495</v>
      </c>
      <c r="J345" s="31">
        <v>0</v>
      </c>
      <c r="K345" s="36">
        <v>0</v>
      </c>
      <c r="L345" s="31">
        <v>25.407826086956536</v>
      </c>
      <c r="M345" s="31">
        <v>0</v>
      </c>
      <c r="N345" s="36">
        <v>0</v>
      </c>
      <c r="O345" s="31">
        <v>12.256956521739131</v>
      </c>
      <c r="P345" s="31">
        <v>0</v>
      </c>
      <c r="Q345" s="36">
        <v>0</v>
      </c>
      <c r="R345" s="31">
        <v>5.2173913043478262</v>
      </c>
      <c r="S345" s="31">
        <v>0</v>
      </c>
      <c r="T345" s="36">
        <v>0</v>
      </c>
      <c r="U345" s="31">
        <v>87.127826086956517</v>
      </c>
      <c r="V345" s="31">
        <v>0</v>
      </c>
      <c r="W345" s="36">
        <v>0</v>
      </c>
      <c r="X345" s="31">
        <v>5.1358695652173916</v>
      </c>
      <c r="Y345" s="31">
        <v>0</v>
      </c>
      <c r="Z345" s="36">
        <v>0</v>
      </c>
      <c r="AA345" s="31">
        <v>150.91836956521732</v>
      </c>
      <c r="AB345" s="31">
        <v>0</v>
      </c>
      <c r="AC345" s="36">
        <v>0</v>
      </c>
      <c r="AD345" s="31">
        <v>11.659347826086959</v>
      </c>
      <c r="AE345" s="31">
        <v>0</v>
      </c>
      <c r="AF345" s="36">
        <v>0</v>
      </c>
      <c r="AG345" s="31">
        <v>0</v>
      </c>
      <c r="AH345" s="31">
        <v>0</v>
      </c>
      <c r="AI345" s="36" t="s">
        <v>1327</v>
      </c>
      <c r="AJ345" t="s">
        <v>168</v>
      </c>
      <c r="AK345" s="37">
        <v>5</v>
      </c>
      <c r="AT345"/>
    </row>
    <row r="346" spans="1:46" x14ac:dyDescent="0.25">
      <c r="A346" t="s">
        <v>1155</v>
      </c>
      <c r="B346" t="s">
        <v>426</v>
      </c>
      <c r="C346" t="s">
        <v>886</v>
      </c>
      <c r="D346" t="s">
        <v>1075</v>
      </c>
      <c r="E346" s="31">
        <v>84.184782608695656</v>
      </c>
      <c r="F346" s="31">
        <v>256.7207608695652</v>
      </c>
      <c r="G346" s="31">
        <v>25.119999999999997</v>
      </c>
      <c r="H346" s="36">
        <v>9.7849507437238303E-2</v>
      </c>
      <c r="I346" s="31">
        <v>65.326413043478254</v>
      </c>
      <c r="J346" s="31">
        <v>12.957065217391303</v>
      </c>
      <c r="K346" s="36">
        <v>0.1983434358896711</v>
      </c>
      <c r="L346" s="31">
        <v>46.652499999999989</v>
      </c>
      <c r="M346" s="31">
        <v>12.957065217391303</v>
      </c>
      <c r="N346" s="36">
        <v>0.27773571014182102</v>
      </c>
      <c r="O346" s="31">
        <v>13.456521739130435</v>
      </c>
      <c r="P346" s="31">
        <v>0</v>
      </c>
      <c r="Q346" s="36">
        <v>0</v>
      </c>
      <c r="R346" s="31">
        <v>5.2173913043478262</v>
      </c>
      <c r="S346" s="31">
        <v>0</v>
      </c>
      <c r="T346" s="36">
        <v>0</v>
      </c>
      <c r="U346" s="31">
        <v>38.896521739130449</v>
      </c>
      <c r="V346" s="31">
        <v>5.7783695652173899</v>
      </c>
      <c r="W346" s="36">
        <v>0.14855748809550415</v>
      </c>
      <c r="X346" s="31">
        <v>0</v>
      </c>
      <c r="Y346" s="31">
        <v>0</v>
      </c>
      <c r="Z346" s="36" t="s">
        <v>1327</v>
      </c>
      <c r="AA346" s="31">
        <v>142.87532608695651</v>
      </c>
      <c r="AB346" s="31">
        <v>6.3845652173913043</v>
      </c>
      <c r="AC346" s="36">
        <v>4.4686268736881432E-2</v>
      </c>
      <c r="AD346" s="31">
        <v>9.6224999999999969</v>
      </c>
      <c r="AE346" s="31">
        <v>0</v>
      </c>
      <c r="AF346" s="36">
        <v>0</v>
      </c>
      <c r="AG346" s="31">
        <v>0</v>
      </c>
      <c r="AH346" s="31">
        <v>0</v>
      </c>
      <c r="AI346" s="36" t="s">
        <v>1327</v>
      </c>
      <c r="AJ346" t="s">
        <v>2</v>
      </c>
      <c r="AK346" s="37">
        <v>5</v>
      </c>
      <c r="AT346"/>
    </row>
    <row r="347" spans="1:46" x14ac:dyDescent="0.25">
      <c r="A347" t="s">
        <v>1155</v>
      </c>
      <c r="B347" t="s">
        <v>580</v>
      </c>
      <c r="C347" t="s">
        <v>859</v>
      </c>
      <c r="D347" t="s">
        <v>1064</v>
      </c>
      <c r="E347" s="31">
        <v>94.652173913043484</v>
      </c>
      <c r="F347" s="31">
        <v>303.98402173913041</v>
      </c>
      <c r="G347" s="31">
        <v>2.121413043478261</v>
      </c>
      <c r="H347" s="36">
        <v>6.9786991807707296E-3</v>
      </c>
      <c r="I347" s="31">
        <v>24.838804347826091</v>
      </c>
      <c r="J347" s="31">
        <v>1.3858695652173914</v>
      </c>
      <c r="K347" s="36">
        <v>5.5794536073902591E-2</v>
      </c>
      <c r="L347" s="31">
        <v>6.976304347826086</v>
      </c>
      <c r="M347" s="31">
        <v>0</v>
      </c>
      <c r="N347" s="36">
        <v>0</v>
      </c>
      <c r="O347" s="31">
        <v>13.009239130434787</v>
      </c>
      <c r="P347" s="31">
        <v>1.3858695652173914</v>
      </c>
      <c r="Q347" s="36">
        <v>0.1065296403058027</v>
      </c>
      <c r="R347" s="31">
        <v>4.8532608695652177</v>
      </c>
      <c r="S347" s="31">
        <v>0</v>
      </c>
      <c r="T347" s="36">
        <v>0</v>
      </c>
      <c r="U347" s="31">
        <v>104.48608695652173</v>
      </c>
      <c r="V347" s="31">
        <v>0.50565217391304351</v>
      </c>
      <c r="W347" s="36">
        <v>4.8394211003753365E-3</v>
      </c>
      <c r="X347" s="31">
        <v>2.6086956521739131</v>
      </c>
      <c r="Y347" s="31">
        <v>0</v>
      </c>
      <c r="Z347" s="36">
        <v>0</v>
      </c>
      <c r="AA347" s="31">
        <v>158.56108695652173</v>
      </c>
      <c r="AB347" s="31">
        <v>0.22989130434782612</v>
      </c>
      <c r="AC347" s="36">
        <v>1.4498595384305325E-3</v>
      </c>
      <c r="AD347" s="31">
        <v>13.489347826086956</v>
      </c>
      <c r="AE347" s="31">
        <v>0</v>
      </c>
      <c r="AF347" s="36">
        <v>0</v>
      </c>
      <c r="AG347" s="31">
        <v>0</v>
      </c>
      <c r="AH347" s="31">
        <v>0</v>
      </c>
      <c r="AI347" s="36" t="s">
        <v>1327</v>
      </c>
      <c r="AJ347" t="s">
        <v>157</v>
      </c>
      <c r="AK347" s="37">
        <v>5</v>
      </c>
      <c r="AT347"/>
    </row>
    <row r="348" spans="1:46" x14ac:dyDescent="0.25">
      <c r="A348" t="s">
        <v>1155</v>
      </c>
      <c r="B348" t="s">
        <v>672</v>
      </c>
      <c r="C348" t="s">
        <v>953</v>
      </c>
      <c r="D348" t="s">
        <v>1090</v>
      </c>
      <c r="E348" s="31">
        <v>84.565217391304344</v>
      </c>
      <c r="F348" s="31">
        <v>285.86619565217399</v>
      </c>
      <c r="G348" s="31">
        <v>16.398913043478263</v>
      </c>
      <c r="H348" s="36">
        <v>5.7365695185000273E-2</v>
      </c>
      <c r="I348" s="31">
        <v>43.812282608695668</v>
      </c>
      <c r="J348" s="31">
        <v>4.0171739130434778</v>
      </c>
      <c r="K348" s="36">
        <v>9.1690587064874068E-2</v>
      </c>
      <c r="L348" s="31">
        <v>32.96989130434784</v>
      </c>
      <c r="M348" s="31">
        <v>1.3269565217391304</v>
      </c>
      <c r="N348" s="36">
        <v>4.0247524915683924E-2</v>
      </c>
      <c r="O348" s="31">
        <v>6.3586956521739131</v>
      </c>
      <c r="P348" s="31">
        <v>2.6902173913043477</v>
      </c>
      <c r="Q348" s="36">
        <v>0.42307692307692307</v>
      </c>
      <c r="R348" s="31">
        <v>4.4836956521739131</v>
      </c>
      <c r="S348" s="31">
        <v>0</v>
      </c>
      <c r="T348" s="36">
        <v>0</v>
      </c>
      <c r="U348" s="31">
        <v>103.06478260869562</v>
      </c>
      <c r="V348" s="31">
        <v>9.4102173913043519</v>
      </c>
      <c r="W348" s="36">
        <v>9.1303907630911812E-2</v>
      </c>
      <c r="X348" s="31">
        <v>11.561739130434779</v>
      </c>
      <c r="Y348" s="31">
        <v>0</v>
      </c>
      <c r="Z348" s="36">
        <v>0</v>
      </c>
      <c r="AA348" s="31">
        <v>123.9481521739131</v>
      </c>
      <c r="AB348" s="31">
        <v>2.9715217391304347</v>
      </c>
      <c r="AC348" s="36">
        <v>2.3973909146794363E-2</v>
      </c>
      <c r="AD348" s="31">
        <v>3.4792391304347832</v>
      </c>
      <c r="AE348" s="31">
        <v>0</v>
      </c>
      <c r="AF348" s="36">
        <v>0</v>
      </c>
      <c r="AG348" s="31">
        <v>0</v>
      </c>
      <c r="AH348" s="31">
        <v>0</v>
      </c>
      <c r="AI348" s="36" t="s">
        <v>1327</v>
      </c>
      <c r="AJ348" t="s">
        <v>250</v>
      </c>
      <c r="AK348" s="37">
        <v>5</v>
      </c>
      <c r="AT348"/>
    </row>
    <row r="349" spans="1:46" x14ac:dyDescent="0.25">
      <c r="A349" t="s">
        <v>1155</v>
      </c>
      <c r="B349" t="s">
        <v>496</v>
      </c>
      <c r="C349" t="s">
        <v>933</v>
      </c>
      <c r="D349" t="s">
        <v>1075</v>
      </c>
      <c r="E349" s="31">
        <v>77.532608695652172</v>
      </c>
      <c r="F349" s="31">
        <v>245.51684782608697</v>
      </c>
      <c r="G349" s="31">
        <v>3.1141304347826089</v>
      </c>
      <c r="H349" s="36">
        <v>1.2683978563412145E-2</v>
      </c>
      <c r="I349" s="31">
        <v>49.735652173913046</v>
      </c>
      <c r="J349" s="31">
        <v>1.9266304347826089</v>
      </c>
      <c r="K349" s="36">
        <v>3.8737411707112389E-2</v>
      </c>
      <c r="L349" s="31">
        <v>34.898695652173913</v>
      </c>
      <c r="M349" s="31">
        <v>0.37771739130434784</v>
      </c>
      <c r="N349" s="36">
        <v>1.0823252395131249E-2</v>
      </c>
      <c r="O349" s="31">
        <v>7.7445652173913047</v>
      </c>
      <c r="P349" s="31">
        <v>1.548913043478261</v>
      </c>
      <c r="Q349" s="36">
        <v>0.2</v>
      </c>
      <c r="R349" s="31">
        <v>7.0923913043478262</v>
      </c>
      <c r="S349" s="31">
        <v>0</v>
      </c>
      <c r="T349" s="36">
        <v>0</v>
      </c>
      <c r="U349" s="31">
        <v>37.040869565217378</v>
      </c>
      <c r="V349" s="31">
        <v>1.1875</v>
      </c>
      <c r="W349" s="36">
        <v>3.205918257154261E-2</v>
      </c>
      <c r="X349" s="31">
        <v>5.2173913043478262</v>
      </c>
      <c r="Y349" s="31">
        <v>0</v>
      </c>
      <c r="Z349" s="36">
        <v>0</v>
      </c>
      <c r="AA349" s="31">
        <v>149.99978260869565</v>
      </c>
      <c r="AB349" s="31">
        <v>0</v>
      </c>
      <c r="AC349" s="36">
        <v>0</v>
      </c>
      <c r="AD349" s="31">
        <v>3.523152173913044</v>
      </c>
      <c r="AE349" s="31">
        <v>0</v>
      </c>
      <c r="AF349" s="36">
        <v>0</v>
      </c>
      <c r="AG349" s="31">
        <v>0</v>
      </c>
      <c r="AH349" s="31">
        <v>0</v>
      </c>
      <c r="AI349" s="36" t="s">
        <v>1327</v>
      </c>
      <c r="AJ349" t="s">
        <v>73</v>
      </c>
      <c r="AK349" s="37">
        <v>5</v>
      </c>
      <c r="AT349"/>
    </row>
    <row r="350" spans="1:46" x14ac:dyDescent="0.25">
      <c r="A350" t="s">
        <v>1155</v>
      </c>
      <c r="B350" t="s">
        <v>636</v>
      </c>
      <c r="C350" t="s">
        <v>997</v>
      </c>
      <c r="D350" t="s">
        <v>1059</v>
      </c>
      <c r="E350" s="31">
        <v>82.521739130434781</v>
      </c>
      <c r="F350" s="31">
        <v>227.27152173913041</v>
      </c>
      <c r="G350" s="31">
        <v>0</v>
      </c>
      <c r="H350" s="36">
        <v>0</v>
      </c>
      <c r="I350" s="31">
        <v>32.670652173913048</v>
      </c>
      <c r="J350" s="31">
        <v>0</v>
      </c>
      <c r="K350" s="36">
        <v>0</v>
      </c>
      <c r="L350" s="31">
        <v>17.018478260869571</v>
      </c>
      <c r="M350" s="31">
        <v>0</v>
      </c>
      <c r="N350" s="36">
        <v>0</v>
      </c>
      <c r="O350" s="31">
        <v>10.434782608695652</v>
      </c>
      <c r="P350" s="31">
        <v>0</v>
      </c>
      <c r="Q350" s="36">
        <v>0</v>
      </c>
      <c r="R350" s="31">
        <v>5.2173913043478262</v>
      </c>
      <c r="S350" s="31">
        <v>0</v>
      </c>
      <c r="T350" s="36">
        <v>0</v>
      </c>
      <c r="U350" s="31">
        <v>65.648913043478231</v>
      </c>
      <c r="V350" s="31">
        <v>0</v>
      </c>
      <c r="W350" s="36">
        <v>0</v>
      </c>
      <c r="X350" s="31">
        <v>3.75</v>
      </c>
      <c r="Y350" s="31">
        <v>0</v>
      </c>
      <c r="Z350" s="36">
        <v>0</v>
      </c>
      <c r="AA350" s="31">
        <v>109.27793478260871</v>
      </c>
      <c r="AB350" s="31">
        <v>0</v>
      </c>
      <c r="AC350" s="36">
        <v>0</v>
      </c>
      <c r="AD350" s="31">
        <v>15.924021739130433</v>
      </c>
      <c r="AE350" s="31">
        <v>0</v>
      </c>
      <c r="AF350" s="36">
        <v>0</v>
      </c>
      <c r="AG350" s="31">
        <v>0</v>
      </c>
      <c r="AH350" s="31">
        <v>0</v>
      </c>
      <c r="AI350" s="36" t="s">
        <v>1327</v>
      </c>
      <c r="AJ350" t="s">
        <v>214</v>
      </c>
      <c r="AK350" s="37">
        <v>5</v>
      </c>
      <c r="AT350"/>
    </row>
    <row r="351" spans="1:46" x14ac:dyDescent="0.25">
      <c r="A351" t="s">
        <v>1155</v>
      </c>
      <c r="B351" t="s">
        <v>577</v>
      </c>
      <c r="C351" t="s">
        <v>969</v>
      </c>
      <c r="D351" t="s">
        <v>1072</v>
      </c>
      <c r="E351" s="31">
        <v>117.6195652173913</v>
      </c>
      <c r="F351" s="31">
        <v>331.59967391304349</v>
      </c>
      <c r="G351" s="31">
        <v>25.389456521739127</v>
      </c>
      <c r="H351" s="36">
        <v>7.6566590739160653E-2</v>
      </c>
      <c r="I351" s="31">
        <v>29.095434782608695</v>
      </c>
      <c r="J351" s="31">
        <v>3.7445652173913047</v>
      </c>
      <c r="K351" s="36">
        <v>0.12869940749706738</v>
      </c>
      <c r="L351" s="31">
        <v>10.622608695652175</v>
      </c>
      <c r="M351" s="31">
        <v>2.847826086956522</v>
      </c>
      <c r="N351" s="36">
        <v>0.26809102815979041</v>
      </c>
      <c r="O351" s="31">
        <v>13.413043478260869</v>
      </c>
      <c r="P351" s="31">
        <v>0.89673913043478259</v>
      </c>
      <c r="Q351" s="36">
        <v>6.6855753646677479E-2</v>
      </c>
      <c r="R351" s="31">
        <v>5.0597826086956523</v>
      </c>
      <c r="S351" s="31">
        <v>0</v>
      </c>
      <c r="T351" s="36">
        <v>0</v>
      </c>
      <c r="U351" s="31">
        <v>91.675326086956517</v>
      </c>
      <c r="V351" s="31">
        <v>15.799782608695651</v>
      </c>
      <c r="W351" s="36">
        <v>0.17234498401139181</v>
      </c>
      <c r="X351" s="31">
        <v>10.356304347826086</v>
      </c>
      <c r="Y351" s="31">
        <v>0</v>
      </c>
      <c r="Z351" s="36">
        <v>0</v>
      </c>
      <c r="AA351" s="31">
        <v>171.01326086956524</v>
      </c>
      <c r="AB351" s="31">
        <v>5.8451086956521738</v>
      </c>
      <c r="AC351" s="36">
        <v>3.4179271630346487E-2</v>
      </c>
      <c r="AD351" s="31">
        <v>29.459347826086972</v>
      </c>
      <c r="AE351" s="31">
        <v>0</v>
      </c>
      <c r="AF351" s="36">
        <v>0</v>
      </c>
      <c r="AG351" s="31">
        <v>0</v>
      </c>
      <c r="AH351" s="31">
        <v>0</v>
      </c>
      <c r="AI351" s="36" t="s">
        <v>1327</v>
      </c>
      <c r="AJ351" t="s">
        <v>154</v>
      </c>
      <c r="AK351" s="37">
        <v>5</v>
      </c>
      <c r="AT351"/>
    </row>
    <row r="352" spans="1:46" x14ac:dyDescent="0.25">
      <c r="A352" t="s">
        <v>1155</v>
      </c>
      <c r="B352" t="s">
        <v>532</v>
      </c>
      <c r="C352" t="s">
        <v>949</v>
      </c>
      <c r="D352" t="s">
        <v>1057</v>
      </c>
      <c r="E352" s="31">
        <v>65.510869565217391</v>
      </c>
      <c r="F352" s="31">
        <v>205.08706521739131</v>
      </c>
      <c r="G352" s="31">
        <v>16.043586956521739</v>
      </c>
      <c r="H352" s="36">
        <v>7.8228175626364416E-2</v>
      </c>
      <c r="I352" s="31">
        <v>28.854130434782608</v>
      </c>
      <c r="J352" s="31">
        <v>0.29347826086956524</v>
      </c>
      <c r="K352" s="36">
        <v>1.0171100513075517E-2</v>
      </c>
      <c r="L352" s="31">
        <v>18.207608695652173</v>
      </c>
      <c r="M352" s="31">
        <v>0</v>
      </c>
      <c r="N352" s="36">
        <v>0</v>
      </c>
      <c r="O352" s="31">
        <v>5.3097826086956523</v>
      </c>
      <c r="P352" s="31">
        <v>0.29347826086956524</v>
      </c>
      <c r="Q352" s="36">
        <v>5.527123848515865E-2</v>
      </c>
      <c r="R352" s="31">
        <v>5.3367391304347827</v>
      </c>
      <c r="S352" s="31">
        <v>0</v>
      </c>
      <c r="T352" s="36">
        <v>0</v>
      </c>
      <c r="U352" s="31">
        <v>46.788478260869567</v>
      </c>
      <c r="V352" s="31">
        <v>0.85597826086956519</v>
      </c>
      <c r="W352" s="36">
        <v>1.8294637754556815E-2</v>
      </c>
      <c r="X352" s="31">
        <v>0</v>
      </c>
      <c r="Y352" s="31">
        <v>0</v>
      </c>
      <c r="Z352" s="36" t="s">
        <v>1327</v>
      </c>
      <c r="AA352" s="31">
        <v>121.40913043478263</v>
      </c>
      <c r="AB352" s="31">
        <v>14.89413043478261</v>
      </c>
      <c r="AC352" s="36">
        <v>0.12267718565683405</v>
      </c>
      <c r="AD352" s="31">
        <v>8.0353260869565215</v>
      </c>
      <c r="AE352" s="31">
        <v>0</v>
      </c>
      <c r="AF352" s="36">
        <v>0</v>
      </c>
      <c r="AG352" s="31">
        <v>0</v>
      </c>
      <c r="AH352" s="31">
        <v>0</v>
      </c>
      <c r="AI352" s="36" t="s">
        <v>1327</v>
      </c>
      <c r="AJ352" t="s">
        <v>109</v>
      </c>
      <c r="AK352" s="37">
        <v>5</v>
      </c>
      <c r="AT352"/>
    </row>
    <row r="353" spans="1:46" x14ac:dyDescent="0.25">
      <c r="A353" t="s">
        <v>1155</v>
      </c>
      <c r="B353" t="s">
        <v>458</v>
      </c>
      <c r="C353" t="s">
        <v>907</v>
      </c>
      <c r="D353" t="s">
        <v>1090</v>
      </c>
      <c r="E353" s="31">
        <v>52.369565217391305</v>
      </c>
      <c r="F353" s="31">
        <v>218.09510869565216</v>
      </c>
      <c r="G353" s="31">
        <v>48.597826086956516</v>
      </c>
      <c r="H353" s="36">
        <v>0.2228285924320014</v>
      </c>
      <c r="I353" s="31">
        <v>51.328804347826086</v>
      </c>
      <c r="J353" s="31">
        <v>0</v>
      </c>
      <c r="K353" s="36">
        <v>0</v>
      </c>
      <c r="L353" s="31">
        <v>41.241847826086953</v>
      </c>
      <c r="M353" s="31">
        <v>0</v>
      </c>
      <c r="N353" s="36">
        <v>0</v>
      </c>
      <c r="O353" s="31">
        <v>4.8695652173913047</v>
      </c>
      <c r="P353" s="31">
        <v>0</v>
      </c>
      <c r="Q353" s="36">
        <v>0</v>
      </c>
      <c r="R353" s="31">
        <v>5.2173913043478262</v>
      </c>
      <c r="S353" s="31">
        <v>0</v>
      </c>
      <c r="T353" s="36">
        <v>0</v>
      </c>
      <c r="U353" s="31">
        <v>41.902173913043477</v>
      </c>
      <c r="V353" s="31">
        <v>7.4130434782608692</v>
      </c>
      <c r="W353" s="36">
        <v>0.17691309987029832</v>
      </c>
      <c r="X353" s="31">
        <v>0</v>
      </c>
      <c r="Y353" s="31">
        <v>0</v>
      </c>
      <c r="Z353" s="36" t="s">
        <v>1327</v>
      </c>
      <c r="AA353" s="31">
        <v>123.02173913043478</v>
      </c>
      <c r="AB353" s="31">
        <v>41.184782608695649</v>
      </c>
      <c r="AC353" s="36">
        <v>0.33477646227248631</v>
      </c>
      <c r="AD353" s="31">
        <v>1.8423913043478262</v>
      </c>
      <c r="AE353" s="31">
        <v>0</v>
      </c>
      <c r="AF353" s="36">
        <v>0</v>
      </c>
      <c r="AG353" s="31">
        <v>0</v>
      </c>
      <c r="AH353" s="31">
        <v>0</v>
      </c>
      <c r="AI353" s="36" t="s">
        <v>1327</v>
      </c>
      <c r="AJ353" t="s">
        <v>35</v>
      </c>
      <c r="AK353" s="37">
        <v>5</v>
      </c>
      <c r="AT353"/>
    </row>
    <row r="354" spans="1:46" x14ac:dyDescent="0.25">
      <c r="A354" t="s">
        <v>1155</v>
      </c>
      <c r="B354" t="s">
        <v>495</v>
      </c>
      <c r="C354" t="s">
        <v>932</v>
      </c>
      <c r="D354" t="s">
        <v>1062</v>
      </c>
      <c r="E354" s="31">
        <v>38.380434782608695</v>
      </c>
      <c r="F354" s="31">
        <v>156.89456521739132</v>
      </c>
      <c r="G354" s="31">
        <v>0</v>
      </c>
      <c r="H354" s="36">
        <v>0</v>
      </c>
      <c r="I354" s="31">
        <v>44.569565217391293</v>
      </c>
      <c r="J354" s="31">
        <v>0</v>
      </c>
      <c r="K354" s="36">
        <v>0</v>
      </c>
      <c r="L354" s="31">
        <v>34.308695652173903</v>
      </c>
      <c r="M354" s="31">
        <v>0</v>
      </c>
      <c r="N354" s="36">
        <v>0</v>
      </c>
      <c r="O354" s="31">
        <v>5.3913043478260869</v>
      </c>
      <c r="P354" s="31">
        <v>0</v>
      </c>
      <c r="Q354" s="36">
        <v>0</v>
      </c>
      <c r="R354" s="31">
        <v>4.8695652173913047</v>
      </c>
      <c r="S354" s="31">
        <v>0</v>
      </c>
      <c r="T354" s="36">
        <v>0</v>
      </c>
      <c r="U354" s="31">
        <v>0</v>
      </c>
      <c r="V354" s="31">
        <v>0</v>
      </c>
      <c r="W354" s="36" t="s">
        <v>1327</v>
      </c>
      <c r="X354" s="31">
        <v>0</v>
      </c>
      <c r="Y354" s="31">
        <v>0</v>
      </c>
      <c r="Z354" s="36" t="s">
        <v>1327</v>
      </c>
      <c r="AA354" s="31">
        <v>112.32500000000003</v>
      </c>
      <c r="AB354" s="31">
        <v>0</v>
      </c>
      <c r="AC354" s="36">
        <v>0</v>
      </c>
      <c r="AD354" s="31">
        <v>0</v>
      </c>
      <c r="AE354" s="31">
        <v>0</v>
      </c>
      <c r="AF354" s="36" t="s">
        <v>1327</v>
      </c>
      <c r="AG354" s="31">
        <v>0</v>
      </c>
      <c r="AH354" s="31">
        <v>0</v>
      </c>
      <c r="AI354" s="36" t="s">
        <v>1327</v>
      </c>
      <c r="AJ354" t="s">
        <v>72</v>
      </c>
      <c r="AK354" s="37">
        <v>5</v>
      </c>
      <c r="AT354"/>
    </row>
    <row r="355" spans="1:46" x14ac:dyDescent="0.25">
      <c r="A355" t="s">
        <v>1155</v>
      </c>
      <c r="B355" t="s">
        <v>452</v>
      </c>
      <c r="C355" t="s">
        <v>903</v>
      </c>
      <c r="D355" t="s">
        <v>1093</v>
      </c>
      <c r="E355" s="31">
        <v>24.836956521739129</v>
      </c>
      <c r="F355" s="31">
        <v>102.37282608695655</v>
      </c>
      <c r="G355" s="31">
        <v>0</v>
      </c>
      <c r="H355" s="36">
        <v>0</v>
      </c>
      <c r="I355" s="31">
        <v>42.070652173913047</v>
      </c>
      <c r="J355" s="31">
        <v>0</v>
      </c>
      <c r="K355" s="36">
        <v>0</v>
      </c>
      <c r="L355" s="31">
        <v>31.364130434782613</v>
      </c>
      <c r="M355" s="31">
        <v>0</v>
      </c>
      <c r="N355" s="36">
        <v>0</v>
      </c>
      <c r="O355" s="31">
        <v>7.1195652173913029</v>
      </c>
      <c r="P355" s="31">
        <v>0</v>
      </c>
      <c r="Q355" s="36">
        <v>0</v>
      </c>
      <c r="R355" s="31">
        <v>3.5869565217391304</v>
      </c>
      <c r="S355" s="31">
        <v>0</v>
      </c>
      <c r="T355" s="36">
        <v>0</v>
      </c>
      <c r="U355" s="31">
        <v>8.9130434782608695E-2</v>
      </c>
      <c r="V355" s="31">
        <v>0</v>
      </c>
      <c r="W355" s="36">
        <v>0</v>
      </c>
      <c r="X355" s="31">
        <v>0</v>
      </c>
      <c r="Y355" s="31">
        <v>0</v>
      </c>
      <c r="Z355" s="36" t="s">
        <v>1327</v>
      </c>
      <c r="AA355" s="31">
        <v>60.213043478260893</v>
      </c>
      <c r="AB355" s="31">
        <v>0</v>
      </c>
      <c r="AC355" s="36">
        <v>0</v>
      </c>
      <c r="AD355" s="31">
        <v>0</v>
      </c>
      <c r="AE355" s="31">
        <v>0</v>
      </c>
      <c r="AF355" s="36" t="s">
        <v>1327</v>
      </c>
      <c r="AG355" s="31">
        <v>0</v>
      </c>
      <c r="AH355" s="31">
        <v>0</v>
      </c>
      <c r="AI355" s="36" t="s">
        <v>1327</v>
      </c>
      <c r="AJ355" t="s">
        <v>29</v>
      </c>
      <c r="AK355" s="37">
        <v>5</v>
      </c>
      <c r="AT355"/>
    </row>
    <row r="356" spans="1:46" x14ac:dyDescent="0.25">
      <c r="A356" t="s">
        <v>1155</v>
      </c>
      <c r="B356" t="s">
        <v>476</v>
      </c>
      <c r="C356" t="s">
        <v>840</v>
      </c>
      <c r="D356" t="s">
        <v>1093</v>
      </c>
      <c r="E356" s="31">
        <v>28.304347826086957</v>
      </c>
      <c r="F356" s="31">
        <v>126.46086956521739</v>
      </c>
      <c r="G356" s="31">
        <v>0</v>
      </c>
      <c r="H356" s="36">
        <v>0</v>
      </c>
      <c r="I356" s="31">
        <v>41.136956521739137</v>
      </c>
      <c r="J356" s="31">
        <v>0</v>
      </c>
      <c r="K356" s="36">
        <v>0</v>
      </c>
      <c r="L356" s="31">
        <v>29.941304347826097</v>
      </c>
      <c r="M356" s="31">
        <v>0</v>
      </c>
      <c r="N356" s="36">
        <v>0</v>
      </c>
      <c r="O356" s="31">
        <v>6.6304347826086953</v>
      </c>
      <c r="P356" s="31">
        <v>0</v>
      </c>
      <c r="Q356" s="36">
        <v>0</v>
      </c>
      <c r="R356" s="31">
        <v>4.5652173913043477</v>
      </c>
      <c r="S356" s="31">
        <v>0</v>
      </c>
      <c r="T356" s="36">
        <v>0</v>
      </c>
      <c r="U356" s="31">
        <v>0</v>
      </c>
      <c r="V356" s="31">
        <v>0</v>
      </c>
      <c r="W356" s="36" t="s">
        <v>1327</v>
      </c>
      <c r="X356" s="31">
        <v>0</v>
      </c>
      <c r="Y356" s="31">
        <v>0</v>
      </c>
      <c r="Z356" s="36" t="s">
        <v>1327</v>
      </c>
      <c r="AA356" s="31">
        <v>85.323913043478257</v>
      </c>
      <c r="AB356" s="31">
        <v>0</v>
      </c>
      <c r="AC356" s="36">
        <v>0</v>
      </c>
      <c r="AD356" s="31">
        <v>0</v>
      </c>
      <c r="AE356" s="31">
        <v>0</v>
      </c>
      <c r="AF356" s="36" t="s">
        <v>1327</v>
      </c>
      <c r="AG356" s="31">
        <v>0</v>
      </c>
      <c r="AH356" s="31">
        <v>0</v>
      </c>
      <c r="AI356" s="36" t="s">
        <v>1327</v>
      </c>
      <c r="AJ356" t="s">
        <v>53</v>
      </c>
      <c r="AK356" s="37">
        <v>5</v>
      </c>
      <c r="AT356"/>
    </row>
    <row r="357" spans="1:46" x14ac:dyDescent="0.25">
      <c r="A357" t="s">
        <v>1155</v>
      </c>
      <c r="B357" t="s">
        <v>463</v>
      </c>
      <c r="C357" t="s">
        <v>898</v>
      </c>
      <c r="D357" t="s">
        <v>1059</v>
      </c>
      <c r="E357" s="31">
        <v>156.0108695652174</v>
      </c>
      <c r="F357" s="31">
        <v>607.80836956521739</v>
      </c>
      <c r="G357" s="31">
        <v>17.447282608695652</v>
      </c>
      <c r="H357" s="36">
        <v>2.8705235864350122E-2</v>
      </c>
      <c r="I357" s="31">
        <v>180.86554347826086</v>
      </c>
      <c r="J357" s="31">
        <v>4.1576086956521738</v>
      </c>
      <c r="K357" s="36">
        <v>2.298728998180849E-2</v>
      </c>
      <c r="L357" s="31">
        <v>107.54195652173912</v>
      </c>
      <c r="M357" s="31">
        <v>4.1576086956521738</v>
      </c>
      <c r="N357" s="36">
        <v>3.8660340857865384E-2</v>
      </c>
      <c r="O357" s="31">
        <v>68.323586956521751</v>
      </c>
      <c r="P357" s="31">
        <v>0</v>
      </c>
      <c r="Q357" s="36">
        <v>0</v>
      </c>
      <c r="R357" s="31">
        <v>5</v>
      </c>
      <c r="S357" s="31">
        <v>0</v>
      </c>
      <c r="T357" s="36">
        <v>0</v>
      </c>
      <c r="U357" s="31">
        <v>12.362717391304349</v>
      </c>
      <c r="V357" s="31">
        <v>8.9692391304347829</v>
      </c>
      <c r="W357" s="36">
        <v>0.72550709092028098</v>
      </c>
      <c r="X357" s="31">
        <v>35.252065217391305</v>
      </c>
      <c r="Y357" s="31">
        <v>0</v>
      </c>
      <c r="Z357" s="36">
        <v>0</v>
      </c>
      <c r="AA357" s="31">
        <v>306.64108695652169</v>
      </c>
      <c r="AB357" s="31">
        <v>4.3204347826086948</v>
      </c>
      <c r="AC357" s="36">
        <v>1.4089549530005692E-2</v>
      </c>
      <c r="AD357" s="31">
        <v>72.686956521739134</v>
      </c>
      <c r="AE357" s="31">
        <v>0</v>
      </c>
      <c r="AF357" s="36">
        <v>0</v>
      </c>
      <c r="AG357" s="31">
        <v>0</v>
      </c>
      <c r="AH357" s="31">
        <v>0</v>
      </c>
      <c r="AI357" s="36" t="s">
        <v>1327</v>
      </c>
      <c r="AJ357" t="s">
        <v>40</v>
      </c>
      <c r="AK357" s="37">
        <v>5</v>
      </c>
      <c r="AT357"/>
    </row>
    <row r="358" spans="1:46" x14ac:dyDescent="0.25">
      <c r="A358" t="s">
        <v>1155</v>
      </c>
      <c r="B358" t="s">
        <v>446</v>
      </c>
      <c r="C358" t="s">
        <v>898</v>
      </c>
      <c r="D358" t="s">
        <v>1059</v>
      </c>
      <c r="E358" s="31">
        <v>115.07608695652173</v>
      </c>
      <c r="F358" s="31">
        <v>474.78749999999991</v>
      </c>
      <c r="G358" s="31">
        <v>8.1820652173913047</v>
      </c>
      <c r="H358" s="36">
        <v>1.723311000687951E-2</v>
      </c>
      <c r="I358" s="31">
        <v>127.63586956521736</v>
      </c>
      <c r="J358" s="31">
        <v>0</v>
      </c>
      <c r="K358" s="36">
        <v>0</v>
      </c>
      <c r="L358" s="31">
        <v>82.961956521739111</v>
      </c>
      <c r="M358" s="31">
        <v>0</v>
      </c>
      <c r="N358" s="36">
        <v>0</v>
      </c>
      <c r="O358" s="31">
        <v>39.847826086956509</v>
      </c>
      <c r="P358" s="31">
        <v>0</v>
      </c>
      <c r="Q358" s="36">
        <v>0</v>
      </c>
      <c r="R358" s="31">
        <v>4.8260869565217392</v>
      </c>
      <c r="S358" s="31">
        <v>0</v>
      </c>
      <c r="T358" s="36">
        <v>0</v>
      </c>
      <c r="U358" s="31">
        <v>8.1820652173913047</v>
      </c>
      <c r="V358" s="31">
        <v>8.1820652173913047</v>
      </c>
      <c r="W358" s="36">
        <v>1</v>
      </c>
      <c r="X358" s="31">
        <v>30.869565217391305</v>
      </c>
      <c r="Y358" s="31">
        <v>0</v>
      </c>
      <c r="Z358" s="36">
        <v>0</v>
      </c>
      <c r="AA358" s="31">
        <v>285.91630434782599</v>
      </c>
      <c r="AB358" s="31">
        <v>0</v>
      </c>
      <c r="AC358" s="36">
        <v>0</v>
      </c>
      <c r="AD358" s="31">
        <v>22.18369565217391</v>
      </c>
      <c r="AE358" s="31">
        <v>0</v>
      </c>
      <c r="AF358" s="36">
        <v>0</v>
      </c>
      <c r="AG358" s="31">
        <v>0</v>
      </c>
      <c r="AH358" s="31">
        <v>0</v>
      </c>
      <c r="AI358" s="36" t="s">
        <v>1327</v>
      </c>
      <c r="AJ358" t="s">
        <v>22</v>
      </c>
      <c r="AK358" s="37">
        <v>5</v>
      </c>
      <c r="AT358"/>
    </row>
    <row r="359" spans="1:46" x14ac:dyDescent="0.25">
      <c r="A359" t="s">
        <v>1155</v>
      </c>
      <c r="B359" t="s">
        <v>789</v>
      </c>
      <c r="C359" t="s">
        <v>898</v>
      </c>
      <c r="D359" t="s">
        <v>1059</v>
      </c>
      <c r="E359" s="31">
        <v>37</v>
      </c>
      <c r="F359" s="31">
        <v>169.32336956521738</v>
      </c>
      <c r="G359" s="31">
        <v>11.130434782608695</v>
      </c>
      <c r="H359" s="36">
        <v>6.5734781980709672E-2</v>
      </c>
      <c r="I359" s="31">
        <v>39.654891304347821</v>
      </c>
      <c r="J359" s="31">
        <v>2.652173913043478</v>
      </c>
      <c r="K359" s="36">
        <v>6.6881381484273292E-2</v>
      </c>
      <c r="L359" s="31">
        <v>29.904891304347824</v>
      </c>
      <c r="M359" s="31">
        <v>2.652173913043478</v>
      </c>
      <c r="N359" s="36">
        <v>8.8686960472512497E-2</v>
      </c>
      <c r="O359" s="31">
        <v>4.9673913043478262</v>
      </c>
      <c r="P359" s="31">
        <v>0</v>
      </c>
      <c r="Q359" s="36">
        <v>0</v>
      </c>
      <c r="R359" s="31">
        <v>4.7826086956521738</v>
      </c>
      <c r="S359" s="31">
        <v>0</v>
      </c>
      <c r="T359" s="36">
        <v>0</v>
      </c>
      <c r="U359" s="31">
        <v>30.714673913043477</v>
      </c>
      <c r="V359" s="31">
        <v>1.8586956521739131</v>
      </c>
      <c r="W359" s="36">
        <v>6.0514907546669029E-2</v>
      </c>
      <c r="X359" s="31">
        <v>4.9565217391304346</v>
      </c>
      <c r="Y359" s="31">
        <v>0</v>
      </c>
      <c r="Z359" s="36">
        <v>0</v>
      </c>
      <c r="AA359" s="31">
        <v>93.997282608695656</v>
      </c>
      <c r="AB359" s="31">
        <v>6.6195652173913047</v>
      </c>
      <c r="AC359" s="36">
        <v>7.0422942383857073E-2</v>
      </c>
      <c r="AD359" s="31">
        <v>0</v>
      </c>
      <c r="AE359" s="31">
        <v>0</v>
      </c>
      <c r="AF359" s="36" t="s">
        <v>1327</v>
      </c>
      <c r="AG359" s="31">
        <v>0</v>
      </c>
      <c r="AH359" s="31">
        <v>0</v>
      </c>
      <c r="AI359" s="36" t="s">
        <v>1327</v>
      </c>
      <c r="AJ359" t="s">
        <v>369</v>
      </c>
      <c r="AK359" s="37">
        <v>5</v>
      </c>
      <c r="AT359"/>
    </row>
    <row r="360" spans="1:46" x14ac:dyDescent="0.25">
      <c r="A360" t="s">
        <v>1155</v>
      </c>
      <c r="B360" t="s">
        <v>617</v>
      </c>
      <c r="C360" t="s">
        <v>845</v>
      </c>
      <c r="D360" t="s">
        <v>1107</v>
      </c>
      <c r="E360" s="31">
        <v>137.7608695652174</v>
      </c>
      <c r="F360" s="31">
        <v>527.53750000000002</v>
      </c>
      <c r="G360" s="31">
        <v>179.08750000000001</v>
      </c>
      <c r="H360" s="36">
        <v>0.33947823614434991</v>
      </c>
      <c r="I360" s="31">
        <v>61.558695652173917</v>
      </c>
      <c r="J360" s="31">
        <v>3.9891304347826089</v>
      </c>
      <c r="K360" s="36">
        <v>6.4802062365363566E-2</v>
      </c>
      <c r="L360" s="31">
        <v>46.710978260869567</v>
      </c>
      <c r="M360" s="31">
        <v>3.9130434782608696</v>
      </c>
      <c r="N360" s="36">
        <v>8.377138788246874E-2</v>
      </c>
      <c r="O360" s="31">
        <v>9.717282608695653</v>
      </c>
      <c r="P360" s="31">
        <v>7.6086956521739135E-2</v>
      </c>
      <c r="Q360" s="36">
        <v>7.8300652132574193E-3</v>
      </c>
      <c r="R360" s="31">
        <v>5.1304347826086953</v>
      </c>
      <c r="S360" s="31">
        <v>0</v>
      </c>
      <c r="T360" s="36">
        <v>0</v>
      </c>
      <c r="U360" s="31">
        <v>156.50728260869562</v>
      </c>
      <c r="V360" s="31">
        <v>52.294021739130436</v>
      </c>
      <c r="W360" s="36">
        <v>0.33413155520614063</v>
      </c>
      <c r="X360" s="31">
        <v>6.2271739130434778</v>
      </c>
      <c r="Y360" s="31">
        <v>0.25543478260869568</v>
      </c>
      <c r="Z360" s="36">
        <v>4.1019375109094092E-2</v>
      </c>
      <c r="AA360" s="31">
        <v>302.00347826086954</v>
      </c>
      <c r="AB360" s="31">
        <v>122.54891304347827</v>
      </c>
      <c r="AC360" s="36">
        <v>0.40578642918019953</v>
      </c>
      <c r="AD360" s="31">
        <v>1.2408695652173909</v>
      </c>
      <c r="AE360" s="31">
        <v>0</v>
      </c>
      <c r="AF360" s="36">
        <v>0</v>
      </c>
      <c r="AG360" s="31">
        <v>0</v>
      </c>
      <c r="AH360" s="31">
        <v>0</v>
      </c>
      <c r="AI360" s="36" t="s">
        <v>1327</v>
      </c>
      <c r="AJ360" t="s">
        <v>195</v>
      </c>
      <c r="AK360" s="37">
        <v>5</v>
      </c>
      <c r="AT360"/>
    </row>
    <row r="361" spans="1:46" x14ac:dyDescent="0.25">
      <c r="A361" t="s">
        <v>1155</v>
      </c>
      <c r="B361" t="s">
        <v>517</v>
      </c>
      <c r="C361" t="s">
        <v>904</v>
      </c>
      <c r="D361" t="s">
        <v>1094</v>
      </c>
      <c r="E361" s="31">
        <v>78.130434782608702</v>
      </c>
      <c r="F361" s="31">
        <v>331.11119565217393</v>
      </c>
      <c r="G361" s="31">
        <v>17.140869565217393</v>
      </c>
      <c r="H361" s="36">
        <v>5.1767713657207635E-2</v>
      </c>
      <c r="I361" s="31">
        <v>51.024456521739125</v>
      </c>
      <c r="J361" s="31">
        <v>0.15217391304347827</v>
      </c>
      <c r="K361" s="36">
        <v>2.9823720509133517E-3</v>
      </c>
      <c r="L361" s="31">
        <v>26.516304347826086</v>
      </c>
      <c r="M361" s="31">
        <v>0.15217391304347827</v>
      </c>
      <c r="N361" s="36">
        <v>5.7388809182209472E-3</v>
      </c>
      <c r="O361" s="31">
        <v>19.505434782608695</v>
      </c>
      <c r="P361" s="31">
        <v>0</v>
      </c>
      <c r="Q361" s="36">
        <v>0</v>
      </c>
      <c r="R361" s="31">
        <v>5.0027173913043477</v>
      </c>
      <c r="S361" s="31">
        <v>0</v>
      </c>
      <c r="T361" s="36">
        <v>0</v>
      </c>
      <c r="U361" s="31">
        <v>55.404021739130435</v>
      </c>
      <c r="V361" s="31">
        <v>5.9420652173913053</v>
      </c>
      <c r="W361" s="36">
        <v>0.10724970915233356</v>
      </c>
      <c r="X361" s="31">
        <v>4.5896739130434785</v>
      </c>
      <c r="Y361" s="31">
        <v>0</v>
      </c>
      <c r="Z361" s="36">
        <v>0</v>
      </c>
      <c r="AA361" s="31">
        <v>220.09304347826091</v>
      </c>
      <c r="AB361" s="31">
        <v>11.046630434782609</v>
      </c>
      <c r="AC361" s="36">
        <v>5.0190729612377367E-2</v>
      </c>
      <c r="AD361" s="31">
        <v>0</v>
      </c>
      <c r="AE361" s="31">
        <v>0</v>
      </c>
      <c r="AF361" s="36" t="s">
        <v>1327</v>
      </c>
      <c r="AG361" s="31">
        <v>0</v>
      </c>
      <c r="AH361" s="31">
        <v>0</v>
      </c>
      <c r="AI361" s="36" t="s">
        <v>1327</v>
      </c>
      <c r="AJ361" t="s">
        <v>94</v>
      </c>
      <c r="AK361" s="37">
        <v>5</v>
      </c>
      <c r="AT361"/>
    </row>
    <row r="362" spans="1:46" x14ac:dyDescent="0.25">
      <c r="A362" t="s">
        <v>1155</v>
      </c>
      <c r="B362" t="s">
        <v>704</v>
      </c>
      <c r="C362" t="s">
        <v>915</v>
      </c>
      <c r="D362" t="s">
        <v>1064</v>
      </c>
      <c r="E362" s="31">
        <v>126.10869565217391</v>
      </c>
      <c r="F362" s="31">
        <v>259.71739130434781</v>
      </c>
      <c r="G362" s="31">
        <v>0</v>
      </c>
      <c r="H362" s="36">
        <v>0</v>
      </c>
      <c r="I362" s="31">
        <v>33.763586956521735</v>
      </c>
      <c r="J362" s="31">
        <v>0</v>
      </c>
      <c r="K362" s="36">
        <v>0</v>
      </c>
      <c r="L362" s="31">
        <v>19.654891304347824</v>
      </c>
      <c r="M362" s="31">
        <v>0</v>
      </c>
      <c r="N362" s="36">
        <v>0</v>
      </c>
      <c r="O362" s="31">
        <v>8.4565217391304355</v>
      </c>
      <c r="P362" s="31">
        <v>0</v>
      </c>
      <c r="Q362" s="36">
        <v>0</v>
      </c>
      <c r="R362" s="31">
        <v>5.6521739130434785</v>
      </c>
      <c r="S362" s="31">
        <v>0</v>
      </c>
      <c r="T362" s="36">
        <v>0</v>
      </c>
      <c r="U362" s="31">
        <v>74.092391304347828</v>
      </c>
      <c r="V362" s="31">
        <v>0</v>
      </c>
      <c r="W362" s="36">
        <v>0</v>
      </c>
      <c r="X362" s="31">
        <v>0</v>
      </c>
      <c r="Y362" s="31">
        <v>0</v>
      </c>
      <c r="Z362" s="36" t="s">
        <v>1327</v>
      </c>
      <c r="AA362" s="31">
        <v>151.86141304347825</v>
      </c>
      <c r="AB362" s="31">
        <v>0</v>
      </c>
      <c r="AC362" s="36">
        <v>0</v>
      </c>
      <c r="AD362" s="31">
        <v>0</v>
      </c>
      <c r="AE362" s="31">
        <v>0</v>
      </c>
      <c r="AF362" s="36" t="s">
        <v>1327</v>
      </c>
      <c r="AG362" s="31">
        <v>0</v>
      </c>
      <c r="AH362" s="31">
        <v>0</v>
      </c>
      <c r="AI362" s="36" t="s">
        <v>1327</v>
      </c>
      <c r="AJ362" t="s">
        <v>282</v>
      </c>
      <c r="AK362" s="37">
        <v>5</v>
      </c>
      <c r="AT362"/>
    </row>
    <row r="363" spans="1:46" x14ac:dyDescent="0.25">
      <c r="A363" t="s">
        <v>1155</v>
      </c>
      <c r="B363" t="s">
        <v>607</v>
      </c>
      <c r="C363" t="s">
        <v>983</v>
      </c>
      <c r="D363" t="s">
        <v>1064</v>
      </c>
      <c r="E363" s="31">
        <v>109.8695652173913</v>
      </c>
      <c r="F363" s="31">
        <v>278.45293478260874</v>
      </c>
      <c r="G363" s="31">
        <v>0</v>
      </c>
      <c r="H363" s="36">
        <v>0</v>
      </c>
      <c r="I363" s="31">
        <v>39.279130434782608</v>
      </c>
      <c r="J363" s="31">
        <v>0</v>
      </c>
      <c r="K363" s="36">
        <v>0</v>
      </c>
      <c r="L363" s="31">
        <v>26.738913043478259</v>
      </c>
      <c r="M363" s="31">
        <v>0</v>
      </c>
      <c r="N363" s="36">
        <v>0</v>
      </c>
      <c r="O363" s="31">
        <v>7.6706521739130427</v>
      </c>
      <c r="P363" s="31">
        <v>0</v>
      </c>
      <c r="Q363" s="36">
        <v>0</v>
      </c>
      <c r="R363" s="31">
        <v>4.8695652173913047</v>
      </c>
      <c r="S363" s="31">
        <v>0</v>
      </c>
      <c r="T363" s="36">
        <v>0</v>
      </c>
      <c r="U363" s="31">
        <v>82.704456521739118</v>
      </c>
      <c r="V363" s="31">
        <v>0</v>
      </c>
      <c r="W363" s="36">
        <v>0</v>
      </c>
      <c r="X363" s="31">
        <v>10.174673913043478</v>
      </c>
      <c r="Y363" s="31">
        <v>0</v>
      </c>
      <c r="Z363" s="36">
        <v>0</v>
      </c>
      <c r="AA363" s="31">
        <v>146.29467391304351</v>
      </c>
      <c r="AB363" s="31">
        <v>0</v>
      </c>
      <c r="AC363" s="36">
        <v>0</v>
      </c>
      <c r="AD363" s="31">
        <v>0</v>
      </c>
      <c r="AE363" s="31">
        <v>0</v>
      </c>
      <c r="AF363" s="36" t="s">
        <v>1327</v>
      </c>
      <c r="AG363" s="31">
        <v>0</v>
      </c>
      <c r="AH363" s="31">
        <v>0</v>
      </c>
      <c r="AI363" s="36" t="s">
        <v>1327</v>
      </c>
      <c r="AJ363" t="s">
        <v>184</v>
      </c>
      <c r="AK363" s="37">
        <v>5</v>
      </c>
      <c r="AT363"/>
    </row>
    <row r="364" spans="1:46" x14ac:dyDescent="0.25">
      <c r="A364" t="s">
        <v>1155</v>
      </c>
      <c r="B364" t="s">
        <v>837</v>
      </c>
      <c r="C364" t="s">
        <v>1050</v>
      </c>
      <c r="D364" t="s">
        <v>1064</v>
      </c>
      <c r="E364" s="31">
        <v>23.956521739130434</v>
      </c>
      <c r="F364" s="31">
        <v>99.131956521739113</v>
      </c>
      <c r="G364" s="31">
        <v>0</v>
      </c>
      <c r="H364" s="36">
        <v>0</v>
      </c>
      <c r="I364" s="31">
        <v>33.097934782608689</v>
      </c>
      <c r="J364" s="31">
        <v>0</v>
      </c>
      <c r="K364" s="36">
        <v>0</v>
      </c>
      <c r="L364" s="31">
        <v>21.619673913043474</v>
      </c>
      <c r="M364" s="31">
        <v>0</v>
      </c>
      <c r="N364" s="36">
        <v>0</v>
      </c>
      <c r="O364" s="31">
        <v>5.7391304347826084</v>
      </c>
      <c r="P364" s="31">
        <v>0</v>
      </c>
      <c r="Q364" s="36">
        <v>0</v>
      </c>
      <c r="R364" s="31">
        <v>5.7391304347826084</v>
      </c>
      <c r="S364" s="31">
        <v>0</v>
      </c>
      <c r="T364" s="36">
        <v>0</v>
      </c>
      <c r="U364" s="31">
        <v>5.4448913043478262</v>
      </c>
      <c r="V364" s="31">
        <v>0</v>
      </c>
      <c r="W364" s="36">
        <v>0</v>
      </c>
      <c r="X364" s="31">
        <v>0</v>
      </c>
      <c r="Y364" s="31">
        <v>0</v>
      </c>
      <c r="Z364" s="36" t="s">
        <v>1327</v>
      </c>
      <c r="AA364" s="31">
        <v>60.589130434782597</v>
      </c>
      <c r="AB364" s="31">
        <v>0</v>
      </c>
      <c r="AC364" s="36">
        <v>0</v>
      </c>
      <c r="AD364" s="31">
        <v>0</v>
      </c>
      <c r="AE364" s="31">
        <v>0</v>
      </c>
      <c r="AF364" s="36" t="s">
        <v>1327</v>
      </c>
      <c r="AG364" s="31">
        <v>0</v>
      </c>
      <c r="AH364" s="31">
        <v>0</v>
      </c>
      <c r="AI364" s="36" t="s">
        <v>1327</v>
      </c>
      <c r="AJ364" t="s">
        <v>417</v>
      </c>
      <c r="AK364" s="37">
        <v>5</v>
      </c>
      <c r="AT364"/>
    </row>
    <row r="365" spans="1:46" x14ac:dyDescent="0.25">
      <c r="A365" t="s">
        <v>1155</v>
      </c>
      <c r="B365" t="s">
        <v>804</v>
      </c>
      <c r="C365" t="s">
        <v>905</v>
      </c>
      <c r="D365" t="s">
        <v>1095</v>
      </c>
      <c r="E365" s="31">
        <v>73.608695652173907</v>
      </c>
      <c r="F365" s="31">
        <v>246.54641304347837</v>
      </c>
      <c r="G365" s="31">
        <v>0</v>
      </c>
      <c r="H365" s="36">
        <v>0</v>
      </c>
      <c r="I365" s="31">
        <v>57.388695652173908</v>
      </c>
      <c r="J365" s="31">
        <v>0</v>
      </c>
      <c r="K365" s="36">
        <v>0</v>
      </c>
      <c r="L365" s="31">
        <v>32.349565217391302</v>
      </c>
      <c r="M365" s="31">
        <v>0</v>
      </c>
      <c r="N365" s="36">
        <v>0</v>
      </c>
      <c r="O365" s="31">
        <v>20.392391304347829</v>
      </c>
      <c r="P365" s="31">
        <v>0</v>
      </c>
      <c r="Q365" s="36">
        <v>0</v>
      </c>
      <c r="R365" s="31">
        <v>4.6467391304347823</v>
      </c>
      <c r="S365" s="31">
        <v>0</v>
      </c>
      <c r="T365" s="36">
        <v>0</v>
      </c>
      <c r="U365" s="31">
        <v>55.579891304347839</v>
      </c>
      <c r="V365" s="31">
        <v>0</v>
      </c>
      <c r="W365" s="36">
        <v>0</v>
      </c>
      <c r="X365" s="31">
        <v>8.3786956521739118</v>
      </c>
      <c r="Y365" s="31">
        <v>0</v>
      </c>
      <c r="Z365" s="36">
        <v>0</v>
      </c>
      <c r="AA365" s="31">
        <v>125.19913043478269</v>
      </c>
      <c r="AB365" s="31">
        <v>0</v>
      </c>
      <c r="AC365" s="36">
        <v>0</v>
      </c>
      <c r="AD365" s="31">
        <v>0</v>
      </c>
      <c r="AE365" s="31">
        <v>0</v>
      </c>
      <c r="AF365" s="36" t="s">
        <v>1327</v>
      </c>
      <c r="AG365" s="31">
        <v>0</v>
      </c>
      <c r="AH365" s="31">
        <v>0</v>
      </c>
      <c r="AI365" s="36" t="s">
        <v>1327</v>
      </c>
      <c r="AJ365" t="s">
        <v>384</v>
      </c>
      <c r="AK365" s="37">
        <v>5</v>
      </c>
      <c r="AT365"/>
    </row>
    <row r="366" spans="1:46" x14ac:dyDescent="0.25">
      <c r="A366" t="s">
        <v>1155</v>
      </c>
      <c r="B366" t="s">
        <v>760</v>
      </c>
      <c r="C366" t="s">
        <v>942</v>
      </c>
      <c r="D366" t="s">
        <v>1114</v>
      </c>
      <c r="E366" s="31">
        <v>70.413043478260875</v>
      </c>
      <c r="F366" s="31">
        <v>289.92934782608694</v>
      </c>
      <c r="G366" s="31">
        <v>18.016304347826086</v>
      </c>
      <c r="H366" s="36">
        <v>6.2140326541323787E-2</v>
      </c>
      <c r="I366" s="31">
        <v>41.961956521739125</v>
      </c>
      <c r="J366" s="31">
        <v>3.0380434782608696</v>
      </c>
      <c r="K366" s="36">
        <v>7.2399948193239222E-2</v>
      </c>
      <c r="L366" s="31">
        <v>35.869565217391305</v>
      </c>
      <c r="M366" s="31">
        <v>3.0380434782608696</v>
      </c>
      <c r="N366" s="36">
        <v>8.4696969696969701E-2</v>
      </c>
      <c r="O366" s="31">
        <v>0.78804347826086951</v>
      </c>
      <c r="P366" s="31">
        <v>0</v>
      </c>
      <c r="Q366" s="36">
        <v>0</v>
      </c>
      <c r="R366" s="31">
        <v>5.3043478260869561</v>
      </c>
      <c r="S366" s="31">
        <v>0</v>
      </c>
      <c r="T366" s="36">
        <v>0</v>
      </c>
      <c r="U366" s="31">
        <v>62.375</v>
      </c>
      <c r="V366" s="31">
        <v>3.597826086956522</v>
      </c>
      <c r="W366" s="36">
        <v>5.7680578548401154E-2</v>
      </c>
      <c r="X366" s="31">
        <v>0</v>
      </c>
      <c r="Y366" s="31">
        <v>0</v>
      </c>
      <c r="Z366" s="36" t="s">
        <v>1327</v>
      </c>
      <c r="AA366" s="31">
        <v>185.59239130434781</v>
      </c>
      <c r="AB366" s="31">
        <v>11.380434782608695</v>
      </c>
      <c r="AC366" s="36">
        <v>6.1319511552314861E-2</v>
      </c>
      <c r="AD366" s="31">
        <v>0</v>
      </c>
      <c r="AE366" s="31">
        <v>0</v>
      </c>
      <c r="AF366" s="36" t="s">
        <v>1327</v>
      </c>
      <c r="AG366" s="31">
        <v>0</v>
      </c>
      <c r="AH366" s="31">
        <v>0</v>
      </c>
      <c r="AI366" s="36" t="s">
        <v>1327</v>
      </c>
      <c r="AJ366" t="s">
        <v>340</v>
      </c>
      <c r="AK366" s="37">
        <v>5</v>
      </c>
      <c r="AT366"/>
    </row>
    <row r="367" spans="1:46" x14ac:dyDescent="0.25">
      <c r="A367" t="s">
        <v>1155</v>
      </c>
      <c r="B367" t="s">
        <v>714</v>
      </c>
      <c r="C367" t="s">
        <v>848</v>
      </c>
      <c r="D367" t="s">
        <v>1064</v>
      </c>
      <c r="E367" s="31">
        <v>83.054347826086953</v>
      </c>
      <c r="F367" s="31">
        <v>295.59510869565213</v>
      </c>
      <c r="G367" s="31">
        <v>0.1358695652173913</v>
      </c>
      <c r="H367" s="36">
        <v>4.5964754226459156E-4</v>
      </c>
      <c r="I367" s="31">
        <v>51.378260869565224</v>
      </c>
      <c r="J367" s="31">
        <v>0.1358695652173913</v>
      </c>
      <c r="K367" s="36">
        <v>2.6444952187526438E-3</v>
      </c>
      <c r="L367" s="31">
        <v>32.615434782608702</v>
      </c>
      <c r="M367" s="31">
        <v>0</v>
      </c>
      <c r="N367" s="36">
        <v>0</v>
      </c>
      <c r="O367" s="31">
        <v>13.284565217391306</v>
      </c>
      <c r="P367" s="31">
        <v>0.1358695652173913</v>
      </c>
      <c r="Q367" s="36">
        <v>1.022762604526338E-2</v>
      </c>
      <c r="R367" s="31">
        <v>5.4782608695652177</v>
      </c>
      <c r="S367" s="31">
        <v>0</v>
      </c>
      <c r="T367" s="36">
        <v>0</v>
      </c>
      <c r="U367" s="31">
        <v>90.138586956521763</v>
      </c>
      <c r="V367" s="31">
        <v>0</v>
      </c>
      <c r="W367" s="36">
        <v>0</v>
      </c>
      <c r="X367" s="31">
        <v>9.8880434782608688</v>
      </c>
      <c r="Y367" s="31">
        <v>0</v>
      </c>
      <c r="Z367" s="36">
        <v>0</v>
      </c>
      <c r="AA367" s="31">
        <v>144.19021739130429</v>
      </c>
      <c r="AB367" s="31">
        <v>0</v>
      </c>
      <c r="AC367" s="36">
        <v>0</v>
      </c>
      <c r="AD367" s="31">
        <v>0</v>
      </c>
      <c r="AE367" s="31">
        <v>0</v>
      </c>
      <c r="AF367" s="36" t="s">
        <v>1327</v>
      </c>
      <c r="AG367" s="31">
        <v>0</v>
      </c>
      <c r="AH367" s="31">
        <v>0</v>
      </c>
      <c r="AI367" s="36" t="s">
        <v>1327</v>
      </c>
      <c r="AJ367" t="s">
        <v>292</v>
      </c>
      <c r="AK367" s="37">
        <v>5</v>
      </c>
      <c r="AT367"/>
    </row>
    <row r="368" spans="1:46" x14ac:dyDescent="0.25">
      <c r="A368" t="s">
        <v>1155</v>
      </c>
      <c r="B368" t="s">
        <v>687</v>
      </c>
      <c r="C368" t="s">
        <v>1002</v>
      </c>
      <c r="D368" t="s">
        <v>1090</v>
      </c>
      <c r="E368" s="31">
        <v>85.25</v>
      </c>
      <c r="F368" s="31">
        <v>303.84413043478253</v>
      </c>
      <c r="G368" s="31">
        <v>4.3967391304347823</v>
      </c>
      <c r="H368" s="36">
        <v>1.4470377045438776E-2</v>
      </c>
      <c r="I368" s="31">
        <v>32.864456521739136</v>
      </c>
      <c r="J368" s="31">
        <v>0</v>
      </c>
      <c r="K368" s="36">
        <v>0</v>
      </c>
      <c r="L368" s="31">
        <v>27.734021739130441</v>
      </c>
      <c r="M368" s="31">
        <v>0</v>
      </c>
      <c r="N368" s="36">
        <v>0</v>
      </c>
      <c r="O368" s="31">
        <v>0</v>
      </c>
      <c r="P368" s="31">
        <v>0</v>
      </c>
      <c r="Q368" s="36" t="s">
        <v>1327</v>
      </c>
      <c r="R368" s="31">
        <v>5.1304347826086953</v>
      </c>
      <c r="S368" s="31">
        <v>0</v>
      </c>
      <c r="T368" s="36">
        <v>0</v>
      </c>
      <c r="U368" s="31">
        <v>115.80347826086957</v>
      </c>
      <c r="V368" s="31">
        <v>0</v>
      </c>
      <c r="W368" s="36">
        <v>0</v>
      </c>
      <c r="X368" s="31">
        <v>0.23076086956521741</v>
      </c>
      <c r="Y368" s="31">
        <v>0</v>
      </c>
      <c r="Z368" s="36">
        <v>0</v>
      </c>
      <c r="AA368" s="31">
        <v>134.98608695652166</v>
      </c>
      <c r="AB368" s="31">
        <v>4.3967391304347823</v>
      </c>
      <c r="AC368" s="36">
        <v>3.257179483875957E-2</v>
      </c>
      <c r="AD368" s="31">
        <v>19.959347826086958</v>
      </c>
      <c r="AE368" s="31">
        <v>0</v>
      </c>
      <c r="AF368" s="36">
        <v>0</v>
      </c>
      <c r="AG368" s="31">
        <v>0</v>
      </c>
      <c r="AH368" s="31">
        <v>0</v>
      </c>
      <c r="AI368" s="36" t="s">
        <v>1327</v>
      </c>
      <c r="AJ368" t="s">
        <v>265</v>
      </c>
      <c r="AK368" s="37">
        <v>5</v>
      </c>
      <c r="AT368"/>
    </row>
    <row r="369" spans="1:46" x14ac:dyDescent="0.25">
      <c r="A369" t="s">
        <v>1155</v>
      </c>
      <c r="B369" t="s">
        <v>706</v>
      </c>
      <c r="C369" t="s">
        <v>1020</v>
      </c>
      <c r="D369" t="s">
        <v>1090</v>
      </c>
      <c r="E369" s="31">
        <v>80.695652173913047</v>
      </c>
      <c r="F369" s="31">
        <v>235.39652173913032</v>
      </c>
      <c r="G369" s="31">
        <v>11.410652173913043</v>
      </c>
      <c r="H369" s="36">
        <v>4.8474174935169541E-2</v>
      </c>
      <c r="I369" s="31">
        <v>33.914565217391306</v>
      </c>
      <c r="J369" s="31">
        <v>3.1030434782608696</v>
      </c>
      <c r="K369" s="36">
        <v>9.14958944149942E-2</v>
      </c>
      <c r="L369" s="31">
        <v>22.685869565217399</v>
      </c>
      <c r="M369" s="31">
        <v>0.9301086956521738</v>
      </c>
      <c r="N369" s="36">
        <v>4.0999472952901135E-2</v>
      </c>
      <c r="O369" s="31">
        <v>3.3515217391304337</v>
      </c>
      <c r="P369" s="31">
        <v>0</v>
      </c>
      <c r="Q369" s="36">
        <v>0</v>
      </c>
      <c r="R369" s="31">
        <v>7.8771739130434772</v>
      </c>
      <c r="S369" s="31">
        <v>2.1729347826086958</v>
      </c>
      <c r="T369" s="36">
        <v>0.275852076721402</v>
      </c>
      <c r="U369" s="31">
        <v>64.857500000000002</v>
      </c>
      <c r="V369" s="31">
        <v>4.9591304347826082</v>
      </c>
      <c r="W369" s="36">
        <v>7.6461942485951631E-2</v>
      </c>
      <c r="X369" s="31">
        <v>0</v>
      </c>
      <c r="Y369" s="31">
        <v>0</v>
      </c>
      <c r="Z369" s="36" t="s">
        <v>1327</v>
      </c>
      <c r="AA369" s="31">
        <v>136.62445652173901</v>
      </c>
      <c r="AB369" s="31">
        <v>3.3484782608695651</v>
      </c>
      <c r="AC369" s="36">
        <v>2.4508630051434253E-2</v>
      </c>
      <c r="AD369" s="31">
        <v>0</v>
      </c>
      <c r="AE369" s="31">
        <v>0</v>
      </c>
      <c r="AF369" s="36" t="s">
        <v>1327</v>
      </c>
      <c r="AG369" s="31">
        <v>0</v>
      </c>
      <c r="AH369" s="31">
        <v>0</v>
      </c>
      <c r="AI369" s="36" t="s">
        <v>1327</v>
      </c>
      <c r="AJ369" t="s">
        <v>284</v>
      </c>
      <c r="AK369" s="37">
        <v>5</v>
      </c>
      <c r="AT369"/>
    </row>
    <row r="370" spans="1:46" x14ac:dyDescent="0.25">
      <c r="A370" t="s">
        <v>1155</v>
      </c>
      <c r="B370" t="s">
        <v>629</v>
      </c>
      <c r="C370" t="s">
        <v>992</v>
      </c>
      <c r="D370" t="s">
        <v>1090</v>
      </c>
      <c r="E370" s="31">
        <v>37.336956521739133</v>
      </c>
      <c r="F370" s="31">
        <v>131.78260869565216</v>
      </c>
      <c r="G370" s="31">
        <v>0.34619565217391296</v>
      </c>
      <c r="H370" s="36">
        <v>2.6270207852193994E-3</v>
      </c>
      <c r="I370" s="31">
        <v>24.215760869565216</v>
      </c>
      <c r="J370" s="31">
        <v>0.34619565217391296</v>
      </c>
      <c r="K370" s="36">
        <v>1.4296294633839798E-2</v>
      </c>
      <c r="L370" s="31">
        <v>17.62554347826087</v>
      </c>
      <c r="M370" s="31">
        <v>0.34619565217391296</v>
      </c>
      <c r="N370" s="36">
        <v>1.9641700841787173E-2</v>
      </c>
      <c r="O370" s="31">
        <v>2.0684782608695649</v>
      </c>
      <c r="P370" s="31">
        <v>0</v>
      </c>
      <c r="Q370" s="36">
        <v>0</v>
      </c>
      <c r="R370" s="31">
        <v>4.5217391304347823</v>
      </c>
      <c r="S370" s="31">
        <v>0</v>
      </c>
      <c r="T370" s="36">
        <v>0</v>
      </c>
      <c r="U370" s="31">
        <v>31.187499999999996</v>
      </c>
      <c r="V370" s="31">
        <v>0</v>
      </c>
      <c r="W370" s="36">
        <v>0</v>
      </c>
      <c r="X370" s="31">
        <v>0</v>
      </c>
      <c r="Y370" s="31">
        <v>0</v>
      </c>
      <c r="Z370" s="36" t="s">
        <v>1327</v>
      </c>
      <c r="AA370" s="31">
        <v>76.379347826086942</v>
      </c>
      <c r="AB370" s="31">
        <v>0</v>
      </c>
      <c r="AC370" s="36">
        <v>0</v>
      </c>
      <c r="AD370" s="31">
        <v>0</v>
      </c>
      <c r="AE370" s="31">
        <v>0</v>
      </c>
      <c r="AF370" s="36" t="s">
        <v>1327</v>
      </c>
      <c r="AG370" s="31">
        <v>0</v>
      </c>
      <c r="AH370" s="31">
        <v>0</v>
      </c>
      <c r="AI370" s="36" t="s">
        <v>1327</v>
      </c>
      <c r="AJ370" t="s">
        <v>207</v>
      </c>
      <c r="AK370" s="37">
        <v>5</v>
      </c>
      <c r="AT370"/>
    </row>
    <row r="371" spans="1:46" x14ac:dyDescent="0.25">
      <c r="A371" t="s">
        <v>1155</v>
      </c>
      <c r="B371" t="s">
        <v>785</v>
      </c>
      <c r="C371" t="s">
        <v>1042</v>
      </c>
      <c r="D371" t="s">
        <v>1059</v>
      </c>
      <c r="E371" s="31">
        <v>58.293478260869563</v>
      </c>
      <c r="F371" s="31">
        <v>225.87130434782623</v>
      </c>
      <c r="G371" s="31">
        <v>0</v>
      </c>
      <c r="H371" s="36">
        <v>0</v>
      </c>
      <c r="I371" s="31">
        <v>55.610869565217392</v>
      </c>
      <c r="J371" s="31">
        <v>0</v>
      </c>
      <c r="K371" s="36">
        <v>0</v>
      </c>
      <c r="L371" s="31">
        <v>37.678478260869568</v>
      </c>
      <c r="M371" s="31">
        <v>0</v>
      </c>
      <c r="N371" s="36">
        <v>0</v>
      </c>
      <c r="O371" s="31">
        <v>13.693260869565217</v>
      </c>
      <c r="P371" s="31">
        <v>0</v>
      </c>
      <c r="Q371" s="36">
        <v>0</v>
      </c>
      <c r="R371" s="31">
        <v>4.2391304347826084</v>
      </c>
      <c r="S371" s="31">
        <v>0</v>
      </c>
      <c r="T371" s="36">
        <v>0</v>
      </c>
      <c r="U371" s="31">
        <v>50.386739130434812</v>
      </c>
      <c r="V371" s="31">
        <v>0</v>
      </c>
      <c r="W371" s="36">
        <v>0</v>
      </c>
      <c r="X371" s="31">
        <v>0</v>
      </c>
      <c r="Y371" s="31">
        <v>0</v>
      </c>
      <c r="Z371" s="36" t="s">
        <v>1327</v>
      </c>
      <c r="AA371" s="31">
        <v>113.57054347826097</v>
      </c>
      <c r="AB371" s="31">
        <v>0</v>
      </c>
      <c r="AC371" s="36">
        <v>0</v>
      </c>
      <c r="AD371" s="31">
        <v>6.3031521739130429</v>
      </c>
      <c r="AE371" s="31">
        <v>0</v>
      </c>
      <c r="AF371" s="36">
        <v>0</v>
      </c>
      <c r="AG371" s="31">
        <v>0</v>
      </c>
      <c r="AH371" s="31">
        <v>0</v>
      </c>
      <c r="AI371" s="36" t="s">
        <v>1327</v>
      </c>
      <c r="AJ371" t="s">
        <v>365</v>
      </c>
      <c r="AK371" s="37">
        <v>5</v>
      </c>
      <c r="AT371"/>
    </row>
    <row r="372" spans="1:46" x14ac:dyDescent="0.25">
      <c r="A372" t="s">
        <v>1155</v>
      </c>
      <c r="B372" t="s">
        <v>643</v>
      </c>
      <c r="C372" t="s">
        <v>879</v>
      </c>
      <c r="D372" t="s">
        <v>1052</v>
      </c>
      <c r="E372" s="31">
        <v>59.576086956521742</v>
      </c>
      <c r="F372" s="31">
        <v>206.23608695652183</v>
      </c>
      <c r="G372" s="31">
        <v>0</v>
      </c>
      <c r="H372" s="36">
        <v>0</v>
      </c>
      <c r="I372" s="31">
        <v>37.390978260869566</v>
      </c>
      <c r="J372" s="31">
        <v>0</v>
      </c>
      <c r="K372" s="36">
        <v>0</v>
      </c>
      <c r="L372" s="31">
        <v>19.099891304347825</v>
      </c>
      <c r="M372" s="31">
        <v>0</v>
      </c>
      <c r="N372" s="36">
        <v>0</v>
      </c>
      <c r="O372" s="31">
        <v>13.330978260869571</v>
      </c>
      <c r="P372" s="31">
        <v>0</v>
      </c>
      <c r="Q372" s="36">
        <v>0</v>
      </c>
      <c r="R372" s="31">
        <v>4.960108695652174</v>
      </c>
      <c r="S372" s="31">
        <v>0</v>
      </c>
      <c r="T372" s="36">
        <v>0</v>
      </c>
      <c r="U372" s="31">
        <v>52.443043478260883</v>
      </c>
      <c r="V372" s="31">
        <v>0</v>
      </c>
      <c r="W372" s="36">
        <v>0</v>
      </c>
      <c r="X372" s="31">
        <v>3.6759782608695666</v>
      </c>
      <c r="Y372" s="31">
        <v>0</v>
      </c>
      <c r="Z372" s="36">
        <v>0</v>
      </c>
      <c r="AA372" s="31">
        <v>105.46923913043486</v>
      </c>
      <c r="AB372" s="31">
        <v>0</v>
      </c>
      <c r="AC372" s="36">
        <v>0</v>
      </c>
      <c r="AD372" s="31">
        <v>7.2568478260869593</v>
      </c>
      <c r="AE372" s="31">
        <v>0</v>
      </c>
      <c r="AF372" s="36">
        <v>0</v>
      </c>
      <c r="AG372" s="31">
        <v>0</v>
      </c>
      <c r="AH372" s="31">
        <v>0</v>
      </c>
      <c r="AI372" s="36" t="s">
        <v>1327</v>
      </c>
      <c r="AJ372" t="s">
        <v>221</v>
      </c>
      <c r="AK372" s="37">
        <v>5</v>
      </c>
      <c r="AT372"/>
    </row>
    <row r="373" spans="1:46" x14ac:dyDescent="0.25">
      <c r="A373" t="s">
        <v>1155</v>
      </c>
      <c r="B373" t="s">
        <v>803</v>
      </c>
      <c r="C373" t="s">
        <v>924</v>
      </c>
      <c r="D373" t="s">
        <v>1104</v>
      </c>
      <c r="E373" s="31">
        <v>51.347826086956523</v>
      </c>
      <c r="F373" s="31">
        <v>192.63804347826098</v>
      </c>
      <c r="G373" s="31">
        <v>0</v>
      </c>
      <c r="H373" s="36">
        <v>0</v>
      </c>
      <c r="I373" s="31">
        <v>61.032717391304367</v>
      </c>
      <c r="J373" s="31">
        <v>0</v>
      </c>
      <c r="K373" s="36">
        <v>0</v>
      </c>
      <c r="L373" s="31">
        <v>40.152500000000018</v>
      </c>
      <c r="M373" s="31">
        <v>0</v>
      </c>
      <c r="N373" s="36">
        <v>0</v>
      </c>
      <c r="O373" s="31">
        <v>16.370978260869563</v>
      </c>
      <c r="P373" s="31">
        <v>0</v>
      </c>
      <c r="Q373" s="36">
        <v>0</v>
      </c>
      <c r="R373" s="31">
        <v>4.509239130434783</v>
      </c>
      <c r="S373" s="31">
        <v>0</v>
      </c>
      <c r="T373" s="36">
        <v>0</v>
      </c>
      <c r="U373" s="31">
        <v>30.183586956521737</v>
      </c>
      <c r="V373" s="31">
        <v>0</v>
      </c>
      <c r="W373" s="36">
        <v>0</v>
      </c>
      <c r="X373" s="31">
        <v>0</v>
      </c>
      <c r="Y373" s="31">
        <v>0</v>
      </c>
      <c r="Z373" s="36" t="s">
        <v>1327</v>
      </c>
      <c r="AA373" s="31">
        <v>101.42173913043487</v>
      </c>
      <c r="AB373" s="31">
        <v>0</v>
      </c>
      <c r="AC373" s="36">
        <v>0</v>
      </c>
      <c r="AD373" s="31">
        <v>0</v>
      </c>
      <c r="AE373" s="31">
        <v>0</v>
      </c>
      <c r="AF373" s="36" t="s">
        <v>1327</v>
      </c>
      <c r="AG373" s="31">
        <v>0</v>
      </c>
      <c r="AH373" s="31">
        <v>0</v>
      </c>
      <c r="AI373" s="36" t="s">
        <v>1327</v>
      </c>
      <c r="AJ373" t="s">
        <v>383</v>
      </c>
      <c r="AK373" s="37">
        <v>5</v>
      </c>
      <c r="AT373"/>
    </row>
    <row r="374" spans="1:46" x14ac:dyDescent="0.25">
      <c r="A374" t="s">
        <v>1155</v>
      </c>
      <c r="B374" t="s">
        <v>684</v>
      </c>
      <c r="C374" t="s">
        <v>864</v>
      </c>
      <c r="D374" t="s">
        <v>1109</v>
      </c>
      <c r="E374" s="31">
        <v>70.445652173913047</v>
      </c>
      <c r="F374" s="31">
        <v>224.61793478260873</v>
      </c>
      <c r="G374" s="31">
        <v>6.5217391304347831</v>
      </c>
      <c r="H374" s="36">
        <v>2.903481031800376E-2</v>
      </c>
      <c r="I374" s="31">
        <v>40.196956521739132</v>
      </c>
      <c r="J374" s="31">
        <v>2.5652173913043477</v>
      </c>
      <c r="K374" s="36">
        <v>6.3816209317166556E-2</v>
      </c>
      <c r="L374" s="31">
        <v>17.643586956521741</v>
      </c>
      <c r="M374" s="31">
        <v>1.2173913043478262</v>
      </c>
      <c r="N374" s="36">
        <v>6.8999082065783229E-2</v>
      </c>
      <c r="O374" s="31">
        <v>16.752608695652174</v>
      </c>
      <c r="P374" s="31">
        <v>1.3478260869565217</v>
      </c>
      <c r="Q374" s="36">
        <v>8.0454698813942016E-2</v>
      </c>
      <c r="R374" s="31">
        <v>5.8007608695652184</v>
      </c>
      <c r="S374" s="31">
        <v>0</v>
      </c>
      <c r="T374" s="36">
        <v>0</v>
      </c>
      <c r="U374" s="31">
        <v>55.05869565217391</v>
      </c>
      <c r="V374" s="31">
        <v>1.5217391304347827</v>
      </c>
      <c r="W374" s="36">
        <v>2.7638488569510802E-2</v>
      </c>
      <c r="X374" s="31">
        <v>6.897717391304349</v>
      </c>
      <c r="Y374" s="31">
        <v>0</v>
      </c>
      <c r="Z374" s="36">
        <v>0</v>
      </c>
      <c r="AA374" s="31">
        <v>122.46456521739134</v>
      </c>
      <c r="AB374" s="31">
        <v>2.4347826086956523</v>
      </c>
      <c r="AC374" s="36">
        <v>1.9881527398342373E-2</v>
      </c>
      <c r="AD374" s="31">
        <v>0</v>
      </c>
      <c r="AE374" s="31">
        <v>0</v>
      </c>
      <c r="AF374" s="36" t="s">
        <v>1327</v>
      </c>
      <c r="AG374" s="31">
        <v>0</v>
      </c>
      <c r="AH374" s="31">
        <v>0</v>
      </c>
      <c r="AI374" s="36" t="s">
        <v>1327</v>
      </c>
      <c r="AJ374" t="s">
        <v>262</v>
      </c>
      <c r="AK374" s="37">
        <v>5</v>
      </c>
      <c r="AT374"/>
    </row>
    <row r="375" spans="1:46" x14ac:dyDescent="0.25">
      <c r="A375" t="s">
        <v>1155</v>
      </c>
      <c r="B375" t="s">
        <v>507</v>
      </c>
      <c r="C375" t="s">
        <v>861</v>
      </c>
      <c r="D375" t="s">
        <v>1055</v>
      </c>
      <c r="E375" s="31">
        <v>62.923913043478258</v>
      </c>
      <c r="F375" s="31">
        <v>189.99706521739131</v>
      </c>
      <c r="G375" s="31">
        <v>7.2513043478260872</v>
      </c>
      <c r="H375" s="36">
        <v>3.8165349235943578E-2</v>
      </c>
      <c r="I375" s="31">
        <v>25.234565217391303</v>
      </c>
      <c r="J375" s="31">
        <v>2.0760869565217392</v>
      </c>
      <c r="K375" s="36">
        <v>8.227155644001069E-2</v>
      </c>
      <c r="L375" s="31">
        <v>13.448369565217391</v>
      </c>
      <c r="M375" s="31">
        <v>2.0760869565217392</v>
      </c>
      <c r="N375" s="36">
        <v>0.15437462113558295</v>
      </c>
      <c r="O375" s="31">
        <v>8.515217391304347</v>
      </c>
      <c r="P375" s="31">
        <v>0</v>
      </c>
      <c r="Q375" s="36">
        <v>0</v>
      </c>
      <c r="R375" s="31">
        <v>3.2709782608695646</v>
      </c>
      <c r="S375" s="31">
        <v>0</v>
      </c>
      <c r="T375" s="36">
        <v>0</v>
      </c>
      <c r="U375" s="31">
        <v>57.382717391304347</v>
      </c>
      <c r="V375" s="31">
        <v>8.4239130434782608E-2</v>
      </c>
      <c r="W375" s="36">
        <v>1.4680226776354797E-3</v>
      </c>
      <c r="X375" s="31">
        <v>5.350326086956521</v>
      </c>
      <c r="Y375" s="31">
        <v>0</v>
      </c>
      <c r="Z375" s="36">
        <v>0</v>
      </c>
      <c r="AA375" s="31">
        <v>102.02945652173914</v>
      </c>
      <c r="AB375" s="31">
        <v>5.0909782608695648</v>
      </c>
      <c r="AC375" s="36">
        <v>4.989714181006976E-2</v>
      </c>
      <c r="AD375" s="31">
        <v>0</v>
      </c>
      <c r="AE375" s="31">
        <v>0</v>
      </c>
      <c r="AF375" s="36" t="s">
        <v>1327</v>
      </c>
      <c r="AG375" s="31">
        <v>0</v>
      </c>
      <c r="AH375" s="31">
        <v>0</v>
      </c>
      <c r="AI375" s="36" t="s">
        <v>1327</v>
      </c>
      <c r="AJ375" t="s">
        <v>84</v>
      </c>
      <c r="AK375" s="37">
        <v>5</v>
      </c>
      <c r="AT375"/>
    </row>
    <row r="376" spans="1:46" x14ac:dyDescent="0.25">
      <c r="A376" t="s">
        <v>1155</v>
      </c>
      <c r="B376" t="s">
        <v>821</v>
      </c>
      <c r="C376" t="s">
        <v>916</v>
      </c>
      <c r="D376" t="s">
        <v>1064</v>
      </c>
      <c r="E376" s="31">
        <v>63.663043478260867</v>
      </c>
      <c r="F376" s="31">
        <v>225.53782608695656</v>
      </c>
      <c r="G376" s="31">
        <v>36.758695652173913</v>
      </c>
      <c r="H376" s="36">
        <v>0.16298239763116953</v>
      </c>
      <c r="I376" s="31">
        <v>32.146521739130435</v>
      </c>
      <c r="J376" s="31">
        <v>0</v>
      </c>
      <c r="K376" s="36">
        <v>0</v>
      </c>
      <c r="L376" s="31">
        <v>23.20771739130435</v>
      </c>
      <c r="M376" s="31">
        <v>0</v>
      </c>
      <c r="N376" s="36">
        <v>0</v>
      </c>
      <c r="O376" s="31">
        <v>4.330108695652175</v>
      </c>
      <c r="P376" s="31">
        <v>0</v>
      </c>
      <c r="Q376" s="36">
        <v>0</v>
      </c>
      <c r="R376" s="31">
        <v>4.6086956521739131</v>
      </c>
      <c r="S376" s="31">
        <v>0</v>
      </c>
      <c r="T376" s="36">
        <v>0</v>
      </c>
      <c r="U376" s="31">
        <v>89.002282608695694</v>
      </c>
      <c r="V376" s="31">
        <v>18.297391304347826</v>
      </c>
      <c r="W376" s="36">
        <v>0.20558339368433384</v>
      </c>
      <c r="X376" s="31">
        <v>12.913804347826094</v>
      </c>
      <c r="Y376" s="31">
        <v>0</v>
      </c>
      <c r="Z376" s="36">
        <v>0</v>
      </c>
      <c r="AA376" s="31">
        <v>91.475217391304341</v>
      </c>
      <c r="AB376" s="31">
        <v>18.46130434782609</v>
      </c>
      <c r="AC376" s="36">
        <v>0.20181755096414811</v>
      </c>
      <c r="AD376" s="31">
        <v>0</v>
      </c>
      <c r="AE376" s="31">
        <v>0</v>
      </c>
      <c r="AF376" s="36" t="s">
        <v>1327</v>
      </c>
      <c r="AG376" s="31">
        <v>0</v>
      </c>
      <c r="AH376" s="31">
        <v>0</v>
      </c>
      <c r="AI376" s="36" t="s">
        <v>1327</v>
      </c>
      <c r="AJ376" t="s">
        <v>401</v>
      </c>
      <c r="AK376" s="37">
        <v>5</v>
      </c>
      <c r="AT376"/>
    </row>
    <row r="377" spans="1:46" x14ac:dyDescent="0.25">
      <c r="A377" t="s">
        <v>1155</v>
      </c>
      <c r="B377" t="s">
        <v>701</v>
      </c>
      <c r="C377" t="s">
        <v>943</v>
      </c>
      <c r="D377" t="s">
        <v>1115</v>
      </c>
      <c r="E377" s="31">
        <v>13.097826086956522</v>
      </c>
      <c r="F377" s="31">
        <v>79.390543478260867</v>
      </c>
      <c r="G377" s="31">
        <v>7.3921739130434787</v>
      </c>
      <c r="H377" s="36">
        <v>9.3111516676638473E-2</v>
      </c>
      <c r="I377" s="31">
        <v>27.379021739130437</v>
      </c>
      <c r="J377" s="31">
        <v>0.76902173913043481</v>
      </c>
      <c r="K377" s="36">
        <v>2.8087991837609721E-2</v>
      </c>
      <c r="L377" s="31">
        <v>13.905760869565219</v>
      </c>
      <c r="M377" s="31">
        <v>0</v>
      </c>
      <c r="N377" s="36">
        <v>0</v>
      </c>
      <c r="O377" s="31">
        <v>8.8781521739130458</v>
      </c>
      <c r="P377" s="31">
        <v>0</v>
      </c>
      <c r="Q377" s="36">
        <v>0</v>
      </c>
      <c r="R377" s="31">
        <v>4.5951086956521738</v>
      </c>
      <c r="S377" s="31">
        <v>0.76902173913043481</v>
      </c>
      <c r="T377" s="36">
        <v>0.16735659373151981</v>
      </c>
      <c r="U377" s="31">
        <v>13.112826086956522</v>
      </c>
      <c r="V377" s="31">
        <v>2.5986956521739129</v>
      </c>
      <c r="W377" s="36">
        <v>0.1981796780450604</v>
      </c>
      <c r="X377" s="31">
        <v>0</v>
      </c>
      <c r="Y377" s="31">
        <v>0</v>
      </c>
      <c r="Z377" s="36" t="s">
        <v>1327</v>
      </c>
      <c r="AA377" s="31">
        <v>36.990217391304327</v>
      </c>
      <c r="AB377" s="31">
        <v>4.0244565217391308</v>
      </c>
      <c r="AC377" s="36">
        <v>0.10879786077400025</v>
      </c>
      <c r="AD377" s="31">
        <v>1.908478260869565</v>
      </c>
      <c r="AE377" s="31">
        <v>0</v>
      </c>
      <c r="AF377" s="36">
        <v>0</v>
      </c>
      <c r="AG377" s="31">
        <v>0</v>
      </c>
      <c r="AH377" s="31">
        <v>0</v>
      </c>
      <c r="AI377" s="36" t="s">
        <v>1327</v>
      </c>
      <c r="AJ377" t="s">
        <v>279</v>
      </c>
      <c r="AK377" s="37">
        <v>5</v>
      </c>
      <c r="AT377"/>
    </row>
    <row r="378" spans="1:46" x14ac:dyDescent="0.25">
      <c r="A378" t="s">
        <v>1155</v>
      </c>
      <c r="B378" t="s">
        <v>796</v>
      </c>
      <c r="C378" t="s">
        <v>1045</v>
      </c>
      <c r="D378" t="s">
        <v>1068</v>
      </c>
      <c r="E378" s="31">
        <v>90.652173913043484</v>
      </c>
      <c r="F378" s="31">
        <v>337.29586956521746</v>
      </c>
      <c r="G378" s="31">
        <v>0.57336956521739135</v>
      </c>
      <c r="H378" s="36">
        <v>1.6999009384742203E-3</v>
      </c>
      <c r="I378" s="31">
        <v>87.624891304347813</v>
      </c>
      <c r="J378" s="31">
        <v>0.12771739130434784</v>
      </c>
      <c r="K378" s="36">
        <v>1.4575469299099798E-3</v>
      </c>
      <c r="L378" s="31">
        <v>64.858586956521734</v>
      </c>
      <c r="M378" s="31">
        <v>0.12771739130434784</v>
      </c>
      <c r="N378" s="36">
        <v>1.9691670339651987E-3</v>
      </c>
      <c r="O378" s="31">
        <v>17.201086956521738</v>
      </c>
      <c r="P378" s="31">
        <v>0</v>
      </c>
      <c r="Q378" s="36">
        <v>0</v>
      </c>
      <c r="R378" s="31">
        <v>5.5652173913043477</v>
      </c>
      <c r="S378" s="31">
        <v>0</v>
      </c>
      <c r="T378" s="36">
        <v>0</v>
      </c>
      <c r="U378" s="31">
        <v>40.884347826086952</v>
      </c>
      <c r="V378" s="31">
        <v>6.5217391304347824E-2</v>
      </c>
      <c r="W378" s="36">
        <v>1.5951677052980838E-3</v>
      </c>
      <c r="X378" s="31">
        <v>0</v>
      </c>
      <c r="Y378" s="31">
        <v>0</v>
      </c>
      <c r="Z378" s="36" t="s">
        <v>1327</v>
      </c>
      <c r="AA378" s="31">
        <v>185.36500000000007</v>
      </c>
      <c r="AB378" s="31">
        <v>0.17934782608695651</v>
      </c>
      <c r="AC378" s="36">
        <v>9.67538780713492E-4</v>
      </c>
      <c r="AD378" s="31">
        <v>23.421630434782614</v>
      </c>
      <c r="AE378" s="31">
        <v>0.20108695652173914</v>
      </c>
      <c r="AF378" s="36">
        <v>8.5855234152748053E-3</v>
      </c>
      <c r="AG378" s="31">
        <v>0</v>
      </c>
      <c r="AH378" s="31">
        <v>0</v>
      </c>
      <c r="AI378" s="36" t="s">
        <v>1327</v>
      </c>
      <c r="AJ378" t="s">
        <v>376</v>
      </c>
      <c r="AK378" s="37">
        <v>5</v>
      </c>
      <c r="AT378"/>
    </row>
    <row r="379" spans="1:46" x14ac:dyDescent="0.25">
      <c r="A379" t="s">
        <v>1155</v>
      </c>
      <c r="B379" t="s">
        <v>566</v>
      </c>
      <c r="C379" t="s">
        <v>845</v>
      </c>
      <c r="D379" t="s">
        <v>1107</v>
      </c>
      <c r="E379" s="31">
        <v>129.89130434782609</v>
      </c>
      <c r="F379" s="31">
        <v>441.79771739130445</v>
      </c>
      <c r="G379" s="31">
        <v>164.95673913043478</v>
      </c>
      <c r="H379" s="36">
        <v>0.37337616885949421</v>
      </c>
      <c r="I379" s="31">
        <v>54.23619565217389</v>
      </c>
      <c r="J379" s="31">
        <v>0</v>
      </c>
      <c r="K379" s="36">
        <v>0</v>
      </c>
      <c r="L379" s="31">
        <v>33.32304347826085</v>
      </c>
      <c r="M379" s="31">
        <v>0</v>
      </c>
      <c r="N379" s="36">
        <v>0</v>
      </c>
      <c r="O379" s="31">
        <v>15.347934782608698</v>
      </c>
      <c r="P379" s="31">
        <v>0</v>
      </c>
      <c r="Q379" s="36">
        <v>0</v>
      </c>
      <c r="R379" s="31">
        <v>5.5652173913043477</v>
      </c>
      <c r="S379" s="31">
        <v>0</v>
      </c>
      <c r="T379" s="36">
        <v>0</v>
      </c>
      <c r="U379" s="31">
        <v>111.85163043478265</v>
      </c>
      <c r="V379" s="31">
        <v>56.81565217391303</v>
      </c>
      <c r="W379" s="36">
        <v>0.50795551171728826</v>
      </c>
      <c r="X379" s="31">
        <v>18.763586956521738</v>
      </c>
      <c r="Y379" s="31">
        <v>0</v>
      </c>
      <c r="Z379" s="36">
        <v>0</v>
      </c>
      <c r="AA379" s="31">
        <v>245.94663043478266</v>
      </c>
      <c r="AB379" s="31">
        <v>108.14108695652176</v>
      </c>
      <c r="AC379" s="36">
        <v>0.43969330567916598</v>
      </c>
      <c r="AD379" s="31">
        <v>10.999673913043477</v>
      </c>
      <c r="AE379" s="31">
        <v>0</v>
      </c>
      <c r="AF379" s="36">
        <v>0</v>
      </c>
      <c r="AG379" s="31">
        <v>0</v>
      </c>
      <c r="AH379" s="31">
        <v>0</v>
      </c>
      <c r="AI379" s="36" t="s">
        <v>1327</v>
      </c>
      <c r="AJ379" t="s">
        <v>143</v>
      </c>
      <c r="AK379" s="37">
        <v>5</v>
      </c>
      <c r="AT379"/>
    </row>
    <row r="380" spans="1:46" x14ac:dyDescent="0.25">
      <c r="A380" t="s">
        <v>1155</v>
      </c>
      <c r="B380" t="s">
        <v>615</v>
      </c>
      <c r="C380" t="s">
        <v>915</v>
      </c>
      <c r="D380" t="s">
        <v>1064</v>
      </c>
      <c r="E380" s="31">
        <v>92.413043478260875</v>
      </c>
      <c r="F380" s="31">
        <v>308.47097826086951</v>
      </c>
      <c r="G380" s="31">
        <v>52.755434782608702</v>
      </c>
      <c r="H380" s="36">
        <v>0.1710223602882803</v>
      </c>
      <c r="I380" s="31">
        <v>31.412717391304348</v>
      </c>
      <c r="J380" s="31">
        <v>2.1059782608695654</v>
      </c>
      <c r="K380" s="36">
        <v>6.7042218431333206E-2</v>
      </c>
      <c r="L380" s="31">
        <v>16.753152173913044</v>
      </c>
      <c r="M380" s="31">
        <v>2.1059782608695654</v>
      </c>
      <c r="N380" s="36">
        <v>0.12570638880418353</v>
      </c>
      <c r="O380" s="31">
        <v>9.4421739130434794</v>
      </c>
      <c r="P380" s="31">
        <v>0</v>
      </c>
      <c r="Q380" s="36">
        <v>0</v>
      </c>
      <c r="R380" s="31">
        <v>5.2173913043478262</v>
      </c>
      <c r="S380" s="31">
        <v>0</v>
      </c>
      <c r="T380" s="36">
        <v>0</v>
      </c>
      <c r="U380" s="31">
        <v>84.42923913043478</v>
      </c>
      <c r="V380" s="31">
        <v>7.8063043478260878</v>
      </c>
      <c r="W380" s="36">
        <v>9.2459726372354528E-2</v>
      </c>
      <c r="X380" s="31">
        <v>14.547065217391303</v>
      </c>
      <c r="Y380" s="31">
        <v>0</v>
      </c>
      <c r="Z380" s="36">
        <v>0</v>
      </c>
      <c r="AA380" s="31">
        <v>172.2432608695652</v>
      </c>
      <c r="AB380" s="31">
        <v>42.843152173913047</v>
      </c>
      <c r="AC380" s="36">
        <v>0.24873630444303371</v>
      </c>
      <c r="AD380" s="31">
        <v>5.8386956521739153</v>
      </c>
      <c r="AE380" s="31">
        <v>0</v>
      </c>
      <c r="AF380" s="36">
        <v>0</v>
      </c>
      <c r="AG380" s="31">
        <v>0</v>
      </c>
      <c r="AH380" s="31">
        <v>0</v>
      </c>
      <c r="AI380" s="36" t="s">
        <v>1327</v>
      </c>
      <c r="AJ380" t="s">
        <v>193</v>
      </c>
      <c r="AK380" s="37">
        <v>5</v>
      </c>
      <c r="AT380"/>
    </row>
    <row r="381" spans="1:46" x14ac:dyDescent="0.25">
      <c r="A381" t="s">
        <v>1155</v>
      </c>
      <c r="B381" t="s">
        <v>674</v>
      </c>
      <c r="C381" t="s">
        <v>1008</v>
      </c>
      <c r="D381" t="s">
        <v>1090</v>
      </c>
      <c r="E381" s="31">
        <v>70.782608695652172</v>
      </c>
      <c r="F381" s="31">
        <v>231.14891304347819</v>
      </c>
      <c r="G381" s="31">
        <v>89.554999999999993</v>
      </c>
      <c r="H381" s="36">
        <v>0.3874342250666567</v>
      </c>
      <c r="I381" s="31">
        <v>29.636304347826087</v>
      </c>
      <c r="J381" s="31">
        <v>5.8661956521739134</v>
      </c>
      <c r="K381" s="36">
        <v>0.19793951308251484</v>
      </c>
      <c r="L381" s="31">
        <v>23.201521739130435</v>
      </c>
      <c r="M381" s="31">
        <v>5.8661956521739134</v>
      </c>
      <c r="N381" s="36">
        <v>0.25283667675471061</v>
      </c>
      <c r="O381" s="31">
        <v>1.826086956521739</v>
      </c>
      <c r="P381" s="31">
        <v>0</v>
      </c>
      <c r="Q381" s="36">
        <v>0</v>
      </c>
      <c r="R381" s="31">
        <v>4.6086956521739131</v>
      </c>
      <c r="S381" s="31">
        <v>0</v>
      </c>
      <c r="T381" s="36">
        <v>0</v>
      </c>
      <c r="U381" s="31">
        <v>73.253478260869556</v>
      </c>
      <c r="V381" s="31">
        <v>28.725978260869564</v>
      </c>
      <c r="W381" s="36">
        <v>0.39214490482719327</v>
      </c>
      <c r="X381" s="31">
        <v>10.679347826086957</v>
      </c>
      <c r="Y381" s="31">
        <v>0</v>
      </c>
      <c r="Z381" s="36">
        <v>0</v>
      </c>
      <c r="AA381" s="31">
        <v>117.5797826086956</v>
      </c>
      <c r="AB381" s="31">
        <v>54.962826086956518</v>
      </c>
      <c r="AC381" s="36">
        <v>0.46745133276757522</v>
      </c>
      <c r="AD381" s="31">
        <v>0</v>
      </c>
      <c r="AE381" s="31">
        <v>0</v>
      </c>
      <c r="AF381" s="36" t="s">
        <v>1327</v>
      </c>
      <c r="AG381" s="31">
        <v>0</v>
      </c>
      <c r="AH381" s="31">
        <v>0</v>
      </c>
      <c r="AI381" s="36" t="s">
        <v>1327</v>
      </c>
      <c r="AJ381" t="s">
        <v>252</v>
      </c>
      <c r="AK381" s="37">
        <v>5</v>
      </c>
      <c r="AT381"/>
    </row>
    <row r="382" spans="1:46" x14ac:dyDescent="0.25">
      <c r="A382" t="s">
        <v>1155</v>
      </c>
      <c r="B382" t="s">
        <v>683</v>
      </c>
      <c r="C382" t="s">
        <v>1010</v>
      </c>
      <c r="D382" t="s">
        <v>1083</v>
      </c>
      <c r="E382" s="31">
        <v>108.90217391304348</v>
      </c>
      <c r="F382" s="31">
        <v>344.4470652173913</v>
      </c>
      <c r="G382" s="31">
        <v>103.82250000000003</v>
      </c>
      <c r="H382" s="36">
        <v>0.30141786789350178</v>
      </c>
      <c r="I382" s="31">
        <v>64.489673913043475</v>
      </c>
      <c r="J382" s="31">
        <v>1.3197826086956521</v>
      </c>
      <c r="K382" s="36">
        <v>2.0465022206116585E-2</v>
      </c>
      <c r="L382" s="31">
        <v>40.228804347826092</v>
      </c>
      <c r="M382" s="31">
        <v>1.3197826086956521</v>
      </c>
      <c r="N382" s="36">
        <v>3.2806906148255217E-2</v>
      </c>
      <c r="O382" s="31">
        <v>18.695652173913043</v>
      </c>
      <c r="P382" s="31">
        <v>0</v>
      </c>
      <c r="Q382" s="36">
        <v>0</v>
      </c>
      <c r="R382" s="31">
        <v>5.5652173913043477</v>
      </c>
      <c r="S382" s="31">
        <v>0</v>
      </c>
      <c r="T382" s="36">
        <v>0</v>
      </c>
      <c r="U382" s="31">
        <v>93.485108695652144</v>
      </c>
      <c r="V382" s="31">
        <v>35.820217391304347</v>
      </c>
      <c r="W382" s="36">
        <v>0.38316495419521607</v>
      </c>
      <c r="X382" s="31">
        <v>16.023369565217394</v>
      </c>
      <c r="Y382" s="31">
        <v>0</v>
      </c>
      <c r="Z382" s="36">
        <v>0</v>
      </c>
      <c r="AA382" s="31">
        <v>168.31847826086963</v>
      </c>
      <c r="AB382" s="31">
        <v>66.682500000000033</v>
      </c>
      <c r="AC382" s="36">
        <v>0.39616862443736967</v>
      </c>
      <c r="AD382" s="31">
        <v>2.1304347826086953</v>
      </c>
      <c r="AE382" s="31">
        <v>0</v>
      </c>
      <c r="AF382" s="36">
        <v>0</v>
      </c>
      <c r="AG382" s="31">
        <v>0</v>
      </c>
      <c r="AH382" s="31">
        <v>0</v>
      </c>
      <c r="AI382" s="36" t="s">
        <v>1327</v>
      </c>
      <c r="AJ382" t="s">
        <v>261</v>
      </c>
      <c r="AK382" s="37">
        <v>5</v>
      </c>
      <c r="AT382"/>
    </row>
    <row r="383" spans="1:46" x14ac:dyDescent="0.25">
      <c r="A383" t="s">
        <v>1155</v>
      </c>
      <c r="B383" t="s">
        <v>604</v>
      </c>
      <c r="C383" t="s">
        <v>982</v>
      </c>
      <c r="D383" t="s">
        <v>1123</v>
      </c>
      <c r="E383" s="31">
        <v>60.760869565217391</v>
      </c>
      <c r="F383" s="31">
        <v>176.57228260869562</v>
      </c>
      <c r="G383" s="31">
        <v>8.16782608695652</v>
      </c>
      <c r="H383" s="36">
        <v>4.6257690993650215E-2</v>
      </c>
      <c r="I383" s="31">
        <v>32.462065217391299</v>
      </c>
      <c r="J383" s="31">
        <v>0</v>
      </c>
      <c r="K383" s="36">
        <v>0</v>
      </c>
      <c r="L383" s="31">
        <v>22.565326086956521</v>
      </c>
      <c r="M383" s="31">
        <v>0</v>
      </c>
      <c r="N383" s="36">
        <v>0</v>
      </c>
      <c r="O383" s="31">
        <v>4.3315217391304346</v>
      </c>
      <c r="P383" s="31">
        <v>0</v>
      </c>
      <c r="Q383" s="36">
        <v>0</v>
      </c>
      <c r="R383" s="31">
        <v>5.5652173913043477</v>
      </c>
      <c r="S383" s="31">
        <v>0</v>
      </c>
      <c r="T383" s="36">
        <v>0</v>
      </c>
      <c r="U383" s="31">
        <v>35.680108695652173</v>
      </c>
      <c r="V383" s="31">
        <v>8.16782608695652</v>
      </c>
      <c r="W383" s="36">
        <v>0.22891819519461881</v>
      </c>
      <c r="X383" s="31">
        <v>4.7826086956521738</v>
      </c>
      <c r="Y383" s="31">
        <v>0</v>
      </c>
      <c r="Z383" s="36">
        <v>0</v>
      </c>
      <c r="AA383" s="31">
        <v>102.36065217391302</v>
      </c>
      <c r="AB383" s="31">
        <v>0</v>
      </c>
      <c r="AC383" s="36">
        <v>0</v>
      </c>
      <c r="AD383" s="31">
        <v>1.2868478260869567</v>
      </c>
      <c r="AE383" s="31">
        <v>0</v>
      </c>
      <c r="AF383" s="36">
        <v>0</v>
      </c>
      <c r="AG383" s="31">
        <v>0</v>
      </c>
      <c r="AH383" s="31">
        <v>0</v>
      </c>
      <c r="AI383" s="36" t="s">
        <v>1327</v>
      </c>
      <c r="AJ383" t="s">
        <v>181</v>
      </c>
      <c r="AK383" s="37">
        <v>5</v>
      </c>
      <c r="AT383"/>
    </row>
    <row r="384" spans="1:46" x14ac:dyDescent="0.25">
      <c r="A384" t="s">
        <v>1155</v>
      </c>
      <c r="B384" t="s">
        <v>612</v>
      </c>
      <c r="C384" t="s">
        <v>985</v>
      </c>
      <c r="D384" t="s">
        <v>1090</v>
      </c>
      <c r="E384" s="31">
        <v>84.423913043478265</v>
      </c>
      <c r="F384" s="31">
        <v>275.66217391304349</v>
      </c>
      <c r="G384" s="31">
        <v>146.2238043478261</v>
      </c>
      <c r="H384" s="36">
        <v>0.53044566206588728</v>
      </c>
      <c r="I384" s="31">
        <v>49.416413043478258</v>
      </c>
      <c r="J384" s="31">
        <v>8.9004347826086931</v>
      </c>
      <c r="K384" s="36">
        <v>0.18011090312803127</v>
      </c>
      <c r="L384" s="31">
        <v>28.894673913043473</v>
      </c>
      <c r="M384" s="31">
        <v>8.9004347826086931</v>
      </c>
      <c r="N384" s="36">
        <v>0.30803028992104003</v>
      </c>
      <c r="O384" s="31">
        <v>14</v>
      </c>
      <c r="P384" s="31">
        <v>0</v>
      </c>
      <c r="Q384" s="36">
        <v>0</v>
      </c>
      <c r="R384" s="31">
        <v>6.5217391304347823</v>
      </c>
      <c r="S384" s="31">
        <v>0</v>
      </c>
      <c r="T384" s="36">
        <v>0</v>
      </c>
      <c r="U384" s="31">
        <v>55.57163043478262</v>
      </c>
      <c r="V384" s="31">
        <v>29.786630434782602</v>
      </c>
      <c r="W384" s="36">
        <v>0.53600425615979352</v>
      </c>
      <c r="X384" s="31">
        <v>5.5652173913043477</v>
      </c>
      <c r="Y384" s="31">
        <v>0</v>
      </c>
      <c r="Z384" s="36">
        <v>0</v>
      </c>
      <c r="AA384" s="31">
        <v>165.10891304347828</v>
      </c>
      <c r="AB384" s="31">
        <v>107.5367391304348</v>
      </c>
      <c r="AC384" s="36">
        <v>0.65130789821211554</v>
      </c>
      <c r="AD384" s="31">
        <v>0</v>
      </c>
      <c r="AE384" s="31">
        <v>0</v>
      </c>
      <c r="AF384" s="36" t="s">
        <v>1327</v>
      </c>
      <c r="AG384" s="31">
        <v>0</v>
      </c>
      <c r="AH384" s="31">
        <v>0</v>
      </c>
      <c r="AI384" s="36" t="s">
        <v>1327</v>
      </c>
      <c r="AJ384" t="s">
        <v>189</v>
      </c>
      <c r="AK384" s="37">
        <v>5</v>
      </c>
      <c r="AT384"/>
    </row>
    <row r="385" spans="1:46" x14ac:dyDescent="0.25">
      <c r="A385" t="s">
        <v>1155</v>
      </c>
      <c r="B385" t="s">
        <v>628</v>
      </c>
      <c r="C385" t="s">
        <v>991</v>
      </c>
      <c r="D385" t="s">
        <v>1070</v>
      </c>
      <c r="E385" s="31">
        <v>71.728260869565219</v>
      </c>
      <c r="F385" s="31">
        <v>196.905</v>
      </c>
      <c r="G385" s="31">
        <v>34.766630434782599</v>
      </c>
      <c r="H385" s="36">
        <v>0.17656550333806961</v>
      </c>
      <c r="I385" s="31">
        <v>52.099239130434789</v>
      </c>
      <c r="J385" s="31">
        <v>0</v>
      </c>
      <c r="K385" s="36">
        <v>0</v>
      </c>
      <c r="L385" s="31">
        <v>31.99597826086957</v>
      </c>
      <c r="M385" s="31">
        <v>0</v>
      </c>
      <c r="N385" s="36">
        <v>0</v>
      </c>
      <c r="O385" s="31">
        <v>15.407608695652174</v>
      </c>
      <c r="P385" s="31">
        <v>0</v>
      </c>
      <c r="Q385" s="36">
        <v>0</v>
      </c>
      <c r="R385" s="31">
        <v>4.6956521739130439</v>
      </c>
      <c r="S385" s="31">
        <v>0</v>
      </c>
      <c r="T385" s="36">
        <v>0</v>
      </c>
      <c r="U385" s="31">
        <v>32.743586956521746</v>
      </c>
      <c r="V385" s="31">
        <v>13.418804347826086</v>
      </c>
      <c r="W385" s="36">
        <v>0.40981473305426541</v>
      </c>
      <c r="X385" s="31">
        <v>0</v>
      </c>
      <c r="Y385" s="31">
        <v>0</v>
      </c>
      <c r="Z385" s="36" t="s">
        <v>1327</v>
      </c>
      <c r="AA385" s="31">
        <v>99.467173913043467</v>
      </c>
      <c r="AB385" s="31">
        <v>21.347826086956516</v>
      </c>
      <c r="AC385" s="36">
        <v>0.21462182192508339</v>
      </c>
      <c r="AD385" s="31">
        <v>12.594999999999997</v>
      </c>
      <c r="AE385" s="31">
        <v>0</v>
      </c>
      <c r="AF385" s="36">
        <v>0</v>
      </c>
      <c r="AG385" s="31">
        <v>0</v>
      </c>
      <c r="AH385" s="31">
        <v>0</v>
      </c>
      <c r="AI385" s="36" t="s">
        <v>1327</v>
      </c>
      <c r="AJ385" t="s">
        <v>206</v>
      </c>
      <c r="AK385" s="37">
        <v>5</v>
      </c>
      <c r="AT385"/>
    </row>
    <row r="386" spans="1:46" x14ac:dyDescent="0.25">
      <c r="A386" t="s">
        <v>1155</v>
      </c>
      <c r="B386" t="s">
        <v>653</v>
      </c>
      <c r="C386" t="s">
        <v>872</v>
      </c>
      <c r="D386" t="s">
        <v>1064</v>
      </c>
      <c r="E386" s="31">
        <v>95.576086956521735</v>
      </c>
      <c r="F386" s="31">
        <v>254.63043478260872</v>
      </c>
      <c r="G386" s="31">
        <v>0</v>
      </c>
      <c r="H386" s="36">
        <v>0</v>
      </c>
      <c r="I386" s="31">
        <v>50.541739130434792</v>
      </c>
      <c r="J386" s="31">
        <v>0</v>
      </c>
      <c r="K386" s="36">
        <v>0</v>
      </c>
      <c r="L386" s="31">
        <v>29.150434782608702</v>
      </c>
      <c r="M386" s="31">
        <v>0</v>
      </c>
      <c r="N386" s="36">
        <v>0</v>
      </c>
      <c r="O386" s="31">
        <v>15.826086956521738</v>
      </c>
      <c r="P386" s="31">
        <v>0</v>
      </c>
      <c r="Q386" s="36">
        <v>0</v>
      </c>
      <c r="R386" s="31">
        <v>5.5652173913043477</v>
      </c>
      <c r="S386" s="31">
        <v>0</v>
      </c>
      <c r="T386" s="36">
        <v>0</v>
      </c>
      <c r="U386" s="31">
        <v>69.327173913043467</v>
      </c>
      <c r="V386" s="31">
        <v>0</v>
      </c>
      <c r="W386" s="36">
        <v>0</v>
      </c>
      <c r="X386" s="31">
        <v>5.0341304347826092</v>
      </c>
      <c r="Y386" s="31">
        <v>0</v>
      </c>
      <c r="Z386" s="36">
        <v>0</v>
      </c>
      <c r="AA386" s="31">
        <v>126.55434782608698</v>
      </c>
      <c r="AB386" s="31">
        <v>0</v>
      </c>
      <c r="AC386" s="36">
        <v>0</v>
      </c>
      <c r="AD386" s="31">
        <v>3.1730434782608699</v>
      </c>
      <c r="AE386" s="31">
        <v>0</v>
      </c>
      <c r="AF386" s="36">
        <v>0</v>
      </c>
      <c r="AG386" s="31">
        <v>0</v>
      </c>
      <c r="AH386" s="31">
        <v>0</v>
      </c>
      <c r="AI386" s="36" t="s">
        <v>1327</v>
      </c>
      <c r="AJ386" t="s">
        <v>231</v>
      </c>
      <c r="AK386" s="37">
        <v>5</v>
      </c>
      <c r="AT386"/>
    </row>
    <row r="387" spans="1:46" x14ac:dyDescent="0.25">
      <c r="A387" t="s">
        <v>1155</v>
      </c>
      <c r="B387" t="s">
        <v>620</v>
      </c>
      <c r="C387" t="s">
        <v>912</v>
      </c>
      <c r="D387" t="s">
        <v>1101</v>
      </c>
      <c r="E387" s="31">
        <v>70.967391304347828</v>
      </c>
      <c r="F387" s="31">
        <v>207.67532608695643</v>
      </c>
      <c r="G387" s="31">
        <v>10.182173913043478</v>
      </c>
      <c r="H387" s="36">
        <v>4.9029290599404501E-2</v>
      </c>
      <c r="I387" s="31">
        <v>58.822391304347839</v>
      </c>
      <c r="J387" s="31">
        <v>4</v>
      </c>
      <c r="K387" s="36">
        <v>6.8001315677629404E-2</v>
      </c>
      <c r="L387" s="31">
        <v>46.349565217391316</v>
      </c>
      <c r="M387" s="31">
        <v>0</v>
      </c>
      <c r="N387" s="36">
        <v>0</v>
      </c>
      <c r="O387" s="31">
        <v>8.4728260869565215</v>
      </c>
      <c r="P387" s="31">
        <v>0</v>
      </c>
      <c r="Q387" s="36">
        <v>0</v>
      </c>
      <c r="R387" s="31">
        <v>4</v>
      </c>
      <c r="S387" s="31">
        <v>4</v>
      </c>
      <c r="T387" s="36">
        <v>1</v>
      </c>
      <c r="U387" s="31">
        <v>19.986739130434785</v>
      </c>
      <c r="V387" s="31">
        <v>6.1821739130434779</v>
      </c>
      <c r="W387" s="36">
        <v>0.30931378413948374</v>
      </c>
      <c r="X387" s="31">
        <v>9.8260869565217384</v>
      </c>
      <c r="Y387" s="31">
        <v>0</v>
      </c>
      <c r="Z387" s="36">
        <v>0</v>
      </c>
      <c r="AA387" s="31">
        <v>93.580543478260807</v>
      </c>
      <c r="AB387" s="31">
        <v>0</v>
      </c>
      <c r="AC387" s="36">
        <v>0</v>
      </c>
      <c r="AD387" s="31">
        <v>25.459565217391297</v>
      </c>
      <c r="AE387" s="31">
        <v>0</v>
      </c>
      <c r="AF387" s="36">
        <v>0</v>
      </c>
      <c r="AG387" s="31">
        <v>0</v>
      </c>
      <c r="AH387" s="31">
        <v>0</v>
      </c>
      <c r="AI387" s="36" t="s">
        <v>1327</v>
      </c>
      <c r="AJ387" t="s">
        <v>198</v>
      </c>
      <c r="AK387" s="37">
        <v>5</v>
      </c>
      <c r="AT387"/>
    </row>
    <row r="388" spans="1:46" x14ac:dyDescent="0.25">
      <c r="A388" t="s">
        <v>1155</v>
      </c>
      <c r="B388" t="s">
        <v>621</v>
      </c>
      <c r="C388" t="s">
        <v>878</v>
      </c>
      <c r="D388" t="s">
        <v>1123</v>
      </c>
      <c r="E388" s="31">
        <v>58.793478260869563</v>
      </c>
      <c r="F388" s="31">
        <v>204.7122826086956</v>
      </c>
      <c r="G388" s="31">
        <v>0</v>
      </c>
      <c r="H388" s="36">
        <v>0</v>
      </c>
      <c r="I388" s="31">
        <v>40.241956521739127</v>
      </c>
      <c r="J388" s="31">
        <v>0</v>
      </c>
      <c r="K388" s="36">
        <v>0</v>
      </c>
      <c r="L388" s="31">
        <v>23.828913043478259</v>
      </c>
      <c r="M388" s="31">
        <v>0</v>
      </c>
      <c r="N388" s="36">
        <v>0</v>
      </c>
      <c r="O388" s="31">
        <v>11.782608695652174</v>
      </c>
      <c r="P388" s="31">
        <v>0</v>
      </c>
      <c r="Q388" s="36">
        <v>0</v>
      </c>
      <c r="R388" s="31">
        <v>4.6304347826086953</v>
      </c>
      <c r="S388" s="31">
        <v>0</v>
      </c>
      <c r="T388" s="36">
        <v>0</v>
      </c>
      <c r="U388" s="31">
        <v>35.079347826086952</v>
      </c>
      <c r="V388" s="31">
        <v>0</v>
      </c>
      <c r="W388" s="36">
        <v>0</v>
      </c>
      <c r="X388" s="31">
        <v>0</v>
      </c>
      <c r="Y388" s="31">
        <v>0</v>
      </c>
      <c r="Z388" s="36" t="s">
        <v>1327</v>
      </c>
      <c r="AA388" s="31">
        <v>129.39097826086953</v>
      </c>
      <c r="AB388" s="31">
        <v>0</v>
      </c>
      <c r="AC388" s="36">
        <v>0</v>
      </c>
      <c r="AD388" s="31">
        <v>0</v>
      </c>
      <c r="AE388" s="31">
        <v>0</v>
      </c>
      <c r="AF388" s="36" t="s">
        <v>1327</v>
      </c>
      <c r="AG388" s="31">
        <v>0</v>
      </c>
      <c r="AH388" s="31">
        <v>0</v>
      </c>
      <c r="AI388" s="36" t="s">
        <v>1327</v>
      </c>
      <c r="AJ388" t="s">
        <v>199</v>
      </c>
      <c r="AK388" s="37">
        <v>5</v>
      </c>
      <c r="AT388"/>
    </row>
    <row r="389" spans="1:46" x14ac:dyDescent="0.25">
      <c r="A389" t="s">
        <v>1155</v>
      </c>
      <c r="B389" t="s">
        <v>705</v>
      </c>
      <c r="C389" t="s">
        <v>1019</v>
      </c>
      <c r="D389" t="s">
        <v>1107</v>
      </c>
      <c r="E389" s="31">
        <v>79.456521739130437</v>
      </c>
      <c r="F389" s="31">
        <v>341.58228260869561</v>
      </c>
      <c r="G389" s="31">
        <v>8.970326086956522</v>
      </c>
      <c r="H389" s="36">
        <v>2.6261098844030519E-2</v>
      </c>
      <c r="I389" s="31">
        <v>69.636956521739108</v>
      </c>
      <c r="J389" s="31">
        <v>0</v>
      </c>
      <c r="K389" s="36">
        <v>0</v>
      </c>
      <c r="L389" s="31">
        <v>30.891304347826075</v>
      </c>
      <c r="M389" s="31">
        <v>0</v>
      </c>
      <c r="N389" s="36">
        <v>0</v>
      </c>
      <c r="O389" s="31">
        <v>34.04999999999999</v>
      </c>
      <c r="P389" s="31">
        <v>0</v>
      </c>
      <c r="Q389" s="36">
        <v>0</v>
      </c>
      <c r="R389" s="31">
        <v>4.6956521739130439</v>
      </c>
      <c r="S389" s="31">
        <v>0</v>
      </c>
      <c r="T389" s="36">
        <v>0</v>
      </c>
      <c r="U389" s="31">
        <v>103.49967391304351</v>
      </c>
      <c r="V389" s="31">
        <v>8.9279347826086966</v>
      </c>
      <c r="W389" s="36">
        <v>8.6260511217741684E-2</v>
      </c>
      <c r="X389" s="31">
        <v>3.3369565217391304</v>
      </c>
      <c r="Y389" s="31">
        <v>0</v>
      </c>
      <c r="Z389" s="36">
        <v>0</v>
      </c>
      <c r="AA389" s="31">
        <v>165.10869565217388</v>
      </c>
      <c r="AB389" s="31">
        <v>4.2391304347826085E-2</v>
      </c>
      <c r="AC389" s="36">
        <v>2.5674786043449643E-4</v>
      </c>
      <c r="AD389" s="31">
        <v>0</v>
      </c>
      <c r="AE389" s="31">
        <v>0</v>
      </c>
      <c r="AF389" s="36" t="s">
        <v>1327</v>
      </c>
      <c r="AG389" s="31">
        <v>0</v>
      </c>
      <c r="AH389" s="31">
        <v>0</v>
      </c>
      <c r="AI389" s="36" t="s">
        <v>1327</v>
      </c>
      <c r="AJ389" t="s">
        <v>283</v>
      </c>
      <c r="AK389" s="37">
        <v>5</v>
      </c>
      <c r="AT389"/>
    </row>
    <row r="390" spans="1:46" x14ac:dyDescent="0.25">
      <c r="A390" t="s">
        <v>1155</v>
      </c>
      <c r="B390" t="s">
        <v>798</v>
      </c>
      <c r="C390" t="s">
        <v>905</v>
      </c>
      <c r="D390" t="s">
        <v>1095</v>
      </c>
      <c r="E390" s="31">
        <v>57.739130434782609</v>
      </c>
      <c r="F390" s="31">
        <v>235.55217391304348</v>
      </c>
      <c r="G390" s="31">
        <v>0</v>
      </c>
      <c r="H390" s="36">
        <v>0</v>
      </c>
      <c r="I390" s="31">
        <v>38.593586956521754</v>
      </c>
      <c r="J390" s="31">
        <v>0</v>
      </c>
      <c r="K390" s="36">
        <v>0</v>
      </c>
      <c r="L390" s="31">
        <v>24.158804347826099</v>
      </c>
      <c r="M390" s="31">
        <v>0</v>
      </c>
      <c r="N390" s="36">
        <v>0</v>
      </c>
      <c r="O390" s="31">
        <v>11.217391304347826</v>
      </c>
      <c r="P390" s="31">
        <v>0</v>
      </c>
      <c r="Q390" s="36">
        <v>0</v>
      </c>
      <c r="R390" s="31">
        <v>3.2173913043478262</v>
      </c>
      <c r="S390" s="31">
        <v>0</v>
      </c>
      <c r="T390" s="36">
        <v>0</v>
      </c>
      <c r="U390" s="31">
        <v>44.259456521739132</v>
      </c>
      <c r="V390" s="31">
        <v>0</v>
      </c>
      <c r="W390" s="36">
        <v>0</v>
      </c>
      <c r="X390" s="31">
        <v>0</v>
      </c>
      <c r="Y390" s="31">
        <v>0</v>
      </c>
      <c r="Z390" s="36" t="s">
        <v>1327</v>
      </c>
      <c r="AA390" s="31">
        <v>151.88282608695653</v>
      </c>
      <c r="AB390" s="31">
        <v>0</v>
      </c>
      <c r="AC390" s="36">
        <v>0</v>
      </c>
      <c r="AD390" s="31">
        <v>0.81630434782608685</v>
      </c>
      <c r="AE390" s="31">
        <v>0</v>
      </c>
      <c r="AF390" s="36">
        <v>0</v>
      </c>
      <c r="AG390" s="31">
        <v>0</v>
      </c>
      <c r="AH390" s="31">
        <v>0</v>
      </c>
      <c r="AI390" s="36" t="s">
        <v>1327</v>
      </c>
      <c r="AJ390" t="s">
        <v>378</v>
      </c>
      <c r="AK390" s="37">
        <v>5</v>
      </c>
      <c r="AT390"/>
    </row>
    <row r="391" spans="1:46" x14ac:dyDescent="0.25">
      <c r="A391" t="s">
        <v>1155</v>
      </c>
      <c r="B391" t="s">
        <v>812</v>
      </c>
      <c r="C391" t="s">
        <v>940</v>
      </c>
      <c r="D391" t="s">
        <v>1065</v>
      </c>
      <c r="E391" s="31">
        <v>55.836956521739133</v>
      </c>
      <c r="F391" s="31">
        <v>194.18228260869569</v>
      </c>
      <c r="G391" s="31">
        <v>0</v>
      </c>
      <c r="H391" s="36">
        <v>0</v>
      </c>
      <c r="I391" s="31">
        <v>49.514021739130428</v>
      </c>
      <c r="J391" s="31">
        <v>0</v>
      </c>
      <c r="K391" s="36">
        <v>0</v>
      </c>
      <c r="L391" s="31">
        <v>35.610434782608692</v>
      </c>
      <c r="M391" s="31">
        <v>0</v>
      </c>
      <c r="N391" s="36">
        <v>0</v>
      </c>
      <c r="O391" s="31">
        <v>9.0938043478260866</v>
      </c>
      <c r="P391" s="31">
        <v>0</v>
      </c>
      <c r="Q391" s="36">
        <v>0</v>
      </c>
      <c r="R391" s="31">
        <v>4.8097826086956523</v>
      </c>
      <c r="S391" s="31">
        <v>0</v>
      </c>
      <c r="T391" s="36">
        <v>0</v>
      </c>
      <c r="U391" s="31">
        <v>40.139999999999993</v>
      </c>
      <c r="V391" s="31">
        <v>0</v>
      </c>
      <c r="W391" s="36">
        <v>0</v>
      </c>
      <c r="X391" s="31">
        <v>10.282500000000002</v>
      </c>
      <c r="Y391" s="31">
        <v>0</v>
      </c>
      <c r="Z391" s="36">
        <v>0</v>
      </c>
      <c r="AA391" s="31">
        <v>83.561086956521777</v>
      </c>
      <c r="AB391" s="31">
        <v>0</v>
      </c>
      <c r="AC391" s="36">
        <v>0</v>
      </c>
      <c r="AD391" s="31">
        <v>10.684673913043476</v>
      </c>
      <c r="AE391" s="31">
        <v>0</v>
      </c>
      <c r="AF391" s="36">
        <v>0</v>
      </c>
      <c r="AG391" s="31">
        <v>0</v>
      </c>
      <c r="AH391" s="31">
        <v>0</v>
      </c>
      <c r="AI391" s="36" t="s">
        <v>1327</v>
      </c>
      <c r="AJ391" t="s">
        <v>392</v>
      </c>
      <c r="AK391" s="37">
        <v>5</v>
      </c>
      <c r="AT391"/>
    </row>
    <row r="392" spans="1:46" x14ac:dyDescent="0.25">
      <c r="A392" t="s">
        <v>1155</v>
      </c>
      <c r="B392" t="s">
        <v>819</v>
      </c>
      <c r="C392" t="s">
        <v>966</v>
      </c>
      <c r="D392" t="s">
        <v>1066</v>
      </c>
      <c r="E392" s="31">
        <v>50.978260869565219</v>
      </c>
      <c r="F392" s="31">
        <v>191.22967391304354</v>
      </c>
      <c r="G392" s="31">
        <v>0</v>
      </c>
      <c r="H392" s="36">
        <v>0</v>
      </c>
      <c r="I392" s="31">
        <v>82.34847826086957</v>
      </c>
      <c r="J392" s="31">
        <v>0</v>
      </c>
      <c r="K392" s="36">
        <v>0</v>
      </c>
      <c r="L392" s="31">
        <v>64.236521739130438</v>
      </c>
      <c r="M392" s="31">
        <v>0</v>
      </c>
      <c r="N392" s="36">
        <v>0</v>
      </c>
      <c r="O392" s="31">
        <v>13.383695652173914</v>
      </c>
      <c r="P392" s="31">
        <v>0</v>
      </c>
      <c r="Q392" s="36">
        <v>0</v>
      </c>
      <c r="R392" s="31">
        <v>4.7282608695652177</v>
      </c>
      <c r="S392" s="31">
        <v>0</v>
      </c>
      <c r="T392" s="36">
        <v>0</v>
      </c>
      <c r="U392" s="31">
        <v>16.418152173913043</v>
      </c>
      <c r="V392" s="31">
        <v>0</v>
      </c>
      <c r="W392" s="36">
        <v>0</v>
      </c>
      <c r="X392" s="31">
        <v>5.8423913043478262</v>
      </c>
      <c r="Y392" s="31">
        <v>0</v>
      </c>
      <c r="Z392" s="36">
        <v>0</v>
      </c>
      <c r="AA392" s="31">
        <v>81.220760869565297</v>
      </c>
      <c r="AB392" s="31">
        <v>0</v>
      </c>
      <c r="AC392" s="36">
        <v>0</v>
      </c>
      <c r="AD392" s="31">
        <v>5.3998913043478263</v>
      </c>
      <c r="AE392" s="31">
        <v>0</v>
      </c>
      <c r="AF392" s="36">
        <v>0</v>
      </c>
      <c r="AG392" s="31">
        <v>0</v>
      </c>
      <c r="AH392" s="31">
        <v>0</v>
      </c>
      <c r="AI392" s="36" t="s">
        <v>1327</v>
      </c>
      <c r="AJ392" t="s">
        <v>399</v>
      </c>
      <c r="AK392" s="37">
        <v>5</v>
      </c>
      <c r="AT392"/>
    </row>
    <row r="393" spans="1:46" x14ac:dyDescent="0.25">
      <c r="A393" t="s">
        <v>1155</v>
      </c>
      <c r="B393" t="s">
        <v>813</v>
      </c>
      <c r="C393" t="s">
        <v>891</v>
      </c>
      <c r="D393" t="s">
        <v>1081</v>
      </c>
      <c r="E393" s="31">
        <v>58.695652173913047</v>
      </c>
      <c r="F393" s="31">
        <v>209.66347826086962</v>
      </c>
      <c r="G393" s="31">
        <v>0</v>
      </c>
      <c r="H393" s="36">
        <v>0</v>
      </c>
      <c r="I393" s="31">
        <v>89.037499999999994</v>
      </c>
      <c r="J393" s="31">
        <v>0</v>
      </c>
      <c r="K393" s="36">
        <v>0</v>
      </c>
      <c r="L393" s="31">
        <v>67.033586956521745</v>
      </c>
      <c r="M393" s="31">
        <v>0</v>
      </c>
      <c r="N393" s="36">
        <v>0</v>
      </c>
      <c r="O393" s="31">
        <v>17.031086956521737</v>
      </c>
      <c r="P393" s="31">
        <v>0</v>
      </c>
      <c r="Q393" s="36">
        <v>0</v>
      </c>
      <c r="R393" s="31">
        <v>4.9728260869565215</v>
      </c>
      <c r="S393" s="31">
        <v>0</v>
      </c>
      <c r="T393" s="36">
        <v>0</v>
      </c>
      <c r="U393" s="31">
        <v>20.486847826086947</v>
      </c>
      <c r="V393" s="31">
        <v>0</v>
      </c>
      <c r="W393" s="36">
        <v>0</v>
      </c>
      <c r="X393" s="31">
        <v>5.1829347826086964</v>
      </c>
      <c r="Y393" s="31">
        <v>0</v>
      </c>
      <c r="Z393" s="36">
        <v>0</v>
      </c>
      <c r="AA393" s="31">
        <v>88.136630434782688</v>
      </c>
      <c r="AB393" s="31">
        <v>0</v>
      </c>
      <c r="AC393" s="36">
        <v>0</v>
      </c>
      <c r="AD393" s="31">
        <v>6.8195652173913039</v>
      </c>
      <c r="AE393" s="31">
        <v>0</v>
      </c>
      <c r="AF393" s="36">
        <v>0</v>
      </c>
      <c r="AG393" s="31">
        <v>0</v>
      </c>
      <c r="AH393" s="31">
        <v>0</v>
      </c>
      <c r="AI393" s="36" t="s">
        <v>1327</v>
      </c>
      <c r="AJ393" t="s">
        <v>393</v>
      </c>
      <c r="AK393" s="37">
        <v>5</v>
      </c>
      <c r="AT393"/>
    </row>
    <row r="394" spans="1:46" x14ac:dyDescent="0.25">
      <c r="A394" t="s">
        <v>1155</v>
      </c>
      <c r="B394" t="s">
        <v>430</v>
      </c>
      <c r="C394" t="s">
        <v>888</v>
      </c>
      <c r="D394" t="s">
        <v>1079</v>
      </c>
      <c r="E394" s="31">
        <v>130.93478260869566</v>
      </c>
      <c r="F394" s="31">
        <v>543.11423913043484</v>
      </c>
      <c r="G394" s="31">
        <v>0</v>
      </c>
      <c r="H394" s="36">
        <v>0</v>
      </c>
      <c r="I394" s="31">
        <v>72.617282608695618</v>
      </c>
      <c r="J394" s="31">
        <v>0</v>
      </c>
      <c r="K394" s="36">
        <v>0</v>
      </c>
      <c r="L394" s="31">
        <v>67.252282608695609</v>
      </c>
      <c r="M394" s="31">
        <v>0</v>
      </c>
      <c r="N394" s="36">
        <v>0</v>
      </c>
      <c r="O394" s="31">
        <v>0.95619565217391289</v>
      </c>
      <c r="P394" s="31">
        <v>0</v>
      </c>
      <c r="Q394" s="36">
        <v>0</v>
      </c>
      <c r="R394" s="31">
        <v>4.4088043478260861</v>
      </c>
      <c r="S394" s="31">
        <v>0</v>
      </c>
      <c r="T394" s="36">
        <v>0</v>
      </c>
      <c r="U394" s="31">
        <v>75.396304347826103</v>
      </c>
      <c r="V394" s="31">
        <v>0</v>
      </c>
      <c r="W394" s="36">
        <v>0</v>
      </c>
      <c r="X394" s="31">
        <v>0</v>
      </c>
      <c r="Y394" s="31">
        <v>0</v>
      </c>
      <c r="Z394" s="36" t="s">
        <v>1327</v>
      </c>
      <c r="AA394" s="31">
        <v>395.10065217391309</v>
      </c>
      <c r="AB394" s="31">
        <v>0</v>
      </c>
      <c r="AC394" s="36">
        <v>0</v>
      </c>
      <c r="AD394" s="31">
        <v>0</v>
      </c>
      <c r="AE394" s="31">
        <v>0</v>
      </c>
      <c r="AF394" s="36" t="s">
        <v>1327</v>
      </c>
      <c r="AG394" s="31">
        <v>0</v>
      </c>
      <c r="AH394" s="31">
        <v>0</v>
      </c>
      <c r="AI394" s="36" t="s">
        <v>1327</v>
      </c>
      <c r="AJ394" t="s">
        <v>6</v>
      </c>
      <c r="AK394" s="37">
        <v>5</v>
      </c>
      <c r="AT394"/>
    </row>
    <row r="395" spans="1:46" x14ac:dyDescent="0.25">
      <c r="A395" t="s">
        <v>1155</v>
      </c>
      <c r="B395" t="s">
        <v>466</v>
      </c>
      <c r="C395" t="s">
        <v>913</v>
      </c>
      <c r="D395" t="s">
        <v>1102</v>
      </c>
      <c r="E395" s="31">
        <v>130.63043478260869</v>
      </c>
      <c r="F395" s="31">
        <v>721.98641304347825</v>
      </c>
      <c r="G395" s="31">
        <v>0</v>
      </c>
      <c r="H395" s="36">
        <v>0</v>
      </c>
      <c r="I395" s="31">
        <v>130.74728260869563</v>
      </c>
      <c r="J395" s="31">
        <v>0</v>
      </c>
      <c r="K395" s="36">
        <v>0</v>
      </c>
      <c r="L395" s="31">
        <v>85.326086956521735</v>
      </c>
      <c r="M395" s="31">
        <v>0</v>
      </c>
      <c r="N395" s="36">
        <v>0</v>
      </c>
      <c r="O395" s="31">
        <v>40.203804347826086</v>
      </c>
      <c r="P395" s="31">
        <v>0</v>
      </c>
      <c r="Q395" s="36">
        <v>0</v>
      </c>
      <c r="R395" s="31">
        <v>5.2173913043478262</v>
      </c>
      <c r="S395" s="31">
        <v>0</v>
      </c>
      <c r="T395" s="36">
        <v>0</v>
      </c>
      <c r="U395" s="31">
        <v>133.0625</v>
      </c>
      <c r="V395" s="31">
        <v>0</v>
      </c>
      <c r="W395" s="36">
        <v>0</v>
      </c>
      <c r="X395" s="31">
        <v>15.353260869565217</v>
      </c>
      <c r="Y395" s="31">
        <v>0</v>
      </c>
      <c r="Z395" s="36">
        <v>0</v>
      </c>
      <c r="AA395" s="31">
        <v>442.82336956521738</v>
      </c>
      <c r="AB395" s="31">
        <v>0</v>
      </c>
      <c r="AC395" s="36">
        <v>0</v>
      </c>
      <c r="AD395" s="31">
        <v>0</v>
      </c>
      <c r="AE395" s="31">
        <v>0</v>
      </c>
      <c r="AF395" s="36" t="s">
        <v>1327</v>
      </c>
      <c r="AG395" s="31">
        <v>0</v>
      </c>
      <c r="AH395" s="31">
        <v>0</v>
      </c>
      <c r="AI395" s="36" t="s">
        <v>1327</v>
      </c>
      <c r="AJ395" t="s">
        <v>43</v>
      </c>
      <c r="AK395" s="37">
        <v>5</v>
      </c>
      <c r="AT395"/>
    </row>
    <row r="396" spans="1:46" x14ac:dyDescent="0.25">
      <c r="A396" t="s">
        <v>1155</v>
      </c>
      <c r="B396" t="s">
        <v>601</v>
      </c>
      <c r="C396" t="s">
        <v>898</v>
      </c>
      <c r="D396" t="s">
        <v>1059</v>
      </c>
      <c r="E396" s="31">
        <v>114.01086956521739</v>
      </c>
      <c r="F396" s="31">
        <v>368.76086956521738</v>
      </c>
      <c r="G396" s="31">
        <v>78.277173913043484</v>
      </c>
      <c r="H396" s="36">
        <v>0.21227082473619055</v>
      </c>
      <c r="I396" s="31">
        <v>51.730978260869563</v>
      </c>
      <c r="J396" s="31">
        <v>7.3586956521739131</v>
      </c>
      <c r="K396" s="36">
        <v>0.14224930398697275</v>
      </c>
      <c r="L396" s="31">
        <v>32.665760869565219</v>
      </c>
      <c r="M396" s="31">
        <v>7.3586956521739131</v>
      </c>
      <c r="N396" s="36">
        <v>0.22527243989684717</v>
      </c>
      <c r="O396" s="31">
        <v>13.5</v>
      </c>
      <c r="P396" s="31">
        <v>0</v>
      </c>
      <c r="Q396" s="36">
        <v>0</v>
      </c>
      <c r="R396" s="31">
        <v>5.5652173913043477</v>
      </c>
      <c r="S396" s="31">
        <v>0</v>
      </c>
      <c r="T396" s="36">
        <v>0</v>
      </c>
      <c r="U396" s="31">
        <v>80.788043478260875</v>
      </c>
      <c r="V396" s="31">
        <v>19.472826086956523</v>
      </c>
      <c r="W396" s="36">
        <v>0.24103599058190381</v>
      </c>
      <c r="X396" s="31">
        <v>0</v>
      </c>
      <c r="Y396" s="31">
        <v>0</v>
      </c>
      <c r="Z396" s="36" t="s">
        <v>1327</v>
      </c>
      <c r="AA396" s="31">
        <v>230.4891304347826</v>
      </c>
      <c r="AB396" s="31">
        <v>51.445652173913047</v>
      </c>
      <c r="AC396" s="36">
        <v>0.22320207498231551</v>
      </c>
      <c r="AD396" s="31">
        <v>5.7527173913043477</v>
      </c>
      <c r="AE396" s="31">
        <v>0</v>
      </c>
      <c r="AF396" s="36">
        <v>0</v>
      </c>
      <c r="AG396" s="31">
        <v>0</v>
      </c>
      <c r="AH396" s="31">
        <v>0</v>
      </c>
      <c r="AI396" s="36" t="s">
        <v>1327</v>
      </c>
      <c r="AJ396" t="s">
        <v>178</v>
      </c>
      <c r="AK396" s="37">
        <v>5</v>
      </c>
      <c r="AT396"/>
    </row>
    <row r="397" spans="1:46" x14ac:dyDescent="0.25">
      <c r="A397" t="s">
        <v>1155</v>
      </c>
      <c r="B397" t="s">
        <v>521</v>
      </c>
      <c r="C397" t="s">
        <v>839</v>
      </c>
      <c r="D397" t="s">
        <v>1053</v>
      </c>
      <c r="E397" s="31">
        <v>26.913043478260871</v>
      </c>
      <c r="F397" s="31">
        <v>181.10228260869565</v>
      </c>
      <c r="G397" s="31">
        <v>0</v>
      </c>
      <c r="H397" s="36">
        <v>0</v>
      </c>
      <c r="I397" s="31">
        <v>59.923478260869558</v>
      </c>
      <c r="J397" s="31">
        <v>0</v>
      </c>
      <c r="K397" s="36">
        <v>0</v>
      </c>
      <c r="L397" s="31">
        <v>41.002282608695644</v>
      </c>
      <c r="M397" s="31">
        <v>0</v>
      </c>
      <c r="N397" s="36">
        <v>0</v>
      </c>
      <c r="O397" s="31">
        <v>13.855978260869565</v>
      </c>
      <c r="P397" s="31">
        <v>0</v>
      </c>
      <c r="Q397" s="36">
        <v>0</v>
      </c>
      <c r="R397" s="31">
        <v>5.0652173913043477</v>
      </c>
      <c r="S397" s="31">
        <v>0</v>
      </c>
      <c r="T397" s="36">
        <v>0</v>
      </c>
      <c r="U397" s="31">
        <v>15.076521739130435</v>
      </c>
      <c r="V397" s="31">
        <v>0</v>
      </c>
      <c r="W397" s="36">
        <v>0</v>
      </c>
      <c r="X397" s="31">
        <v>5.0194565217391318</v>
      </c>
      <c r="Y397" s="31">
        <v>0</v>
      </c>
      <c r="Z397" s="36">
        <v>0</v>
      </c>
      <c r="AA397" s="31">
        <v>101.08282608695652</v>
      </c>
      <c r="AB397" s="31">
        <v>0</v>
      </c>
      <c r="AC397" s="36">
        <v>0</v>
      </c>
      <c r="AD397" s="31">
        <v>0</v>
      </c>
      <c r="AE397" s="31">
        <v>0</v>
      </c>
      <c r="AF397" s="36" t="s">
        <v>1327</v>
      </c>
      <c r="AG397" s="31">
        <v>0</v>
      </c>
      <c r="AH397" s="31">
        <v>0</v>
      </c>
      <c r="AI397" s="36" t="s">
        <v>1327</v>
      </c>
      <c r="AJ397" t="s">
        <v>98</v>
      </c>
      <c r="AK397" s="37">
        <v>5</v>
      </c>
      <c r="AT397"/>
    </row>
    <row r="398" spans="1:46" x14ac:dyDescent="0.25">
      <c r="A398" t="s">
        <v>1155</v>
      </c>
      <c r="B398" t="s">
        <v>810</v>
      </c>
      <c r="C398" t="s">
        <v>966</v>
      </c>
      <c r="D398" t="s">
        <v>1066</v>
      </c>
      <c r="E398" s="31">
        <v>66.543478260869563</v>
      </c>
      <c r="F398" s="31">
        <v>200.41847826086956</v>
      </c>
      <c r="G398" s="31">
        <v>28.625</v>
      </c>
      <c r="H398" s="36">
        <v>0.14282615180193617</v>
      </c>
      <c r="I398" s="31">
        <v>71.380434782608702</v>
      </c>
      <c r="J398" s="31">
        <v>1.4130434782608696</v>
      </c>
      <c r="K398" s="36">
        <v>1.979594944419065E-2</v>
      </c>
      <c r="L398" s="31">
        <v>60.203804347826086</v>
      </c>
      <c r="M398" s="31">
        <v>1.4130434782608696</v>
      </c>
      <c r="N398" s="36">
        <v>2.3470999774317311E-2</v>
      </c>
      <c r="O398" s="31">
        <v>7.2635869565217392</v>
      </c>
      <c r="P398" s="31">
        <v>0</v>
      </c>
      <c r="Q398" s="36">
        <v>0</v>
      </c>
      <c r="R398" s="31">
        <v>3.9130434782608696</v>
      </c>
      <c r="S398" s="31">
        <v>0</v>
      </c>
      <c r="T398" s="36">
        <v>0</v>
      </c>
      <c r="U398" s="31">
        <v>46.679347826086953</v>
      </c>
      <c r="V398" s="31">
        <v>15.608695652173912</v>
      </c>
      <c r="W398" s="36">
        <v>0.33438118523693094</v>
      </c>
      <c r="X398" s="31">
        <v>0</v>
      </c>
      <c r="Y398" s="31">
        <v>0</v>
      </c>
      <c r="Z398" s="36" t="s">
        <v>1327</v>
      </c>
      <c r="AA398" s="31">
        <v>71.961956521739125</v>
      </c>
      <c r="AB398" s="31">
        <v>11.603260869565217</v>
      </c>
      <c r="AC398" s="36">
        <v>0.16124159806661129</v>
      </c>
      <c r="AD398" s="31">
        <v>10.396739130434783</v>
      </c>
      <c r="AE398" s="31">
        <v>0</v>
      </c>
      <c r="AF398" s="36">
        <v>0</v>
      </c>
      <c r="AG398" s="31">
        <v>0</v>
      </c>
      <c r="AH398" s="31">
        <v>0</v>
      </c>
      <c r="AI398" s="36" t="s">
        <v>1327</v>
      </c>
      <c r="AJ398" t="s">
        <v>390</v>
      </c>
      <c r="AK398" s="37">
        <v>5</v>
      </c>
      <c r="AT398"/>
    </row>
    <row r="399" spans="1:46" x14ac:dyDescent="0.25">
      <c r="A399" t="s">
        <v>1155</v>
      </c>
      <c r="B399" t="s">
        <v>835</v>
      </c>
      <c r="C399" t="s">
        <v>1001</v>
      </c>
      <c r="D399" t="s">
        <v>1090</v>
      </c>
      <c r="E399" s="31">
        <v>45.619565217391305</v>
      </c>
      <c r="F399" s="31">
        <v>148.87228260869563</v>
      </c>
      <c r="G399" s="31">
        <v>13.695652173913043</v>
      </c>
      <c r="H399" s="36">
        <v>9.1995984302272529E-2</v>
      </c>
      <c r="I399" s="31">
        <v>54.573369565217391</v>
      </c>
      <c r="J399" s="31">
        <v>0.2608695652173913</v>
      </c>
      <c r="K399" s="36">
        <v>4.780162326345665E-3</v>
      </c>
      <c r="L399" s="31">
        <v>35.923913043478258</v>
      </c>
      <c r="M399" s="31">
        <v>0.2608695652173913</v>
      </c>
      <c r="N399" s="36">
        <v>7.2617246596066573E-3</v>
      </c>
      <c r="O399" s="31">
        <v>13.323369565217391</v>
      </c>
      <c r="P399" s="31">
        <v>0</v>
      </c>
      <c r="Q399" s="36">
        <v>0</v>
      </c>
      <c r="R399" s="31">
        <v>5.3260869565217392</v>
      </c>
      <c r="S399" s="31">
        <v>0</v>
      </c>
      <c r="T399" s="36">
        <v>0</v>
      </c>
      <c r="U399" s="31">
        <v>54.198369565217391</v>
      </c>
      <c r="V399" s="31">
        <v>9.0869565217391308</v>
      </c>
      <c r="W399" s="36">
        <v>0.16766106793682628</v>
      </c>
      <c r="X399" s="31">
        <v>0</v>
      </c>
      <c r="Y399" s="31">
        <v>0</v>
      </c>
      <c r="Z399" s="36" t="s">
        <v>1327</v>
      </c>
      <c r="AA399" s="31">
        <v>36.883152173913047</v>
      </c>
      <c r="AB399" s="31">
        <v>4.3478260869565215</v>
      </c>
      <c r="AC399" s="36">
        <v>0.11788108745303173</v>
      </c>
      <c r="AD399" s="31">
        <v>3.2173913043478262</v>
      </c>
      <c r="AE399" s="31">
        <v>0</v>
      </c>
      <c r="AF399" s="36">
        <v>0</v>
      </c>
      <c r="AG399" s="31">
        <v>0</v>
      </c>
      <c r="AH399" s="31">
        <v>0</v>
      </c>
      <c r="AI399" s="36" t="s">
        <v>1327</v>
      </c>
      <c r="AJ399" t="s">
        <v>415</v>
      </c>
      <c r="AK399" s="37">
        <v>5</v>
      </c>
      <c r="AT399"/>
    </row>
    <row r="400" spans="1:46" x14ac:dyDescent="0.25">
      <c r="A400" t="s">
        <v>1155</v>
      </c>
      <c r="B400" t="s">
        <v>825</v>
      </c>
      <c r="C400" t="s">
        <v>1007</v>
      </c>
      <c r="D400" t="s">
        <v>1104</v>
      </c>
      <c r="E400" s="31">
        <v>58.076086956521742</v>
      </c>
      <c r="F400" s="31">
        <v>179.7429347826087</v>
      </c>
      <c r="G400" s="31">
        <v>18.919565217391302</v>
      </c>
      <c r="H400" s="36">
        <v>0.10525902027956591</v>
      </c>
      <c r="I400" s="31">
        <v>40.002717391304351</v>
      </c>
      <c r="J400" s="31">
        <v>0</v>
      </c>
      <c r="K400" s="36">
        <v>0</v>
      </c>
      <c r="L400" s="31">
        <v>26.467391304347824</v>
      </c>
      <c r="M400" s="31">
        <v>0</v>
      </c>
      <c r="N400" s="36">
        <v>0</v>
      </c>
      <c r="O400" s="31">
        <v>7.1875</v>
      </c>
      <c r="P400" s="31">
        <v>0</v>
      </c>
      <c r="Q400" s="36">
        <v>0</v>
      </c>
      <c r="R400" s="31">
        <v>6.3478260869565215</v>
      </c>
      <c r="S400" s="31">
        <v>0</v>
      </c>
      <c r="T400" s="36">
        <v>0</v>
      </c>
      <c r="U400" s="31">
        <v>39.588043478260872</v>
      </c>
      <c r="V400" s="31">
        <v>15.183152173913042</v>
      </c>
      <c r="W400" s="36">
        <v>0.38352873342302513</v>
      </c>
      <c r="X400" s="31">
        <v>3.4320652173913042</v>
      </c>
      <c r="Y400" s="31">
        <v>0</v>
      </c>
      <c r="Z400" s="36">
        <v>0</v>
      </c>
      <c r="AA400" s="31">
        <v>70.855978260869563</v>
      </c>
      <c r="AB400" s="31">
        <v>3.7364130434782608</v>
      </c>
      <c r="AC400" s="36">
        <v>5.2732502396931925E-2</v>
      </c>
      <c r="AD400" s="31">
        <v>25.864130434782609</v>
      </c>
      <c r="AE400" s="31">
        <v>0</v>
      </c>
      <c r="AF400" s="36">
        <v>0</v>
      </c>
      <c r="AG400" s="31">
        <v>0</v>
      </c>
      <c r="AH400" s="31">
        <v>0</v>
      </c>
      <c r="AI400" s="36" t="s">
        <v>1327</v>
      </c>
      <c r="AJ400" t="s">
        <v>405</v>
      </c>
      <c r="AK400" s="37">
        <v>5</v>
      </c>
      <c r="AT400"/>
    </row>
    <row r="401" spans="1:46" x14ac:dyDescent="0.25">
      <c r="A401" t="s">
        <v>1155</v>
      </c>
      <c r="B401" t="s">
        <v>483</v>
      </c>
      <c r="C401" t="s">
        <v>924</v>
      </c>
      <c r="D401" t="s">
        <v>1104</v>
      </c>
      <c r="E401" s="31">
        <v>66.934782608695656</v>
      </c>
      <c r="F401" s="31">
        <v>240.43478260869566</v>
      </c>
      <c r="G401" s="31">
        <v>38.836956521739133</v>
      </c>
      <c r="H401" s="36">
        <v>0.16152802893309223</v>
      </c>
      <c r="I401" s="31">
        <v>57.040760869565219</v>
      </c>
      <c r="J401" s="31">
        <v>0</v>
      </c>
      <c r="K401" s="36">
        <v>0</v>
      </c>
      <c r="L401" s="31">
        <v>39.885869565217391</v>
      </c>
      <c r="M401" s="31">
        <v>0</v>
      </c>
      <c r="N401" s="36">
        <v>0</v>
      </c>
      <c r="O401" s="31">
        <v>12.198369565217391</v>
      </c>
      <c r="P401" s="31">
        <v>0</v>
      </c>
      <c r="Q401" s="36">
        <v>0</v>
      </c>
      <c r="R401" s="31">
        <v>4.9565217391304346</v>
      </c>
      <c r="S401" s="31">
        <v>0</v>
      </c>
      <c r="T401" s="36">
        <v>0</v>
      </c>
      <c r="U401" s="31">
        <v>46.203804347826086</v>
      </c>
      <c r="V401" s="31">
        <v>3.7554347826086958</v>
      </c>
      <c r="W401" s="36">
        <v>8.1279774157501622E-2</v>
      </c>
      <c r="X401" s="31">
        <v>0</v>
      </c>
      <c r="Y401" s="31">
        <v>0</v>
      </c>
      <c r="Z401" s="36" t="s">
        <v>1327</v>
      </c>
      <c r="AA401" s="31">
        <v>137.19021739130434</v>
      </c>
      <c r="AB401" s="31">
        <v>35.081521739130437</v>
      </c>
      <c r="AC401" s="36">
        <v>0.25571445549261185</v>
      </c>
      <c r="AD401" s="31">
        <v>0</v>
      </c>
      <c r="AE401" s="31">
        <v>0</v>
      </c>
      <c r="AF401" s="36" t="s">
        <v>1327</v>
      </c>
      <c r="AG401" s="31">
        <v>0</v>
      </c>
      <c r="AH401" s="31">
        <v>0</v>
      </c>
      <c r="AI401" s="36" t="s">
        <v>1327</v>
      </c>
      <c r="AJ401" t="s">
        <v>60</v>
      </c>
      <c r="AK401" s="37">
        <v>5</v>
      </c>
      <c r="AT401"/>
    </row>
    <row r="402" spans="1:46" x14ac:dyDescent="0.25">
      <c r="A402" t="s">
        <v>1155</v>
      </c>
      <c r="B402" t="s">
        <v>814</v>
      </c>
      <c r="C402" t="s">
        <v>1020</v>
      </c>
      <c r="D402" t="s">
        <v>1090</v>
      </c>
      <c r="E402" s="31">
        <v>65.695652173913047</v>
      </c>
      <c r="F402" s="31">
        <v>237.48097826086956</v>
      </c>
      <c r="G402" s="31">
        <v>81.353260869565219</v>
      </c>
      <c r="H402" s="36">
        <v>0.34256748252148345</v>
      </c>
      <c r="I402" s="31">
        <v>60.826086956521742</v>
      </c>
      <c r="J402" s="31">
        <v>0.42934782608695654</v>
      </c>
      <c r="K402" s="36">
        <v>7.0586132952108645E-3</v>
      </c>
      <c r="L402" s="31">
        <v>34.717391304347828</v>
      </c>
      <c r="M402" s="31">
        <v>0.42934782608695654</v>
      </c>
      <c r="N402" s="36">
        <v>1.2366938008766436E-2</v>
      </c>
      <c r="O402" s="31">
        <v>20.021739130434781</v>
      </c>
      <c r="P402" s="31">
        <v>0</v>
      </c>
      <c r="Q402" s="36">
        <v>0</v>
      </c>
      <c r="R402" s="31">
        <v>6.0869565217391308</v>
      </c>
      <c r="S402" s="31">
        <v>0</v>
      </c>
      <c r="T402" s="36">
        <v>0</v>
      </c>
      <c r="U402" s="31">
        <v>78.192934782608702</v>
      </c>
      <c r="V402" s="31">
        <v>44.538043478260867</v>
      </c>
      <c r="W402" s="36">
        <v>0.56959165942658552</v>
      </c>
      <c r="X402" s="31">
        <v>0</v>
      </c>
      <c r="Y402" s="31">
        <v>0</v>
      </c>
      <c r="Z402" s="36" t="s">
        <v>1327</v>
      </c>
      <c r="AA402" s="31">
        <v>79.975543478260875</v>
      </c>
      <c r="AB402" s="31">
        <v>31.597826086956523</v>
      </c>
      <c r="AC402" s="36">
        <v>0.39509360877985794</v>
      </c>
      <c r="AD402" s="31">
        <v>18.486413043478262</v>
      </c>
      <c r="AE402" s="31">
        <v>4.7880434782608692</v>
      </c>
      <c r="AF402" s="36">
        <v>0.25900338086138464</v>
      </c>
      <c r="AG402" s="31">
        <v>0</v>
      </c>
      <c r="AH402" s="31">
        <v>0</v>
      </c>
      <c r="AI402" s="36" t="s">
        <v>1327</v>
      </c>
      <c r="AJ402" t="s">
        <v>394</v>
      </c>
      <c r="AK402" s="37">
        <v>5</v>
      </c>
      <c r="AT402"/>
    </row>
    <row r="403" spans="1:46" x14ac:dyDescent="0.25">
      <c r="A403" t="s">
        <v>1155</v>
      </c>
      <c r="B403" t="s">
        <v>829</v>
      </c>
      <c r="C403" t="s">
        <v>1049</v>
      </c>
      <c r="D403" t="s">
        <v>1066</v>
      </c>
      <c r="E403" s="31">
        <v>89.293478260869563</v>
      </c>
      <c r="F403" s="31">
        <v>234.39945652173913</v>
      </c>
      <c r="G403" s="31">
        <v>73.127717391304344</v>
      </c>
      <c r="H403" s="36">
        <v>0.31197903986830361</v>
      </c>
      <c r="I403" s="31">
        <v>53.494565217391305</v>
      </c>
      <c r="J403" s="31">
        <v>1.3831521739130435</v>
      </c>
      <c r="K403" s="36">
        <v>2.5855938230214363E-2</v>
      </c>
      <c r="L403" s="31">
        <v>40.331521739130437</v>
      </c>
      <c r="M403" s="31">
        <v>8.6956521739130432E-2</v>
      </c>
      <c r="N403" s="36">
        <v>2.1560436598841125E-3</v>
      </c>
      <c r="O403" s="31">
        <v>8.1195652173913047</v>
      </c>
      <c r="P403" s="31">
        <v>1.2961956521739131</v>
      </c>
      <c r="Q403" s="36">
        <v>0.15963855421686746</v>
      </c>
      <c r="R403" s="31">
        <v>5.0434782608695654</v>
      </c>
      <c r="S403" s="31">
        <v>0</v>
      </c>
      <c r="T403" s="36">
        <v>0</v>
      </c>
      <c r="U403" s="31">
        <v>61.739130434782609</v>
      </c>
      <c r="V403" s="31">
        <v>31.192934782608695</v>
      </c>
      <c r="W403" s="36">
        <v>0.50523767605633807</v>
      </c>
      <c r="X403" s="31">
        <v>4.4891304347826084</v>
      </c>
      <c r="Y403" s="31">
        <v>0</v>
      </c>
      <c r="Z403" s="36">
        <v>0</v>
      </c>
      <c r="AA403" s="31">
        <v>85.502717391304344</v>
      </c>
      <c r="AB403" s="31">
        <v>40.551630434782609</v>
      </c>
      <c r="AC403" s="36">
        <v>0.47427300174797399</v>
      </c>
      <c r="AD403" s="31">
        <v>29.173913043478262</v>
      </c>
      <c r="AE403" s="31">
        <v>0</v>
      </c>
      <c r="AF403" s="36">
        <v>0</v>
      </c>
      <c r="AG403" s="31">
        <v>0</v>
      </c>
      <c r="AH403" s="31">
        <v>0</v>
      </c>
      <c r="AI403" s="36" t="s">
        <v>1327</v>
      </c>
      <c r="AJ403" t="s">
        <v>409</v>
      </c>
      <c r="AK403" s="37">
        <v>5</v>
      </c>
      <c r="AT403"/>
    </row>
    <row r="404" spans="1:46" x14ac:dyDescent="0.25">
      <c r="A404" t="s">
        <v>1155</v>
      </c>
      <c r="B404" t="s">
        <v>826</v>
      </c>
      <c r="C404" t="s">
        <v>899</v>
      </c>
      <c r="D404" t="s">
        <v>1090</v>
      </c>
      <c r="E404" s="31">
        <v>68</v>
      </c>
      <c r="F404" s="31">
        <v>240.08858695652171</v>
      </c>
      <c r="G404" s="31">
        <v>5.9853260869565217</v>
      </c>
      <c r="H404" s="36">
        <v>2.4929656852203559E-2</v>
      </c>
      <c r="I404" s="31">
        <v>88.440217391304344</v>
      </c>
      <c r="J404" s="31">
        <v>0</v>
      </c>
      <c r="K404" s="36">
        <v>0</v>
      </c>
      <c r="L404" s="31">
        <v>72.315217391304344</v>
      </c>
      <c r="M404" s="31">
        <v>0</v>
      </c>
      <c r="N404" s="36">
        <v>0</v>
      </c>
      <c r="O404" s="31">
        <v>10.820652173913043</v>
      </c>
      <c r="P404" s="31">
        <v>0</v>
      </c>
      <c r="Q404" s="36">
        <v>0</v>
      </c>
      <c r="R404" s="31">
        <v>5.3043478260869561</v>
      </c>
      <c r="S404" s="31">
        <v>0</v>
      </c>
      <c r="T404" s="36">
        <v>0</v>
      </c>
      <c r="U404" s="31">
        <v>59.676630434782609</v>
      </c>
      <c r="V404" s="31">
        <v>2.1086956521739131</v>
      </c>
      <c r="W404" s="36">
        <v>3.5335367241928872E-2</v>
      </c>
      <c r="X404" s="31">
        <v>0</v>
      </c>
      <c r="Y404" s="31">
        <v>0</v>
      </c>
      <c r="Z404" s="36" t="s">
        <v>1327</v>
      </c>
      <c r="AA404" s="31">
        <v>69.776086956521738</v>
      </c>
      <c r="AB404" s="31">
        <v>3.8766304347826086</v>
      </c>
      <c r="AC404" s="36">
        <v>5.5558151852198027E-2</v>
      </c>
      <c r="AD404" s="31">
        <v>22.195652173913043</v>
      </c>
      <c r="AE404" s="31">
        <v>0</v>
      </c>
      <c r="AF404" s="36">
        <v>0</v>
      </c>
      <c r="AG404" s="31">
        <v>0</v>
      </c>
      <c r="AH404" s="31">
        <v>0</v>
      </c>
      <c r="AI404" s="36" t="s">
        <v>1327</v>
      </c>
      <c r="AJ404" t="s">
        <v>406</v>
      </c>
      <c r="AK404" s="37">
        <v>5</v>
      </c>
      <c r="AT404"/>
    </row>
    <row r="405" spans="1:46" x14ac:dyDescent="0.25">
      <c r="A405" t="s">
        <v>1155</v>
      </c>
      <c r="B405" t="s">
        <v>816</v>
      </c>
      <c r="C405" t="s">
        <v>1047</v>
      </c>
      <c r="D405" t="s">
        <v>1107</v>
      </c>
      <c r="E405" s="31">
        <v>86.771739130434781</v>
      </c>
      <c r="F405" s="31">
        <v>326.08423913043475</v>
      </c>
      <c r="G405" s="31">
        <v>0</v>
      </c>
      <c r="H405" s="36">
        <v>0</v>
      </c>
      <c r="I405" s="31">
        <v>77.896739130434781</v>
      </c>
      <c r="J405" s="31">
        <v>0</v>
      </c>
      <c r="K405" s="36">
        <v>0</v>
      </c>
      <c r="L405" s="31">
        <v>59.872282608695649</v>
      </c>
      <c r="M405" s="31">
        <v>0</v>
      </c>
      <c r="N405" s="36">
        <v>0</v>
      </c>
      <c r="O405" s="31">
        <v>18.024456521739129</v>
      </c>
      <c r="P405" s="31">
        <v>0</v>
      </c>
      <c r="Q405" s="36">
        <v>0</v>
      </c>
      <c r="R405" s="31">
        <v>0</v>
      </c>
      <c r="S405" s="31">
        <v>0</v>
      </c>
      <c r="T405" s="36" t="s">
        <v>1327</v>
      </c>
      <c r="U405" s="31">
        <v>97.736413043478265</v>
      </c>
      <c r="V405" s="31">
        <v>0</v>
      </c>
      <c r="W405" s="36">
        <v>0</v>
      </c>
      <c r="X405" s="31">
        <v>0</v>
      </c>
      <c r="Y405" s="31">
        <v>0</v>
      </c>
      <c r="Z405" s="36" t="s">
        <v>1327</v>
      </c>
      <c r="AA405" s="31">
        <v>119.10326086956522</v>
      </c>
      <c r="AB405" s="31">
        <v>0</v>
      </c>
      <c r="AC405" s="36">
        <v>0</v>
      </c>
      <c r="AD405" s="31">
        <v>31.347826086956523</v>
      </c>
      <c r="AE405" s="31">
        <v>0</v>
      </c>
      <c r="AF405" s="36">
        <v>0</v>
      </c>
      <c r="AG405" s="31">
        <v>0</v>
      </c>
      <c r="AH405" s="31">
        <v>0</v>
      </c>
      <c r="AI405" s="36" t="s">
        <v>1327</v>
      </c>
      <c r="AJ405" t="s">
        <v>396</v>
      </c>
      <c r="AK405" s="37">
        <v>5</v>
      </c>
      <c r="AT405"/>
    </row>
    <row r="406" spans="1:46" x14ac:dyDescent="0.25">
      <c r="A406" t="s">
        <v>1155</v>
      </c>
      <c r="B406" t="s">
        <v>533</v>
      </c>
      <c r="C406" t="s">
        <v>861</v>
      </c>
      <c r="D406" t="s">
        <v>1055</v>
      </c>
      <c r="E406" s="31">
        <v>85.086956521739125</v>
      </c>
      <c r="F406" s="31">
        <v>341.38532608695652</v>
      </c>
      <c r="G406" s="31">
        <v>0.83913043478260874</v>
      </c>
      <c r="H406" s="36">
        <v>2.4580155345308198E-3</v>
      </c>
      <c r="I406" s="31">
        <v>47.861413043478265</v>
      </c>
      <c r="J406" s="31">
        <v>0</v>
      </c>
      <c r="K406" s="36">
        <v>0</v>
      </c>
      <c r="L406" s="31">
        <v>23.035326086956523</v>
      </c>
      <c r="M406" s="31">
        <v>0</v>
      </c>
      <c r="N406" s="36">
        <v>0</v>
      </c>
      <c r="O406" s="31">
        <v>19.086956521739129</v>
      </c>
      <c r="P406" s="31">
        <v>0</v>
      </c>
      <c r="Q406" s="36">
        <v>0</v>
      </c>
      <c r="R406" s="31">
        <v>5.7391304347826084</v>
      </c>
      <c r="S406" s="31">
        <v>0</v>
      </c>
      <c r="T406" s="36">
        <v>0</v>
      </c>
      <c r="U406" s="31">
        <v>81.198369565217391</v>
      </c>
      <c r="V406" s="31">
        <v>0</v>
      </c>
      <c r="W406" s="36">
        <v>0</v>
      </c>
      <c r="X406" s="31">
        <v>11.217391304347826</v>
      </c>
      <c r="Y406" s="31">
        <v>0</v>
      </c>
      <c r="Z406" s="36">
        <v>0</v>
      </c>
      <c r="AA406" s="31">
        <v>201.10815217391306</v>
      </c>
      <c r="AB406" s="31">
        <v>0.83913043478260874</v>
      </c>
      <c r="AC406" s="36">
        <v>4.172533165423104E-3</v>
      </c>
      <c r="AD406" s="31">
        <v>0</v>
      </c>
      <c r="AE406" s="31">
        <v>0</v>
      </c>
      <c r="AF406" s="36" t="s">
        <v>1327</v>
      </c>
      <c r="AG406" s="31">
        <v>0</v>
      </c>
      <c r="AH406" s="31">
        <v>0</v>
      </c>
      <c r="AI406" s="36" t="s">
        <v>1327</v>
      </c>
      <c r="AJ406" t="s">
        <v>110</v>
      </c>
      <c r="AK406" s="37">
        <v>5</v>
      </c>
      <c r="AT406"/>
    </row>
    <row r="407" spans="1:46" x14ac:dyDescent="0.25">
      <c r="A407" t="s">
        <v>1155</v>
      </c>
      <c r="B407" t="s">
        <v>531</v>
      </c>
      <c r="C407" t="s">
        <v>925</v>
      </c>
      <c r="D407" t="s">
        <v>1094</v>
      </c>
      <c r="E407" s="31">
        <v>60.076086956521742</v>
      </c>
      <c r="F407" s="31">
        <v>268.00163043478256</v>
      </c>
      <c r="G407" s="31">
        <v>43.677717391304355</v>
      </c>
      <c r="H407" s="36">
        <v>0.16297556593385429</v>
      </c>
      <c r="I407" s="31">
        <v>56.47391304347822</v>
      </c>
      <c r="J407" s="31">
        <v>1.715217391304348</v>
      </c>
      <c r="K407" s="36">
        <v>3.0371853106474736E-2</v>
      </c>
      <c r="L407" s="31">
        <v>40.332608695652134</v>
      </c>
      <c r="M407" s="31">
        <v>1.715217391304348</v>
      </c>
      <c r="N407" s="36">
        <v>4.2526815070339077E-2</v>
      </c>
      <c r="O407" s="31">
        <v>10.489130434782609</v>
      </c>
      <c r="P407" s="31">
        <v>0</v>
      </c>
      <c r="Q407" s="36">
        <v>0</v>
      </c>
      <c r="R407" s="31">
        <v>5.6521739130434785</v>
      </c>
      <c r="S407" s="31">
        <v>0</v>
      </c>
      <c r="T407" s="36">
        <v>0</v>
      </c>
      <c r="U407" s="31">
        <v>60.771739130434781</v>
      </c>
      <c r="V407" s="31">
        <v>2.4048913043478262</v>
      </c>
      <c r="W407" s="36">
        <v>3.9572527275979257E-2</v>
      </c>
      <c r="X407" s="31">
        <v>5.3043478260869561</v>
      </c>
      <c r="Y407" s="31">
        <v>0</v>
      </c>
      <c r="Z407" s="36">
        <v>0</v>
      </c>
      <c r="AA407" s="31">
        <v>145.45163043478257</v>
      </c>
      <c r="AB407" s="31">
        <v>39.557608695652185</v>
      </c>
      <c r="AC407" s="36">
        <v>0.27196401014830135</v>
      </c>
      <c r="AD407" s="31">
        <v>0</v>
      </c>
      <c r="AE407" s="31">
        <v>0</v>
      </c>
      <c r="AF407" s="36" t="s">
        <v>1327</v>
      </c>
      <c r="AG407" s="31">
        <v>0</v>
      </c>
      <c r="AH407" s="31">
        <v>0</v>
      </c>
      <c r="AI407" s="36" t="s">
        <v>1327</v>
      </c>
      <c r="AJ407" t="s">
        <v>108</v>
      </c>
      <c r="AK407" s="37">
        <v>5</v>
      </c>
      <c r="AT407"/>
    </row>
    <row r="408" spans="1:46" x14ac:dyDescent="0.25">
      <c r="A408" t="s">
        <v>1155</v>
      </c>
      <c r="B408" t="s">
        <v>531</v>
      </c>
      <c r="C408" t="s">
        <v>419</v>
      </c>
      <c r="D408" t="s">
        <v>1124</v>
      </c>
      <c r="E408" s="31">
        <v>31.336956521739129</v>
      </c>
      <c r="F408" s="31">
        <v>138.20641304347828</v>
      </c>
      <c r="G408" s="31">
        <v>16.93695652173913</v>
      </c>
      <c r="H408" s="36">
        <v>0.12254826783190548</v>
      </c>
      <c r="I408" s="31">
        <v>36.935326086956522</v>
      </c>
      <c r="J408" s="31">
        <v>4.6663043478260873</v>
      </c>
      <c r="K408" s="36">
        <v>0.1263371639616839</v>
      </c>
      <c r="L408" s="31">
        <v>25.603804347826088</v>
      </c>
      <c r="M408" s="31">
        <v>4.6663043478260873</v>
      </c>
      <c r="N408" s="36">
        <v>0.18225042983591944</v>
      </c>
      <c r="O408" s="31">
        <v>5.7173913043478262</v>
      </c>
      <c r="P408" s="31">
        <v>0</v>
      </c>
      <c r="Q408" s="36">
        <v>0</v>
      </c>
      <c r="R408" s="31">
        <v>5.6141304347826084</v>
      </c>
      <c r="S408" s="31">
        <v>0</v>
      </c>
      <c r="T408" s="36">
        <v>0</v>
      </c>
      <c r="U408" s="31">
        <v>17.690652173913044</v>
      </c>
      <c r="V408" s="31">
        <v>0</v>
      </c>
      <c r="W408" s="36">
        <v>0</v>
      </c>
      <c r="X408" s="31">
        <v>5.7391304347826084</v>
      </c>
      <c r="Y408" s="31">
        <v>0</v>
      </c>
      <c r="Z408" s="36">
        <v>0</v>
      </c>
      <c r="AA408" s="31">
        <v>77.841304347826096</v>
      </c>
      <c r="AB408" s="31">
        <v>12.270652173913042</v>
      </c>
      <c r="AC408" s="36">
        <v>0.15763677493227579</v>
      </c>
      <c r="AD408" s="31">
        <v>0</v>
      </c>
      <c r="AE408" s="31">
        <v>0</v>
      </c>
      <c r="AF408" s="36" t="s">
        <v>1327</v>
      </c>
      <c r="AG408" s="31">
        <v>0</v>
      </c>
      <c r="AH408" s="31">
        <v>0</v>
      </c>
      <c r="AI408" s="36" t="s">
        <v>1327</v>
      </c>
      <c r="AJ408" t="s">
        <v>191</v>
      </c>
      <c r="AK408" s="37">
        <v>5</v>
      </c>
      <c r="AT408"/>
    </row>
    <row r="409" spans="1:46" x14ac:dyDescent="0.25">
      <c r="A409" t="s">
        <v>1155</v>
      </c>
      <c r="B409" t="s">
        <v>673</v>
      </c>
      <c r="C409" t="s">
        <v>953</v>
      </c>
      <c r="D409" t="s">
        <v>1090</v>
      </c>
      <c r="E409" s="31">
        <v>129.08695652173913</v>
      </c>
      <c r="F409" s="31">
        <v>565.17608695652177</v>
      </c>
      <c r="G409" s="31">
        <v>55.082391304347823</v>
      </c>
      <c r="H409" s="36">
        <v>9.7460583658036531E-2</v>
      </c>
      <c r="I409" s="31">
        <v>86.036739130434796</v>
      </c>
      <c r="J409" s="31">
        <v>0</v>
      </c>
      <c r="K409" s="36">
        <v>0</v>
      </c>
      <c r="L409" s="31">
        <v>36.65750000000002</v>
      </c>
      <c r="M409" s="31">
        <v>0</v>
      </c>
      <c r="N409" s="36">
        <v>0</v>
      </c>
      <c r="O409" s="31">
        <v>44.944456521739127</v>
      </c>
      <c r="P409" s="31">
        <v>0</v>
      </c>
      <c r="Q409" s="36">
        <v>0</v>
      </c>
      <c r="R409" s="31">
        <v>4.4347826086956523</v>
      </c>
      <c r="S409" s="31">
        <v>0</v>
      </c>
      <c r="T409" s="36">
        <v>0</v>
      </c>
      <c r="U409" s="31">
        <v>172.8310869565218</v>
      </c>
      <c r="V409" s="31">
        <v>0</v>
      </c>
      <c r="W409" s="36">
        <v>0</v>
      </c>
      <c r="X409" s="31">
        <v>43.75804347826088</v>
      </c>
      <c r="Y409" s="31">
        <v>0</v>
      </c>
      <c r="Z409" s="36">
        <v>0</v>
      </c>
      <c r="AA409" s="31">
        <v>262.55021739130427</v>
      </c>
      <c r="AB409" s="31">
        <v>55.082391304347823</v>
      </c>
      <c r="AC409" s="36">
        <v>0.20979754597671174</v>
      </c>
      <c r="AD409" s="31">
        <v>0</v>
      </c>
      <c r="AE409" s="31">
        <v>0</v>
      </c>
      <c r="AF409" s="36" t="s">
        <v>1327</v>
      </c>
      <c r="AG409" s="31">
        <v>0</v>
      </c>
      <c r="AH409" s="31">
        <v>0</v>
      </c>
      <c r="AI409" s="36" t="s">
        <v>1327</v>
      </c>
      <c r="AJ409" t="s">
        <v>251</v>
      </c>
      <c r="AK409" s="37">
        <v>5</v>
      </c>
      <c r="AT409"/>
    </row>
    <row r="410" spans="1:46" x14ac:dyDescent="0.25">
      <c r="A410" t="s">
        <v>1155</v>
      </c>
      <c r="B410" t="s">
        <v>526</v>
      </c>
      <c r="C410" t="s">
        <v>856</v>
      </c>
      <c r="D410" t="s">
        <v>1090</v>
      </c>
      <c r="E410" s="31">
        <v>64.206521739130437</v>
      </c>
      <c r="F410" s="31">
        <v>222.10869565217394</v>
      </c>
      <c r="G410" s="31">
        <v>6.7065217391304346</v>
      </c>
      <c r="H410" s="36">
        <v>3.0194773416854257E-2</v>
      </c>
      <c r="I410" s="31">
        <v>46.347826086956523</v>
      </c>
      <c r="J410" s="31">
        <v>1.326086956521739</v>
      </c>
      <c r="K410" s="36">
        <v>2.8611632270168854E-2</v>
      </c>
      <c r="L410" s="31">
        <v>40.853260869565219</v>
      </c>
      <c r="M410" s="31">
        <v>1.326086956521739</v>
      </c>
      <c r="N410" s="36">
        <v>3.2459757882133823E-2</v>
      </c>
      <c r="O410" s="31">
        <v>0</v>
      </c>
      <c r="P410" s="31">
        <v>0</v>
      </c>
      <c r="Q410" s="36" t="s">
        <v>1327</v>
      </c>
      <c r="R410" s="31">
        <v>5.4945652173913047</v>
      </c>
      <c r="S410" s="31">
        <v>0</v>
      </c>
      <c r="T410" s="36">
        <v>0</v>
      </c>
      <c r="U410" s="31">
        <v>41.472826086956523</v>
      </c>
      <c r="V410" s="31">
        <v>0</v>
      </c>
      <c r="W410" s="36">
        <v>0</v>
      </c>
      <c r="X410" s="31">
        <v>0</v>
      </c>
      <c r="Y410" s="31">
        <v>0</v>
      </c>
      <c r="Z410" s="36" t="s">
        <v>1327</v>
      </c>
      <c r="AA410" s="31">
        <v>134.28804347826087</v>
      </c>
      <c r="AB410" s="31">
        <v>5.3804347826086953</v>
      </c>
      <c r="AC410" s="36">
        <v>4.0066372576793879E-2</v>
      </c>
      <c r="AD410" s="31">
        <v>0</v>
      </c>
      <c r="AE410" s="31">
        <v>0</v>
      </c>
      <c r="AF410" s="36" t="s">
        <v>1327</v>
      </c>
      <c r="AG410" s="31">
        <v>0</v>
      </c>
      <c r="AH410" s="31">
        <v>0</v>
      </c>
      <c r="AI410" s="36" t="s">
        <v>1327</v>
      </c>
      <c r="AJ410" t="s">
        <v>103</v>
      </c>
      <c r="AK410" s="37">
        <v>5</v>
      </c>
      <c r="AT410"/>
    </row>
    <row r="411" spans="1:46" x14ac:dyDescent="0.25">
      <c r="A411" t="s">
        <v>1155</v>
      </c>
      <c r="B411" t="s">
        <v>598</v>
      </c>
      <c r="C411" t="s">
        <v>915</v>
      </c>
      <c r="D411" t="s">
        <v>1064</v>
      </c>
      <c r="E411" s="31">
        <v>76.510869565217391</v>
      </c>
      <c r="F411" s="31">
        <v>289.98315217391308</v>
      </c>
      <c r="G411" s="31">
        <v>50.53478260869565</v>
      </c>
      <c r="H411" s="36">
        <v>0.17426799532956372</v>
      </c>
      <c r="I411" s="31">
        <v>26.228260869565219</v>
      </c>
      <c r="J411" s="31">
        <v>1.3179347826086956</v>
      </c>
      <c r="K411" s="36">
        <v>5.0248653128885198E-2</v>
      </c>
      <c r="L411" s="31">
        <v>15.880434782608695</v>
      </c>
      <c r="M411" s="31">
        <v>1.3179347826086956</v>
      </c>
      <c r="N411" s="36">
        <v>8.299110198494182E-2</v>
      </c>
      <c r="O411" s="31">
        <v>5.3043478260869561</v>
      </c>
      <c r="P411" s="31">
        <v>0</v>
      </c>
      <c r="Q411" s="36">
        <v>0</v>
      </c>
      <c r="R411" s="31">
        <v>5.0434782608695654</v>
      </c>
      <c r="S411" s="31">
        <v>0</v>
      </c>
      <c r="T411" s="36">
        <v>0</v>
      </c>
      <c r="U411" s="31">
        <v>100.87989130434784</v>
      </c>
      <c r="V411" s="31">
        <v>4.5021739130434781</v>
      </c>
      <c r="W411" s="36">
        <v>4.4629051982825026E-2</v>
      </c>
      <c r="X411" s="31">
        <v>4.9347826086956523</v>
      </c>
      <c r="Y411" s="31">
        <v>0</v>
      </c>
      <c r="Z411" s="36">
        <v>0</v>
      </c>
      <c r="AA411" s="31">
        <v>140.5733695652174</v>
      </c>
      <c r="AB411" s="31">
        <v>44.160326086956523</v>
      </c>
      <c r="AC411" s="36">
        <v>0.31414432351974636</v>
      </c>
      <c r="AD411" s="31">
        <v>17.366847826086957</v>
      </c>
      <c r="AE411" s="31">
        <v>0.55434782608695654</v>
      </c>
      <c r="AF411" s="36">
        <v>3.1919887341574089E-2</v>
      </c>
      <c r="AG411" s="31">
        <v>0</v>
      </c>
      <c r="AH411" s="31">
        <v>0</v>
      </c>
      <c r="AI411" s="36" t="s">
        <v>1327</v>
      </c>
      <c r="AJ411" t="s">
        <v>175</v>
      </c>
      <c r="AK411" s="37">
        <v>5</v>
      </c>
      <c r="AT411"/>
    </row>
    <row r="412" spans="1:46" x14ac:dyDescent="0.25">
      <c r="A412" t="s">
        <v>1155</v>
      </c>
      <c r="B412" t="s">
        <v>774</v>
      </c>
      <c r="C412" t="s">
        <v>1039</v>
      </c>
      <c r="D412" t="s">
        <v>1063</v>
      </c>
      <c r="E412" s="31">
        <v>57.771739130434781</v>
      </c>
      <c r="F412" s="31">
        <v>199.84021739130435</v>
      </c>
      <c r="G412" s="31">
        <v>21.9</v>
      </c>
      <c r="H412" s="36">
        <v>0.10958755092383589</v>
      </c>
      <c r="I412" s="31">
        <v>19.521739130434781</v>
      </c>
      <c r="J412" s="31">
        <v>4.4755434782608692</v>
      </c>
      <c r="K412" s="36">
        <v>0.22925946547884188</v>
      </c>
      <c r="L412" s="31">
        <v>14.782608695652174</v>
      </c>
      <c r="M412" s="31">
        <v>4.4755434782608692</v>
      </c>
      <c r="N412" s="36">
        <v>0.30275735294117645</v>
      </c>
      <c r="O412" s="31">
        <v>0</v>
      </c>
      <c r="P412" s="31">
        <v>0</v>
      </c>
      <c r="Q412" s="36" t="s">
        <v>1327</v>
      </c>
      <c r="R412" s="31">
        <v>4.7391304347826084</v>
      </c>
      <c r="S412" s="31">
        <v>0</v>
      </c>
      <c r="T412" s="36">
        <v>0</v>
      </c>
      <c r="U412" s="31">
        <v>48.984239130434787</v>
      </c>
      <c r="V412" s="31">
        <v>9.3239130434782602</v>
      </c>
      <c r="W412" s="36">
        <v>0.19034516426090908</v>
      </c>
      <c r="X412" s="31">
        <v>0</v>
      </c>
      <c r="Y412" s="31">
        <v>0</v>
      </c>
      <c r="Z412" s="36" t="s">
        <v>1327</v>
      </c>
      <c r="AA412" s="31">
        <v>131.33423913043478</v>
      </c>
      <c r="AB412" s="31">
        <v>8.1005434782608692</v>
      </c>
      <c r="AC412" s="36">
        <v>6.1678839668121904E-2</v>
      </c>
      <c r="AD412" s="31">
        <v>0</v>
      </c>
      <c r="AE412" s="31">
        <v>0</v>
      </c>
      <c r="AF412" s="36" t="s">
        <v>1327</v>
      </c>
      <c r="AG412" s="31">
        <v>0</v>
      </c>
      <c r="AH412" s="31">
        <v>0</v>
      </c>
      <c r="AI412" s="36" t="s">
        <v>1327</v>
      </c>
      <c r="AJ412" t="s">
        <v>354</v>
      </c>
      <c r="AK412" s="37">
        <v>5</v>
      </c>
      <c r="AT412"/>
    </row>
    <row r="413" spans="1:46" x14ac:dyDescent="0.25">
      <c r="A413" t="s">
        <v>1155</v>
      </c>
      <c r="B413" t="s">
        <v>750</v>
      </c>
      <c r="C413" t="s">
        <v>867</v>
      </c>
      <c r="D413" t="s">
        <v>1063</v>
      </c>
      <c r="E413" s="31">
        <v>100.79347826086956</v>
      </c>
      <c r="F413" s="31">
        <v>384.03750000000002</v>
      </c>
      <c r="G413" s="31">
        <v>25.227717391304349</v>
      </c>
      <c r="H413" s="36">
        <v>6.5690765592694322E-2</v>
      </c>
      <c r="I413" s="31">
        <v>52.045108695652168</v>
      </c>
      <c r="J413" s="31">
        <v>6.4119565217391301</v>
      </c>
      <c r="K413" s="36">
        <v>0.12319998329208567</v>
      </c>
      <c r="L413" s="31">
        <v>46.566847826086949</v>
      </c>
      <c r="M413" s="31">
        <v>6.4119565217391301</v>
      </c>
      <c r="N413" s="36">
        <v>0.13769359149422875</v>
      </c>
      <c r="O413" s="31">
        <v>0</v>
      </c>
      <c r="P413" s="31">
        <v>0</v>
      </c>
      <c r="Q413" s="36" t="s">
        <v>1327</v>
      </c>
      <c r="R413" s="31">
        <v>5.4782608695652177</v>
      </c>
      <c r="S413" s="31">
        <v>0</v>
      </c>
      <c r="T413" s="36">
        <v>0</v>
      </c>
      <c r="U413" s="31">
        <v>64.586413043478245</v>
      </c>
      <c r="V413" s="31">
        <v>4.3880434782608688</v>
      </c>
      <c r="W413" s="36">
        <v>6.7940659211201709E-2</v>
      </c>
      <c r="X413" s="31">
        <v>0</v>
      </c>
      <c r="Y413" s="31">
        <v>0</v>
      </c>
      <c r="Z413" s="36" t="s">
        <v>1327</v>
      </c>
      <c r="AA413" s="31">
        <v>267.40597826086957</v>
      </c>
      <c r="AB413" s="31">
        <v>14.42771739130435</v>
      </c>
      <c r="AC413" s="36">
        <v>5.3954356163381283E-2</v>
      </c>
      <c r="AD413" s="31">
        <v>0</v>
      </c>
      <c r="AE413" s="31">
        <v>0</v>
      </c>
      <c r="AF413" s="36" t="s">
        <v>1327</v>
      </c>
      <c r="AG413" s="31">
        <v>0</v>
      </c>
      <c r="AH413" s="31">
        <v>0</v>
      </c>
      <c r="AI413" s="36" t="s">
        <v>1327</v>
      </c>
      <c r="AJ413" t="s">
        <v>330</v>
      </c>
      <c r="AK413" s="37">
        <v>5</v>
      </c>
      <c r="AT413"/>
    </row>
    <row r="414" spans="1:46" x14ac:dyDescent="0.25">
      <c r="A414" t="s">
        <v>1155</v>
      </c>
      <c r="B414" t="s">
        <v>732</v>
      </c>
      <c r="C414" t="s">
        <v>1027</v>
      </c>
      <c r="D414" t="s">
        <v>1086</v>
      </c>
      <c r="E414" s="31">
        <v>54.510869565217391</v>
      </c>
      <c r="F414" s="31">
        <v>170.77945652173915</v>
      </c>
      <c r="G414" s="31">
        <v>0</v>
      </c>
      <c r="H414" s="36">
        <v>0</v>
      </c>
      <c r="I414" s="31">
        <v>34.345108695652172</v>
      </c>
      <c r="J414" s="31">
        <v>0</v>
      </c>
      <c r="K414" s="36">
        <v>0</v>
      </c>
      <c r="L414" s="31">
        <v>20.165760869565219</v>
      </c>
      <c r="M414" s="31">
        <v>0</v>
      </c>
      <c r="N414" s="36">
        <v>0</v>
      </c>
      <c r="O414" s="31">
        <v>9.7391304347826093</v>
      </c>
      <c r="P414" s="31">
        <v>0</v>
      </c>
      <c r="Q414" s="36">
        <v>0</v>
      </c>
      <c r="R414" s="31">
        <v>4.4402173913043477</v>
      </c>
      <c r="S414" s="31">
        <v>0</v>
      </c>
      <c r="T414" s="36">
        <v>0</v>
      </c>
      <c r="U414" s="31">
        <v>26.090108695652187</v>
      </c>
      <c r="V414" s="31">
        <v>0</v>
      </c>
      <c r="W414" s="36">
        <v>0</v>
      </c>
      <c r="X414" s="31">
        <v>0</v>
      </c>
      <c r="Y414" s="31">
        <v>0</v>
      </c>
      <c r="Z414" s="36" t="s">
        <v>1327</v>
      </c>
      <c r="AA414" s="31">
        <v>110.34423913043479</v>
      </c>
      <c r="AB414" s="31">
        <v>0</v>
      </c>
      <c r="AC414" s="36">
        <v>0</v>
      </c>
      <c r="AD414" s="31">
        <v>0</v>
      </c>
      <c r="AE414" s="31">
        <v>0</v>
      </c>
      <c r="AF414" s="36" t="s">
        <v>1327</v>
      </c>
      <c r="AG414" s="31">
        <v>0</v>
      </c>
      <c r="AH414" s="31">
        <v>0</v>
      </c>
      <c r="AI414" s="36" t="s">
        <v>1327</v>
      </c>
      <c r="AJ414" t="s">
        <v>311</v>
      </c>
      <c r="AK414" s="37">
        <v>5</v>
      </c>
      <c r="AT414"/>
    </row>
    <row r="415" spans="1:46" x14ac:dyDescent="0.25">
      <c r="A415" t="s">
        <v>1155</v>
      </c>
      <c r="B415" t="s">
        <v>788</v>
      </c>
      <c r="C415" t="s">
        <v>865</v>
      </c>
      <c r="D415" t="s">
        <v>1090</v>
      </c>
      <c r="E415" s="31">
        <v>48.239130434782609</v>
      </c>
      <c r="F415" s="31">
        <v>203.1305434782609</v>
      </c>
      <c r="G415" s="31">
        <v>0</v>
      </c>
      <c r="H415" s="36">
        <v>0</v>
      </c>
      <c r="I415" s="31">
        <v>59.372499999999995</v>
      </c>
      <c r="J415" s="31">
        <v>0</v>
      </c>
      <c r="K415" s="36">
        <v>0</v>
      </c>
      <c r="L415" s="31">
        <v>42.731956521739129</v>
      </c>
      <c r="M415" s="31">
        <v>0</v>
      </c>
      <c r="N415" s="36">
        <v>0</v>
      </c>
      <c r="O415" s="31">
        <v>11.749239130434784</v>
      </c>
      <c r="P415" s="31">
        <v>0</v>
      </c>
      <c r="Q415" s="36">
        <v>0</v>
      </c>
      <c r="R415" s="31">
        <v>4.8913043478260869</v>
      </c>
      <c r="S415" s="31">
        <v>0</v>
      </c>
      <c r="T415" s="36">
        <v>0</v>
      </c>
      <c r="U415" s="31">
        <v>40.316195652173917</v>
      </c>
      <c r="V415" s="31">
        <v>0</v>
      </c>
      <c r="W415" s="36">
        <v>0</v>
      </c>
      <c r="X415" s="31">
        <v>4.6467391304347823</v>
      </c>
      <c r="Y415" s="31">
        <v>0</v>
      </c>
      <c r="Z415" s="36">
        <v>0</v>
      </c>
      <c r="AA415" s="31">
        <v>89.790978260869593</v>
      </c>
      <c r="AB415" s="31">
        <v>0</v>
      </c>
      <c r="AC415" s="36">
        <v>0</v>
      </c>
      <c r="AD415" s="31">
        <v>9.0041304347826081</v>
      </c>
      <c r="AE415" s="31">
        <v>0</v>
      </c>
      <c r="AF415" s="36">
        <v>0</v>
      </c>
      <c r="AG415" s="31">
        <v>0</v>
      </c>
      <c r="AH415" s="31">
        <v>0</v>
      </c>
      <c r="AI415" s="36" t="s">
        <v>1327</v>
      </c>
      <c r="AJ415" t="s">
        <v>368</v>
      </c>
      <c r="AK415" s="37">
        <v>5</v>
      </c>
      <c r="AT415"/>
    </row>
    <row r="416" spans="1:46" x14ac:dyDescent="0.25">
      <c r="A416" t="s">
        <v>1155</v>
      </c>
      <c r="B416" t="s">
        <v>570</v>
      </c>
      <c r="C416" t="s">
        <v>939</v>
      </c>
      <c r="D416" t="s">
        <v>1064</v>
      </c>
      <c r="E416" s="31">
        <v>181.29347826086956</v>
      </c>
      <c r="F416" s="31">
        <v>528.81228260869591</v>
      </c>
      <c r="G416" s="31">
        <v>125.22978260869569</v>
      </c>
      <c r="H416" s="36">
        <v>0.23681330167091014</v>
      </c>
      <c r="I416" s="31">
        <v>76.860326086956533</v>
      </c>
      <c r="J416" s="31">
        <v>0</v>
      </c>
      <c r="K416" s="36">
        <v>0</v>
      </c>
      <c r="L416" s="31">
        <v>58.686413043478268</v>
      </c>
      <c r="M416" s="31">
        <v>0</v>
      </c>
      <c r="N416" s="36">
        <v>0</v>
      </c>
      <c r="O416" s="31">
        <v>12.956521739130435</v>
      </c>
      <c r="P416" s="31">
        <v>0</v>
      </c>
      <c r="Q416" s="36">
        <v>0</v>
      </c>
      <c r="R416" s="31">
        <v>5.2173913043478262</v>
      </c>
      <c r="S416" s="31">
        <v>0</v>
      </c>
      <c r="T416" s="36">
        <v>0</v>
      </c>
      <c r="U416" s="31">
        <v>163.96326086956523</v>
      </c>
      <c r="V416" s="31">
        <v>6.5217391304347824E-2</v>
      </c>
      <c r="W416" s="36">
        <v>3.9775612511286324E-4</v>
      </c>
      <c r="X416" s="31">
        <v>39.108369565217401</v>
      </c>
      <c r="Y416" s="31">
        <v>0</v>
      </c>
      <c r="Z416" s="36">
        <v>0</v>
      </c>
      <c r="AA416" s="31">
        <v>246.36880434782626</v>
      </c>
      <c r="AB416" s="31">
        <v>125.16456521739134</v>
      </c>
      <c r="AC416" s="36">
        <v>0.50803739356823197</v>
      </c>
      <c r="AD416" s="31">
        <v>2.5115217391304343</v>
      </c>
      <c r="AE416" s="31">
        <v>0</v>
      </c>
      <c r="AF416" s="36">
        <v>0</v>
      </c>
      <c r="AG416" s="31">
        <v>0</v>
      </c>
      <c r="AH416" s="31">
        <v>0</v>
      </c>
      <c r="AI416" s="36" t="s">
        <v>1327</v>
      </c>
      <c r="AJ416" t="s">
        <v>147</v>
      </c>
      <c r="AK416" s="37">
        <v>5</v>
      </c>
      <c r="AT416"/>
    </row>
    <row r="417" spans="1:46" x14ac:dyDescent="0.25">
      <c r="A417" t="s">
        <v>1155</v>
      </c>
      <c r="B417" t="s">
        <v>639</v>
      </c>
      <c r="C417" t="s">
        <v>915</v>
      </c>
      <c r="D417" t="s">
        <v>1064</v>
      </c>
      <c r="E417" s="31">
        <v>67.684782608695656</v>
      </c>
      <c r="F417" s="31">
        <v>186.83423913043478</v>
      </c>
      <c r="G417" s="31">
        <v>0</v>
      </c>
      <c r="H417" s="36">
        <v>0</v>
      </c>
      <c r="I417" s="31">
        <v>22.595108695652172</v>
      </c>
      <c r="J417" s="31">
        <v>0</v>
      </c>
      <c r="K417" s="36">
        <v>0</v>
      </c>
      <c r="L417" s="31">
        <v>6.4510869565217392</v>
      </c>
      <c r="M417" s="31">
        <v>0</v>
      </c>
      <c r="N417" s="36">
        <v>0</v>
      </c>
      <c r="O417" s="31">
        <v>9.883152173913043</v>
      </c>
      <c r="P417" s="31">
        <v>0</v>
      </c>
      <c r="Q417" s="36">
        <v>0</v>
      </c>
      <c r="R417" s="31">
        <v>6.2608695652173916</v>
      </c>
      <c r="S417" s="31">
        <v>0</v>
      </c>
      <c r="T417" s="36">
        <v>0</v>
      </c>
      <c r="U417" s="31">
        <v>62.442934782608695</v>
      </c>
      <c r="V417" s="31">
        <v>0</v>
      </c>
      <c r="W417" s="36">
        <v>0</v>
      </c>
      <c r="X417" s="31">
        <v>0</v>
      </c>
      <c r="Y417" s="31">
        <v>0</v>
      </c>
      <c r="Z417" s="36" t="s">
        <v>1327</v>
      </c>
      <c r="AA417" s="31">
        <v>101.79619565217391</v>
      </c>
      <c r="AB417" s="31">
        <v>0</v>
      </c>
      <c r="AC417" s="36">
        <v>0</v>
      </c>
      <c r="AD417" s="31">
        <v>0</v>
      </c>
      <c r="AE417" s="31">
        <v>0</v>
      </c>
      <c r="AF417" s="36" t="s">
        <v>1327</v>
      </c>
      <c r="AG417" s="31">
        <v>0</v>
      </c>
      <c r="AH417" s="31">
        <v>0</v>
      </c>
      <c r="AI417" s="36" t="s">
        <v>1327</v>
      </c>
      <c r="AJ417" t="s">
        <v>217</v>
      </c>
      <c r="AK417" s="37">
        <v>5</v>
      </c>
      <c r="AT417"/>
    </row>
    <row r="418" spans="1:46" x14ac:dyDescent="0.25">
      <c r="A418" t="s">
        <v>1155</v>
      </c>
      <c r="B418" t="s">
        <v>720</v>
      </c>
      <c r="C418" t="s">
        <v>927</v>
      </c>
      <c r="D418" t="s">
        <v>1104</v>
      </c>
      <c r="E418" s="31">
        <v>101.1195652173913</v>
      </c>
      <c r="F418" s="31">
        <v>472.19250000000005</v>
      </c>
      <c r="G418" s="31">
        <v>153.11836956521742</v>
      </c>
      <c r="H418" s="36">
        <v>0.32427107496459051</v>
      </c>
      <c r="I418" s="31">
        <v>102.67456521739129</v>
      </c>
      <c r="J418" s="31">
        <v>31.827934782608693</v>
      </c>
      <c r="K418" s="36">
        <v>0.30998850314310944</v>
      </c>
      <c r="L418" s="31">
        <v>73.578586956521733</v>
      </c>
      <c r="M418" s="31">
        <v>31.48010869565217</v>
      </c>
      <c r="N418" s="36">
        <v>0.42784334407310726</v>
      </c>
      <c r="O418" s="31">
        <v>23.617717391304346</v>
      </c>
      <c r="P418" s="31">
        <v>0.34782608695652173</v>
      </c>
      <c r="Q418" s="36">
        <v>1.47273371593728E-2</v>
      </c>
      <c r="R418" s="31">
        <v>5.4782608695652177</v>
      </c>
      <c r="S418" s="31">
        <v>0</v>
      </c>
      <c r="T418" s="36">
        <v>0</v>
      </c>
      <c r="U418" s="31">
        <v>103.56804347826088</v>
      </c>
      <c r="V418" s="31">
        <v>50.872065217391288</v>
      </c>
      <c r="W418" s="36">
        <v>0.49119461475652409</v>
      </c>
      <c r="X418" s="31">
        <v>0</v>
      </c>
      <c r="Y418" s="31">
        <v>0</v>
      </c>
      <c r="Z418" s="36" t="s">
        <v>1327</v>
      </c>
      <c r="AA418" s="31">
        <v>264.91043478260877</v>
      </c>
      <c r="AB418" s="31">
        <v>70.418369565217432</v>
      </c>
      <c r="AC418" s="36">
        <v>0.26581953867919272</v>
      </c>
      <c r="AD418" s="31">
        <v>1.0394565217391303</v>
      </c>
      <c r="AE418" s="31">
        <v>0</v>
      </c>
      <c r="AF418" s="36">
        <v>0</v>
      </c>
      <c r="AG418" s="31">
        <v>0</v>
      </c>
      <c r="AH418" s="31">
        <v>0</v>
      </c>
      <c r="AI418" s="36" t="s">
        <v>1327</v>
      </c>
      <c r="AJ418" t="s">
        <v>299</v>
      </c>
      <c r="AK418" s="37">
        <v>5</v>
      </c>
      <c r="AT418"/>
    </row>
    <row r="419" spans="1:46" x14ac:dyDescent="0.25">
      <c r="A419" t="s">
        <v>1155</v>
      </c>
      <c r="B419" t="s">
        <v>824</v>
      </c>
      <c r="C419" t="s">
        <v>845</v>
      </c>
      <c r="D419" t="s">
        <v>1107</v>
      </c>
      <c r="E419" s="31">
        <v>48.771739130434781</v>
      </c>
      <c r="F419" s="31">
        <v>258.51706521739129</v>
      </c>
      <c r="G419" s="31">
        <v>67.856739130434761</v>
      </c>
      <c r="H419" s="36">
        <v>0.26248456392375064</v>
      </c>
      <c r="I419" s="31">
        <v>21.791739130434781</v>
      </c>
      <c r="J419" s="31">
        <v>0</v>
      </c>
      <c r="K419" s="36">
        <v>0</v>
      </c>
      <c r="L419" s="31">
        <v>10.959999999999997</v>
      </c>
      <c r="M419" s="31">
        <v>0</v>
      </c>
      <c r="N419" s="36">
        <v>0</v>
      </c>
      <c r="O419" s="31">
        <v>5.0926086956521734</v>
      </c>
      <c r="P419" s="31">
        <v>0</v>
      </c>
      <c r="Q419" s="36">
        <v>0</v>
      </c>
      <c r="R419" s="31">
        <v>5.7391304347826084</v>
      </c>
      <c r="S419" s="31">
        <v>0</v>
      </c>
      <c r="T419" s="36">
        <v>0</v>
      </c>
      <c r="U419" s="31">
        <v>113.85945652173911</v>
      </c>
      <c r="V419" s="31">
        <v>27.31260869565217</v>
      </c>
      <c r="W419" s="36">
        <v>0.23988001989485513</v>
      </c>
      <c r="X419" s="31">
        <v>0</v>
      </c>
      <c r="Y419" s="31">
        <v>0</v>
      </c>
      <c r="Z419" s="36" t="s">
        <v>1327</v>
      </c>
      <c r="AA419" s="31">
        <v>122.86586956521742</v>
      </c>
      <c r="AB419" s="31">
        <v>40.544130434782595</v>
      </c>
      <c r="AC419" s="36">
        <v>0.32998692458902673</v>
      </c>
      <c r="AD419" s="31">
        <v>0</v>
      </c>
      <c r="AE419" s="31">
        <v>0</v>
      </c>
      <c r="AF419" s="36" t="s">
        <v>1327</v>
      </c>
      <c r="AG419" s="31">
        <v>0</v>
      </c>
      <c r="AH419" s="31">
        <v>0</v>
      </c>
      <c r="AI419" s="36" t="s">
        <v>1327</v>
      </c>
      <c r="AJ419" t="s">
        <v>404</v>
      </c>
      <c r="AK419" s="37">
        <v>5</v>
      </c>
      <c r="AT419"/>
    </row>
    <row r="420" spans="1:46" x14ac:dyDescent="0.25">
      <c r="A420" t="s">
        <v>1155</v>
      </c>
      <c r="B420" t="s">
        <v>726</v>
      </c>
      <c r="C420" t="s">
        <v>937</v>
      </c>
      <c r="D420" t="s">
        <v>1090</v>
      </c>
      <c r="E420" s="31">
        <v>123.29347826086956</v>
      </c>
      <c r="F420" s="31">
        <v>522.18445652173909</v>
      </c>
      <c r="G420" s="31">
        <v>55.245108695652178</v>
      </c>
      <c r="H420" s="36">
        <v>0.10579615690524152</v>
      </c>
      <c r="I420" s="31">
        <v>61.691521739130422</v>
      </c>
      <c r="J420" s="31">
        <v>7.7784782608695648</v>
      </c>
      <c r="K420" s="36">
        <v>0.12608666542157509</v>
      </c>
      <c r="L420" s="31">
        <v>31.286630434782602</v>
      </c>
      <c r="M420" s="31">
        <v>7.7784782608695648</v>
      </c>
      <c r="N420" s="36">
        <v>0.24861987861185328</v>
      </c>
      <c r="O420" s="31">
        <v>25.100543478260871</v>
      </c>
      <c r="P420" s="31">
        <v>0</v>
      </c>
      <c r="Q420" s="36">
        <v>0</v>
      </c>
      <c r="R420" s="31">
        <v>5.3043478260869561</v>
      </c>
      <c r="S420" s="31">
        <v>0</v>
      </c>
      <c r="T420" s="36">
        <v>0</v>
      </c>
      <c r="U420" s="31">
        <v>172.01739130434785</v>
      </c>
      <c r="V420" s="31">
        <v>31.145108695652176</v>
      </c>
      <c r="W420" s="36">
        <v>0.18105790617733292</v>
      </c>
      <c r="X420" s="31">
        <v>28.163043478260871</v>
      </c>
      <c r="Y420" s="31">
        <v>0</v>
      </c>
      <c r="Z420" s="36">
        <v>0</v>
      </c>
      <c r="AA420" s="31">
        <v>258.02989130434781</v>
      </c>
      <c r="AB420" s="31">
        <v>16.321521739130436</v>
      </c>
      <c r="AC420" s="36">
        <v>6.3254383655415733E-2</v>
      </c>
      <c r="AD420" s="31">
        <v>2.2826086956521738</v>
      </c>
      <c r="AE420" s="31">
        <v>0</v>
      </c>
      <c r="AF420" s="36">
        <v>0</v>
      </c>
      <c r="AG420" s="31">
        <v>0</v>
      </c>
      <c r="AH420" s="31">
        <v>0</v>
      </c>
      <c r="AI420" s="36" t="s">
        <v>1327</v>
      </c>
      <c r="AJ420" t="s">
        <v>305</v>
      </c>
      <c r="AK420" s="37">
        <v>5</v>
      </c>
      <c r="AT420"/>
    </row>
    <row r="421" spans="1:46" x14ac:dyDescent="0.25">
      <c r="E421" s="31"/>
      <c r="F421" s="31"/>
      <c r="G421" s="31"/>
      <c r="I421" s="31"/>
      <c r="J421" s="31"/>
      <c r="L421" s="31"/>
      <c r="M421" s="31"/>
      <c r="O421" s="31"/>
      <c r="R421" s="31"/>
      <c r="U421" s="31"/>
      <c r="X421" s="31"/>
      <c r="AA421" s="31"/>
      <c r="AD421" s="31"/>
      <c r="AG421" s="31"/>
      <c r="AT421"/>
    </row>
    <row r="422" spans="1:46" x14ac:dyDescent="0.25">
      <c r="AT422"/>
    </row>
    <row r="423" spans="1:46" x14ac:dyDescent="0.25">
      <c r="AT423"/>
    </row>
    <row r="424" spans="1:46" x14ac:dyDescent="0.25">
      <c r="AT424"/>
    </row>
    <row r="425" spans="1:46" x14ac:dyDescent="0.25">
      <c r="AT425"/>
    </row>
    <row r="426" spans="1:46" x14ac:dyDescent="0.25">
      <c r="AT426"/>
    </row>
    <row r="433" spans="38:44" x14ac:dyDescent="0.25">
      <c r="AL433" s="31"/>
      <c r="AM433" s="31"/>
      <c r="AN433" s="31"/>
      <c r="AO433" s="31"/>
      <c r="AP433" s="31"/>
      <c r="AQ433" s="31"/>
      <c r="AR433" s="31"/>
    </row>
  </sheetData>
  <pageMargins left="0.7" right="0.7" top="0.75" bottom="0.75" header="0.3" footer="0.3"/>
  <pageSetup orientation="portrait" horizontalDpi="1200" verticalDpi="1200" r:id="rId1"/>
  <ignoredErrors>
    <ignoredError sqref="AJ2:AJ4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42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1184</v>
      </c>
      <c r="B1" s="1" t="s">
        <v>1251</v>
      </c>
      <c r="C1" s="1" t="s">
        <v>1187</v>
      </c>
      <c r="D1" s="1" t="s">
        <v>1186</v>
      </c>
      <c r="E1" s="1" t="s">
        <v>1188</v>
      </c>
      <c r="F1" s="1" t="s">
        <v>1298</v>
      </c>
      <c r="G1" s="1" t="s">
        <v>1299</v>
      </c>
      <c r="H1" s="1" t="s">
        <v>1300</v>
      </c>
      <c r="I1" s="1" t="s">
        <v>1301</v>
      </c>
      <c r="J1" s="1" t="s">
        <v>1302</v>
      </c>
      <c r="K1" s="1" t="s">
        <v>1303</v>
      </c>
      <c r="L1" s="1" t="s">
        <v>1304</v>
      </c>
      <c r="M1" s="1" t="s">
        <v>1305</v>
      </c>
      <c r="N1" s="1" t="s">
        <v>1306</v>
      </c>
      <c r="O1" s="1" t="s">
        <v>1307</v>
      </c>
      <c r="P1" s="1" t="s">
        <v>1308</v>
      </c>
      <c r="Q1" s="1" t="s">
        <v>1309</v>
      </c>
      <c r="R1" s="1" t="s">
        <v>1310</v>
      </c>
      <c r="S1" s="1" t="s">
        <v>1311</v>
      </c>
      <c r="T1" s="1" t="s">
        <v>1312</v>
      </c>
      <c r="U1" s="1" t="s">
        <v>1313</v>
      </c>
      <c r="V1" s="1" t="s">
        <v>1314</v>
      </c>
      <c r="W1" s="1" t="s">
        <v>1315</v>
      </c>
      <c r="X1" s="1" t="s">
        <v>1316</v>
      </c>
      <c r="Y1" s="1" t="s">
        <v>1317</v>
      </c>
      <c r="Z1" s="1" t="s">
        <v>1318</v>
      </c>
      <c r="AA1" s="1" t="s">
        <v>1319</v>
      </c>
      <c r="AB1" s="1" t="s">
        <v>1320</v>
      </c>
      <c r="AC1" s="1" t="s">
        <v>1321</v>
      </c>
      <c r="AD1" s="1" t="s">
        <v>1322</v>
      </c>
      <c r="AE1" s="1" t="s">
        <v>1323</v>
      </c>
      <c r="AF1" s="1" t="s">
        <v>1324</v>
      </c>
      <c r="AG1" s="1" t="s">
        <v>1325</v>
      </c>
      <c r="AH1" s="1" t="s">
        <v>1185</v>
      </c>
      <c r="AI1" s="38" t="s">
        <v>1326</v>
      </c>
    </row>
    <row r="2" spans="1:35" x14ac:dyDescent="0.25">
      <c r="A2" t="s">
        <v>1155</v>
      </c>
      <c r="B2" t="s">
        <v>453</v>
      </c>
      <c r="C2" t="s">
        <v>860</v>
      </c>
      <c r="D2" t="s">
        <v>1064</v>
      </c>
      <c r="E2" s="2">
        <v>32.032608695652172</v>
      </c>
      <c r="F2" s="2">
        <v>17.408913043478261</v>
      </c>
      <c r="G2" s="2">
        <v>0.43478260869565216</v>
      </c>
      <c r="H2" s="2">
        <v>0</v>
      </c>
      <c r="I2" s="2">
        <v>10.25</v>
      </c>
      <c r="J2" s="2">
        <v>0</v>
      </c>
      <c r="K2" s="2">
        <v>0</v>
      </c>
      <c r="L2" s="2">
        <v>0</v>
      </c>
      <c r="M2" s="2">
        <v>3.3913043478260869</v>
      </c>
      <c r="N2" s="2">
        <v>0</v>
      </c>
      <c r="O2" s="2">
        <v>0.10587037665422463</v>
      </c>
      <c r="P2" s="2">
        <v>0</v>
      </c>
      <c r="Q2" s="2">
        <v>12.040760869565222</v>
      </c>
      <c r="R2" s="2">
        <v>0.37589073634204295</v>
      </c>
      <c r="S2" s="2">
        <v>0.69836956521739135</v>
      </c>
      <c r="T2" s="2">
        <v>2.5298913043478262</v>
      </c>
      <c r="U2" s="2">
        <v>0</v>
      </c>
      <c r="V2" s="2">
        <v>0.10078045469969463</v>
      </c>
      <c r="W2" s="2">
        <v>0.31793478260869568</v>
      </c>
      <c r="X2" s="2">
        <v>1.6929347826086956</v>
      </c>
      <c r="Y2" s="2">
        <v>0</v>
      </c>
      <c r="Z2" s="2">
        <v>6.277570410587037E-2</v>
      </c>
      <c r="AA2" s="2">
        <v>0</v>
      </c>
      <c r="AB2" s="2">
        <v>0</v>
      </c>
      <c r="AC2" s="2">
        <v>0</v>
      </c>
      <c r="AD2" s="2">
        <v>0</v>
      </c>
      <c r="AE2" s="2">
        <v>0</v>
      </c>
      <c r="AF2" s="2">
        <v>0</v>
      </c>
      <c r="AG2" s="2">
        <v>0</v>
      </c>
      <c r="AH2" t="s">
        <v>30</v>
      </c>
      <c r="AI2">
        <v>5</v>
      </c>
    </row>
    <row r="3" spans="1:35" x14ac:dyDescent="0.25">
      <c r="A3" t="s">
        <v>1155</v>
      </c>
      <c r="B3" t="s">
        <v>761</v>
      </c>
      <c r="C3" t="s">
        <v>1037</v>
      </c>
      <c r="D3" t="s">
        <v>1107</v>
      </c>
      <c r="E3" s="2">
        <v>64.706521739130437</v>
      </c>
      <c r="F3" s="2">
        <v>1.6956521739130435</v>
      </c>
      <c r="G3" s="2">
        <v>0</v>
      </c>
      <c r="H3" s="2">
        <v>0</v>
      </c>
      <c r="I3" s="2">
        <v>0.42108695652173916</v>
      </c>
      <c r="J3" s="2">
        <v>0</v>
      </c>
      <c r="K3" s="2">
        <v>0</v>
      </c>
      <c r="L3" s="2">
        <v>0</v>
      </c>
      <c r="M3" s="2">
        <v>0</v>
      </c>
      <c r="N3" s="2">
        <v>0.80239130434782602</v>
      </c>
      <c r="O3" s="2">
        <v>1.2400470351083485E-2</v>
      </c>
      <c r="P3" s="2">
        <v>0</v>
      </c>
      <c r="Q3" s="2">
        <v>3.2397826086956529</v>
      </c>
      <c r="R3" s="2">
        <v>5.0068872837224936E-2</v>
      </c>
      <c r="S3" s="2">
        <v>0</v>
      </c>
      <c r="T3" s="2">
        <v>0</v>
      </c>
      <c r="U3" s="2">
        <v>0</v>
      </c>
      <c r="V3" s="2">
        <v>0</v>
      </c>
      <c r="W3" s="2">
        <v>0</v>
      </c>
      <c r="X3" s="2">
        <v>0</v>
      </c>
      <c r="Y3" s="2">
        <v>0</v>
      </c>
      <c r="Z3" s="2">
        <v>0</v>
      </c>
      <c r="AA3" s="2">
        <v>0</v>
      </c>
      <c r="AB3" s="2">
        <v>0</v>
      </c>
      <c r="AC3" s="2">
        <v>0</v>
      </c>
      <c r="AD3" s="2">
        <v>0</v>
      </c>
      <c r="AE3" s="2">
        <v>0</v>
      </c>
      <c r="AF3" s="2">
        <v>0</v>
      </c>
      <c r="AG3" s="2">
        <v>0</v>
      </c>
      <c r="AH3" t="s">
        <v>341</v>
      </c>
      <c r="AI3">
        <v>5</v>
      </c>
    </row>
    <row r="4" spans="1:35" x14ac:dyDescent="0.25">
      <c r="A4" t="s">
        <v>1155</v>
      </c>
      <c r="B4" t="s">
        <v>665</v>
      </c>
      <c r="C4" t="s">
        <v>1005</v>
      </c>
      <c r="D4" t="s">
        <v>1064</v>
      </c>
      <c r="E4" s="2">
        <v>125.01086956521739</v>
      </c>
      <c r="F4" s="2">
        <v>0.34782608695652173</v>
      </c>
      <c r="G4" s="2">
        <v>0</v>
      </c>
      <c r="H4" s="2">
        <v>0</v>
      </c>
      <c r="I4" s="2">
        <v>0</v>
      </c>
      <c r="J4" s="2">
        <v>0</v>
      </c>
      <c r="K4" s="2">
        <v>0</v>
      </c>
      <c r="L4" s="2">
        <v>1.3796739130434785</v>
      </c>
      <c r="M4" s="2">
        <v>1.6105434782608694</v>
      </c>
      <c r="N4" s="2">
        <v>0</v>
      </c>
      <c r="O4" s="2">
        <v>1.2883227545430831E-2</v>
      </c>
      <c r="P4" s="2">
        <v>0.86956521739130432</v>
      </c>
      <c r="Q4" s="2">
        <v>3.3210869565217394</v>
      </c>
      <c r="R4" s="2">
        <v>3.3522302408486221E-2</v>
      </c>
      <c r="S4" s="2">
        <v>5.6652173913043482</v>
      </c>
      <c r="T4" s="2">
        <v>4.8758695652173909</v>
      </c>
      <c r="U4" s="2">
        <v>0</v>
      </c>
      <c r="V4" s="2">
        <v>8.4321363359707843E-2</v>
      </c>
      <c r="W4" s="2">
        <v>5.6276086956521727</v>
      </c>
      <c r="X4" s="2">
        <v>8.8552173913043504</v>
      </c>
      <c r="Y4" s="2">
        <v>0</v>
      </c>
      <c r="Z4" s="2">
        <v>0.11585253456221199</v>
      </c>
      <c r="AA4" s="2">
        <v>0</v>
      </c>
      <c r="AB4" s="2">
        <v>0</v>
      </c>
      <c r="AC4" s="2">
        <v>0.86956521739130432</v>
      </c>
      <c r="AD4" s="2">
        <v>0</v>
      </c>
      <c r="AE4" s="2">
        <v>0.43478260869565216</v>
      </c>
      <c r="AF4" s="2">
        <v>0</v>
      </c>
      <c r="AG4" s="2">
        <v>0</v>
      </c>
      <c r="AH4" t="s">
        <v>243</v>
      </c>
      <c r="AI4">
        <v>5</v>
      </c>
    </row>
    <row r="5" spans="1:35" x14ac:dyDescent="0.25">
      <c r="A5" t="s">
        <v>1155</v>
      </c>
      <c r="B5" t="s">
        <v>712</v>
      </c>
      <c r="C5" t="s">
        <v>915</v>
      </c>
      <c r="D5" t="s">
        <v>1064</v>
      </c>
      <c r="E5" s="2">
        <v>116.67391304347827</v>
      </c>
      <c r="F5" s="2">
        <v>0.86956521739130432</v>
      </c>
      <c r="G5" s="2">
        <v>0</v>
      </c>
      <c r="H5" s="2">
        <v>0</v>
      </c>
      <c r="I5" s="2">
        <v>0.86956521739130432</v>
      </c>
      <c r="J5" s="2">
        <v>0</v>
      </c>
      <c r="K5" s="2">
        <v>0</v>
      </c>
      <c r="L5" s="2">
        <v>2.161413043478261</v>
      </c>
      <c r="M5" s="2">
        <v>0.78260869565217395</v>
      </c>
      <c r="N5" s="2">
        <v>1.0444565217391304</v>
      </c>
      <c r="O5" s="2">
        <v>1.5659586361095584E-2</v>
      </c>
      <c r="P5" s="2">
        <v>0</v>
      </c>
      <c r="Q5" s="2">
        <v>4.6168478260869561</v>
      </c>
      <c r="R5" s="2">
        <v>3.9570523569964593E-2</v>
      </c>
      <c r="S5" s="2">
        <v>3.1446739130434782</v>
      </c>
      <c r="T5" s="2">
        <v>5.8678260869565211</v>
      </c>
      <c r="U5" s="2">
        <v>0</v>
      </c>
      <c r="V5" s="2">
        <v>7.7245202161356427E-2</v>
      </c>
      <c r="W5" s="2">
        <v>4.2543478260869572</v>
      </c>
      <c r="X5" s="2">
        <v>2.068586956521739</v>
      </c>
      <c r="Y5" s="2">
        <v>0</v>
      </c>
      <c r="Z5" s="2">
        <v>5.4193217812558231E-2</v>
      </c>
      <c r="AA5" s="2">
        <v>0</v>
      </c>
      <c r="AB5" s="2">
        <v>0</v>
      </c>
      <c r="AC5" s="2">
        <v>0</v>
      </c>
      <c r="AD5" s="2">
        <v>0</v>
      </c>
      <c r="AE5" s="2">
        <v>0.86956521739130432</v>
      </c>
      <c r="AF5" s="2">
        <v>0</v>
      </c>
      <c r="AG5" s="2">
        <v>0</v>
      </c>
      <c r="AH5" t="s">
        <v>290</v>
      </c>
      <c r="AI5">
        <v>5</v>
      </c>
    </row>
    <row r="6" spans="1:35" x14ac:dyDescent="0.25">
      <c r="A6" t="s">
        <v>1155</v>
      </c>
      <c r="B6" t="s">
        <v>433</v>
      </c>
      <c r="C6" t="s">
        <v>890</v>
      </c>
      <c r="D6" t="s">
        <v>1064</v>
      </c>
      <c r="E6" s="2">
        <v>76.304347826086953</v>
      </c>
      <c r="F6" s="2">
        <v>1.1304347826086956</v>
      </c>
      <c r="G6" s="2">
        <v>0</v>
      </c>
      <c r="H6" s="2">
        <v>0</v>
      </c>
      <c r="I6" s="2">
        <v>0</v>
      </c>
      <c r="J6" s="2">
        <v>0</v>
      </c>
      <c r="K6" s="2">
        <v>0</v>
      </c>
      <c r="L6" s="2">
        <v>3.4006521739130435</v>
      </c>
      <c r="M6" s="2">
        <v>0</v>
      </c>
      <c r="N6" s="2">
        <v>0.86956521739130432</v>
      </c>
      <c r="O6" s="2">
        <v>1.1396011396011397E-2</v>
      </c>
      <c r="P6" s="2">
        <v>1.1304347826086956</v>
      </c>
      <c r="Q6" s="2">
        <v>3.8294565217391305</v>
      </c>
      <c r="R6" s="2">
        <v>6.5001424501424501E-2</v>
      </c>
      <c r="S6" s="2">
        <v>5.6697826086956526</v>
      </c>
      <c r="T6" s="2">
        <v>4.7845652173913038</v>
      </c>
      <c r="U6" s="2">
        <v>0</v>
      </c>
      <c r="V6" s="2">
        <v>0.137008547008547</v>
      </c>
      <c r="W6" s="2">
        <v>2.7458695652173919</v>
      </c>
      <c r="X6" s="2">
        <v>6.120000000000001</v>
      </c>
      <c r="Y6" s="2">
        <v>0</v>
      </c>
      <c r="Z6" s="2">
        <v>0.11619088319088322</v>
      </c>
      <c r="AA6" s="2">
        <v>0</v>
      </c>
      <c r="AB6" s="2">
        <v>0</v>
      </c>
      <c r="AC6" s="2">
        <v>0.95652173913043481</v>
      </c>
      <c r="AD6" s="2">
        <v>0</v>
      </c>
      <c r="AE6" s="2">
        <v>0</v>
      </c>
      <c r="AF6" s="2">
        <v>0</v>
      </c>
      <c r="AG6" s="2">
        <v>0</v>
      </c>
      <c r="AH6" t="s">
        <v>9</v>
      </c>
      <c r="AI6">
        <v>5</v>
      </c>
    </row>
    <row r="7" spans="1:35" x14ac:dyDescent="0.25">
      <c r="A7" t="s">
        <v>1155</v>
      </c>
      <c r="B7" t="s">
        <v>676</v>
      </c>
      <c r="C7" t="s">
        <v>852</v>
      </c>
      <c r="D7" t="s">
        <v>1107</v>
      </c>
      <c r="E7" s="2">
        <v>123.17391304347827</v>
      </c>
      <c r="F7" s="2">
        <v>0.86956521739130432</v>
      </c>
      <c r="G7" s="2">
        <v>3.2608695652173912E-2</v>
      </c>
      <c r="H7" s="2">
        <v>0</v>
      </c>
      <c r="I7" s="2">
        <v>0.95543478260869552</v>
      </c>
      <c r="J7" s="2">
        <v>2.1739130434782608E-2</v>
      </c>
      <c r="K7" s="2">
        <v>6.25E-2</v>
      </c>
      <c r="L7" s="2">
        <v>0.34891304347826091</v>
      </c>
      <c r="M7" s="2">
        <v>0</v>
      </c>
      <c r="N7" s="2">
        <v>0.97173913043478266</v>
      </c>
      <c r="O7" s="2">
        <v>7.8891634309918822E-3</v>
      </c>
      <c r="P7" s="2">
        <v>0.78260869565217395</v>
      </c>
      <c r="Q7" s="2">
        <v>3.8169565217391299</v>
      </c>
      <c r="R7" s="2">
        <v>3.7342040240028233E-2</v>
      </c>
      <c r="S7" s="2">
        <v>4.3458695652173915</v>
      </c>
      <c r="T7" s="2">
        <v>3.8034782608695648</v>
      </c>
      <c r="U7" s="2">
        <v>0</v>
      </c>
      <c r="V7" s="2">
        <v>6.61613130956583E-2</v>
      </c>
      <c r="W7" s="2">
        <v>3.8500000000000005</v>
      </c>
      <c r="X7" s="2">
        <v>6.7798913043478271</v>
      </c>
      <c r="Y7" s="2">
        <v>0</v>
      </c>
      <c r="Z7" s="2">
        <v>8.629985880691847E-2</v>
      </c>
      <c r="AA7" s="2">
        <v>0</v>
      </c>
      <c r="AB7" s="2">
        <v>0</v>
      </c>
      <c r="AC7" s="2">
        <v>4.3478260869565216E-2</v>
      </c>
      <c r="AD7" s="2">
        <v>0</v>
      </c>
      <c r="AE7" s="2">
        <v>0</v>
      </c>
      <c r="AF7" s="2">
        <v>0</v>
      </c>
      <c r="AG7" s="2">
        <v>0.15923913043478261</v>
      </c>
      <c r="AH7" t="s">
        <v>254</v>
      </c>
      <c r="AI7">
        <v>5</v>
      </c>
    </row>
    <row r="8" spans="1:35" x14ac:dyDescent="0.25">
      <c r="A8" t="s">
        <v>1155</v>
      </c>
      <c r="B8" t="s">
        <v>778</v>
      </c>
      <c r="C8" t="s">
        <v>915</v>
      </c>
      <c r="D8" t="s">
        <v>1064</v>
      </c>
      <c r="E8" s="2">
        <v>98.086956521739125</v>
      </c>
      <c r="F8" s="2">
        <v>0.86956521739130432</v>
      </c>
      <c r="G8" s="2">
        <v>8.6956521739130432E-2</v>
      </c>
      <c r="H8" s="2">
        <v>0</v>
      </c>
      <c r="I8" s="2">
        <v>0.69565217391304346</v>
      </c>
      <c r="J8" s="2">
        <v>0</v>
      </c>
      <c r="K8" s="2">
        <v>0.10869565217391304</v>
      </c>
      <c r="L8" s="2">
        <v>1.1105434782608699</v>
      </c>
      <c r="M8" s="2">
        <v>0</v>
      </c>
      <c r="N8" s="2">
        <v>0</v>
      </c>
      <c r="O8" s="2">
        <v>0</v>
      </c>
      <c r="P8" s="2">
        <v>0</v>
      </c>
      <c r="Q8" s="2">
        <v>3.5840217391304345</v>
      </c>
      <c r="R8" s="2">
        <v>3.6539228723404253E-2</v>
      </c>
      <c r="S8" s="2">
        <v>1.3477173913043476</v>
      </c>
      <c r="T8" s="2">
        <v>6.7886956521739146</v>
      </c>
      <c r="U8" s="2">
        <v>0</v>
      </c>
      <c r="V8" s="2">
        <v>8.2951019503546108E-2</v>
      </c>
      <c r="W8" s="2">
        <v>2.9323913043478269</v>
      </c>
      <c r="X8" s="2">
        <v>3.1550000000000011</v>
      </c>
      <c r="Y8" s="2">
        <v>0</v>
      </c>
      <c r="Z8" s="2">
        <v>6.2061170212765977E-2</v>
      </c>
      <c r="AA8" s="2">
        <v>0</v>
      </c>
      <c r="AB8" s="2">
        <v>0</v>
      </c>
      <c r="AC8" s="2">
        <v>0</v>
      </c>
      <c r="AD8" s="2">
        <v>0</v>
      </c>
      <c r="AE8" s="2">
        <v>0</v>
      </c>
      <c r="AF8" s="2">
        <v>0</v>
      </c>
      <c r="AG8" s="2">
        <v>9.7826086956521743E-2</v>
      </c>
      <c r="AH8" t="s">
        <v>358</v>
      </c>
      <c r="AI8">
        <v>5</v>
      </c>
    </row>
    <row r="9" spans="1:35" x14ac:dyDescent="0.25">
      <c r="A9" t="s">
        <v>1155</v>
      </c>
      <c r="B9" t="s">
        <v>529</v>
      </c>
      <c r="C9" t="s">
        <v>947</v>
      </c>
      <c r="D9" t="s">
        <v>1064</v>
      </c>
      <c r="E9" s="2">
        <v>73.706521739130437</v>
      </c>
      <c r="F9" s="2">
        <v>1.2173913043478262</v>
      </c>
      <c r="G9" s="2">
        <v>0</v>
      </c>
      <c r="H9" s="2">
        <v>0</v>
      </c>
      <c r="I9" s="2">
        <v>0.24032608695652175</v>
      </c>
      <c r="J9" s="2">
        <v>0</v>
      </c>
      <c r="K9" s="2">
        <v>0</v>
      </c>
      <c r="L9" s="2">
        <v>2.3572826086956526</v>
      </c>
      <c r="M9" s="2">
        <v>1.048913043478261</v>
      </c>
      <c r="N9" s="2">
        <v>0</v>
      </c>
      <c r="O9" s="2">
        <v>1.4230939389470581E-2</v>
      </c>
      <c r="P9" s="2">
        <v>8.6956521739130432E-2</v>
      </c>
      <c r="Q9" s="2">
        <v>3.0002173913043482</v>
      </c>
      <c r="R9" s="2">
        <v>4.1884677776139217E-2</v>
      </c>
      <c r="S9" s="2">
        <v>1.7250000000000001</v>
      </c>
      <c r="T9" s="2">
        <v>3.6954347826086953</v>
      </c>
      <c r="U9" s="2">
        <v>0</v>
      </c>
      <c r="V9" s="2">
        <v>7.354077569679987E-2</v>
      </c>
      <c r="W9" s="2">
        <v>1.5275000000000001</v>
      </c>
      <c r="X9" s="2">
        <v>2.9538043478260869</v>
      </c>
      <c r="Y9" s="2">
        <v>0</v>
      </c>
      <c r="Z9" s="2">
        <v>6.0799292139802383E-2</v>
      </c>
      <c r="AA9" s="2">
        <v>0</v>
      </c>
      <c r="AB9" s="2">
        <v>0</v>
      </c>
      <c r="AC9" s="2">
        <v>1.0434782608695652</v>
      </c>
      <c r="AD9" s="2">
        <v>0</v>
      </c>
      <c r="AE9" s="2">
        <v>0</v>
      </c>
      <c r="AF9" s="2">
        <v>0</v>
      </c>
      <c r="AG9" s="2">
        <v>0</v>
      </c>
      <c r="AH9" t="s">
        <v>106</v>
      </c>
      <c r="AI9">
        <v>5</v>
      </c>
    </row>
    <row r="10" spans="1:35" x14ac:dyDescent="0.25">
      <c r="A10" t="s">
        <v>1155</v>
      </c>
      <c r="B10" t="s">
        <v>688</v>
      </c>
      <c r="C10" t="s">
        <v>845</v>
      </c>
      <c r="D10" t="s">
        <v>1107</v>
      </c>
      <c r="E10" s="2">
        <v>113.80434782608695</v>
      </c>
      <c r="F10" s="2">
        <v>7.9021739130434785</v>
      </c>
      <c r="G10" s="2">
        <v>0</v>
      </c>
      <c r="H10" s="2">
        <v>0</v>
      </c>
      <c r="I10" s="2">
        <v>4.9565217391304346</v>
      </c>
      <c r="J10" s="2">
        <v>0</v>
      </c>
      <c r="K10" s="2">
        <v>0.91119565217391274</v>
      </c>
      <c r="L10" s="2">
        <v>5.6619565217391292</v>
      </c>
      <c r="M10" s="2">
        <v>5.3309782608695651</v>
      </c>
      <c r="N10" s="2">
        <v>5.4782608695652177</v>
      </c>
      <c r="O10" s="2">
        <v>9.498089780324738E-2</v>
      </c>
      <c r="P10" s="2">
        <v>5.2228260869565215</v>
      </c>
      <c r="Q10" s="2">
        <v>23.038586956521737</v>
      </c>
      <c r="R10" s="2">
        <v>0.24833333333333329</v>
      </c>
      <c r="S10" s="2">
        <v>5.8269565217391293</v>
      </c>
      <c r="T10" s="2">
        <v>12.380217391304345</v>
      </c>
      <c r="U10" s="2">
        <v>0</v>
      </c>
      <c r="V10" s="2">
        <v>0.15998662846227316</v>
      </c>
      <c r="W10" s="2">
        <v>4.2007608695652161</v>
      </c>
      <c r="X10" s="2">
        <v>11.216195652173912</v>
      </c>
      <c r="Y10" s="2">
        <v>0</v>
      </c>
      <c r="Z10" s="2">
        <v>0.13546895893027697</v>
      </c>
      <c r="AA10" s="2">
        <v>0</v>
      </c>
      <c r="AB10" s="2">
        <v>0</v>
      </c>
      <c r="AC10" s="2">
        <v>5.7391304347826084</v>
      </c>
      <c r="AD10" s="2">
        <v>0</v>
      </c>
      <c r="AE10" s="2">
        <v>0.62826086956521732</v>
      </c>
      <c r="AF10" s="2">
        <v>0.63097826086956521</v>
      </c>
      <c r="AG10" s="2">
        <v>1.9877173913043475</v>
      </c>
      <c r="AH10" t="s">
        <v>266</v>
      </c>
      <c r="AI10">
        <v>5</v>
      </c>
    </row>
    <row r="11" spans="1:35" x14ac:dyDescent="0.25">
      <c r="A11" t="s">
        <v>1155</v>
      </c>
      <c r="B11" t="s">
        <v>698</v>
      </c>
      <c r="C11" t="s">
        <v>1016</v>
      </c>
      <c r="D11" t="s">
        <v>1064</v>
      </c>
      <c r="E11" s="2">
        <v>47.760869565217391</v>
      </c>
      <c r="F11" s="2">
        <v>1.1358695652173914</v>
      </c>
      <c r="G11" s="2">
        <v>1.0869565217391304E-2</v>
      </c>
      <c r="H11" s="2">
        <v>0</v>
      </c>
      <c r="I11" s="2">
        <v>1.2228260869565217</v>
      </c>
      <c r="J11" s="2">
        <v>0</v>
      </c>
      <c r="K11" s="2">
        <v>1.8043478260869564E-2</v>
      </c>
      <c r="L11" s="2">
        <v>1.456195652173913</v>
      </c>
      <c r="M11" s="2">
        <v>1.1358695652173914</v>
      </c>
      <c r="N11" s="2">
        <v>0.70108695652173914</v>
      </c>
      <c r="O11" s="2">
        <v>3.8461538461538464E-2</v>
      </c>
      <c r="P11" s="2">
        <v>0.17391304347826086</v>
      </c>
      <c r="Q11" s="2">
        <v>2.0951086956521738</v>
      </c>
      <c r="R11" s="2">
        <v>4.750796540737369E-2</v>
      </c>
      <c r="S11" s="2">
        <v>1.6418478260869562</v>
      </c>
      <c r="T11" s="2">
        <v>1.2719565217391304</v>
      </c>
      <c r="U11" s="2">
        <v>0</v>
      </c>
      <c r="V11" s="2">
        <v>6.1008192990441509E-2</v>
      </c>
      <c r="W11" s="2">
        <v>2.6326086956521735</v>
      </c>
      <c r="X11" s="2">
        <v>1.703369565217391</v>
      </c>
      <c r="Y11" s="2">
        <v>0</v>
      </c>
      <c r="Z11" s="2">
        <v>9.0785161583978147E-2</v>
      </c>
      <c r="AA11" s="2">
        <v>4.8913043478260872E-2</v>
      </c>
      <c r="AB11" s="2">
        <v>0</v>
      </c>
      <c r="AC11" s="2">
        <v>0</v>
      </c>
      <c r="AD11" s="2">
        <v>0</v>
      </c>
      <c r="AE11" s="2">
        <v>0.66923913043478256</v>
      </c>
      <c r="AF11" s="2">
        <v>0</v>
      </c>
      <c r="AG11" s="2">
        <v>0.16163043478260869</v>
      </c>
      <c r="AH11" t="s">
        <v>276</v>
      </c>
      <c r="AI11">
        <v>5</v>
      </c>
    </row>
    <row r="12" spans="1:35" x14ac:dyDescent="0.25">
      <c r="A12" t="s">
        <v>1155</v>
      </c>
      <c r="B12" t="s">
        <v>834</v>
      </c>
      <c r="C12" t="s">
        <v>958</v>
      </c>
      <c r="D12" t="s">
        <v>1064</v>
      </c>
      <c r="E12" s="2">
        <v>66.934782608695656</v>
      </c>
      <c r="F12" s="2">
        <v>47.741847826086953</v>
      </c>
      <c r="G12" s="2">
        <v>0.43478260869565216</v>
      </c>
      <c r="H12" s="2">
        <v>0</v>
      </c>
      <c r="I12" s="2">
        <v>9.7445652173913047</v>
      </c>
      <c r="J12" s="2">
        <v>0</v>
      </c>
      <c r="K12" s="2">
        <v>0</v>
      </c>
      <c r="L12" s="2">
        <v>1.4538043478260869</v>
      </c>
      <c r="M12" s="2">
        <v>5.6684782608695654</v>
      </c>
      <c r="N12" s="2">
        <v>4.8097826086956523</v>
      </c>
      <c r="O12" s="2">
        <v>0.15654433257551154</v>
      </c>
      <c r="P12" s="2">
        <v>1.1304347826086956</v>
      </c>
      <c r="Q12" s="2">
        <v>14.820652173913043</v>
      </c>
      <c r="R12" s="2">
        <v>0.23830789217278334</v>
      </c>
      <c r="S12" s="2">
        <v>11.228260869565217</v>
      </c>
      <c r="T12" s="2">
        <v>19.192934782608695</v>
      </c>
      <c r="U12" s="2">
        <v>0</v>
      </c>
      <c r="V12" s="2">
        <v>0.45449009418642417</v>
      </c>
      <c r="W12" s="2">
        <v>15.171195652173912</v>
      </c>
      <c r="X12" s="2">
        <v>21.456521739130434</v>
      </c>
      <c r="Y12" s="2">
        <v>0</v>
      </c>
      <c r="Z12" s="2">
        <v>0.54721500487171149</v>
      </c>
      <c r="AA12" s="2">
        <v>0</v>
      </c>
      <c r="AB12" s="2">
        <v>0</v>
      </c>
      <c r="AC12" s="2">
        <v>0</v>
      </c>
      <c r="AD12" s="2">
        <v>0</v>
      </c>
      <c r="AE12" s="2">
        <v>0</v>
      </c>
      <c r="AF12" s="2">
        <v>0</v>
      </c>
      <c r="AG12" s="2">
        <v>0</v>
      </c>
      <c r="AH12" t="s">
        <v>414</v>
      </c>
      <c r="AI12">
        <v>5</v>
      </c>
    </row>
    <row r="13" spans="1:35" x14ac:dyDescent="0.25">
      <c r="A13" t="s">
        <v>1155</v>
      </c>
      <c r="B13" t="s">
        <v>558</v>
      </c>
      <c r="C13" t="s">
        <v>943</v>
      </c>
      <c r="D13" t="s">
        <v>1115</v>
      </c>
      <c r="E13" s="2">
        <v>71.108695652173907</v>
      </c>
      <c r="F13" s="2">
        <v>5.2173913043478262</v>
      </c>
      <c r="G13" s="2">
        <v>0.2608695652173913</v>
      </c>
      <c r="H13" s="2">
        <v>0</v>
      </c>
      <c r="I13" s="2">
        <v>4.8876086956521734</v>
      </c>
      <c r="J13" s="2">
        <v>0</v>
      </c>
      <c r="K13" s="2">
        <v>0</v>
      </c>
      <c r="L13" s="2">
        <v>0</v>
      </c>
      <c r="M13" s="2">
        <v>4.1315217391304344</v>
      </c>
      <c r="N13" s="2">
        <v>5.1543478260869575</v>
      </c>
      <c r="O13" s="2">
        <v>0.13058697645979825</v>
      </c>
      <c r="P13" s="2">
        <v>5.2765217391304349</v>
      </c>
      <c r="Q13" s="2">
        <v>26.361413043478262</v>
      </c>
      <c r="R13" s="2">
        <v>0.44492357077346378</v>
      </c>
      <c r="S13" s="2">
        <v>9.0244565217391308</v>
      </c>
      <c r="T13" s="2">
        <v>0</v>
      </c>
      <c r="U13" s="2">
        <v>5.413913043478261</v>
      </c>
      <c r="V13" s="2">
        <v>0.20304646896973405</v>
      </c>
      <c r="W13" s="2">
        <v>3.3858695652173911</v>
      </c>
      <c r="X13" s="2">
        <v>4.8016304347826084</v>
      </c>
      <c r="Y13" s="2">
        <v>6.5407608695652177</v>
      </c>
      <c r="Z13" s="2">
        <v>0.20712320391317643</v>
      </c>
      <c r="AA13" s="2">
        <v>0</v>
      </c>
      <c r="AB13" s="2">
        <v>0</v>
      </c>
      <c r="AC13" s="2">
        <v>0</v>
      </c>
      <c r="AD13" s="2">
        <v>59.065326086956517</v>
      </c>
      <c r="AE13" s="2">
        <v>0</v>
      </c>
      <c r="AF13" s="2">
        <v>0</v>
      </c>
      <c r="AG13" s="2">
        <v>0</v>
      </c>
      <c r="AH13" t="s">
        <v>135</v>
      </c>
      <c r="AI13">
        <v>5</v>
      </c>
    </row>
    <row r="14" spans="1:35" x14ac:dyDescent="0.25">
      <c r="A14" t="s">
        <v>1155</v>
      </c>
      <c r="B14" t="s">
        <v>499</v>
      </c>
      <c r="C14" t="s">
        <v>935</v>
      </c>
      <c r="D14" t="s">
        <v>1113</v>
      </c>
      <c r="E14" s="2">
        <v>40.760869565217391</v>
      </c>
      <c r="F14" s="2">
        <v>5.7391304347826084</v>
      </c>
      <c r="G14" s="2">
        <v>0.30978260869565216</v>
      </c>
      <c r="H14" s="2">
        <v>0</v>
      </c>
      <c r="I14" s="2">
        <v>0.46739130434782611</v>
      </c>
      <c r="J14" s="2">
        <v>0</v>
      </c>
      <c r="K14" s="2">
        <v>0</v>
      </c>
      <c r="L14" s="2">
        <v>0.95271739130434807</v>
      </c>
      <c r="M14" s="2">
        <v>13.304347826086957</v>
      </c>
      <c r="N14" s="2">
        <v>0</v>
      </c>
      <c r="O14" s="2">
        <v>0.32640000000000002</v>
      </c>
      <c r="P14" s="2">
        <v>0</v>
      </c>
      <c r="Q14" s="2">
        <v>22.097826086956523</v>
      </c>
      <c r="R14" s="2">
        <v>0.54213333333333336</v>
      </c>
      <c r="S14" s="2">
        <v>1.4547826086956521</v>
      </c>
      <c r="T14" s="2">
        <v>1.2173913043478262E-2</v>
      </c>
      <c r="U14" s="2">
        <v>0</v>
      </c>
      <c r="V14" s="2">
        <v>3.5989333333333338E-2</v>
      </c>
      <c r="W14" s="2">
        <v>0.70163043478260867</v>
      </c>
      <c r="X14" s="2">
        <v>0.88532608695652149</v>
      </c>
      <c r="Y14" s="2">
        <v>0</v>
      </c>
      <c r="Z14" s="2">
        <v>3.8933333333333327E-2</v>
      </c>
      <c r="AA14" s="2">
        <v>0</v>
      </c>
      <c r="AB14" s="2">
        <v>0</v>
      </c>
      <c r="AC14" s="2">
        <v>0</v>
      </c>
      <c r="AD14" s="2">
        <v>0</v>
      </c>
      <c r="AE14" s="2">
        <v>0</v>
      </c>
      <c r="AF14" s="2">
        <v>0</v>
      </c>
      <c r="AG14" s="2">
        <v>0</v>
      </c>
      <c r="AH14" t="s">
        <v>76</v>
      </c>
      <c r="AI14">
        <v>5</v>
      </c>
    </row>
    <row r="15" spans="1:35" x14ac:dyDescent="0.25">
      <c r="A15" t="s">
        <v>1155</v>
      </c>
      <c r="B15" t="s">
        <v>435</v>
      </c>
      <c r="C15" t="s">
        <v>839</v>
      </c>
      <c r="D15" t="s">
        <v>1053</v>
      </c>
      <c r="E15" s="2">
        <v>56.815217391304351</v>
      </c>
      <c r="F15" s="2">
        <v>5.6521739130434785</v>
      </c>
      <c r="G15" s="2">
        <v>0.10869565217391304</v>
      </c>
      <c r="H15" s="2">
        <v>0</v>
      </c>
      <c r="I15" s="2">
        <v>1.3043478260869565</v>
      </c>
      <c r="J15" s="2">
        <v>0</v>
      </c>
      <c r="K15" s="2">
        <v>0</v>
      </c>
      <c r="L15" s="2">
        <v>3.3579347826086963</v>
      </c>
      <c r="M15" s="2">
        <v>5.1589130434782611</v>
      </c>
      <c r="N15" s="2">
        <v>0</v>
      </c>
      <c r="O15" s="2">
        <v>9.0801607040367327E-2</v>
      </c>
      <c r="P15" s="2">
        <v>0</v>
      </c>
      <c r="Q15" s="2">
        <v>16.089673913043477</v>
      </c>
      <c r="R15" s="2">
        <v>0.28319303615840824</v>
      </c>
      <c r="S15" s="2">
        <v>7.4517391304347846</v>
      </c>
      <c r="T15" s="2">
        <v>6.1484782608695649</v>
      </c>
      <c r="U15" s="2">
        <v>0</v>
      </c>
      <c r="V15" s="2">
        <v>0.23937631528601494</v>
      </c>
      <c r="W15" s="2">
        <v>3.7899999999999996</v>
      </c>
      <c r="X15" s="2">
        <v>3.382282608695653</v>
      </c>
      <c r="Y15" s="2">
        <v>0</v>
      </c>
      <c r="Z15" s="2">
        <v>0.12623876028314521</v>
      </c>
      <c r="AA15" s="2">
        <v>0</v>
      </c>
      <c r="AB15" s="2">
        <v>0</v>
      </c>
      <c r="AC15" s="2">
        <v>1.9565217391304348</v>
      </c>
      <c r="AD15" s="2">
        <v>0</v>
      </c>
      <c r="AE15" s="2">
        <v>0.38043478260869568</v>
      </c>
      <c r="AF15" s="2">
        <v>0</v>
      </c>
      <c r="AG15" s="2">
        <v>3.4782608695652174E-2</v>
      </c>
      <c r="AH15" t="s">
        <v>11</v>
      </c>
      <c r="AI15">
        <v>5</v>
      </c>
    </row>
    <row r="16" spans="1:35" x14ac:dyDescent="0.25">
      <c r="A16" t="s">
        <v>1155</v>
      </c>
      <c r="B16" t="s">
        <v>749</v>
      </c>
      <c r="C16" t="s">
        <v>1009</v>
      </c>
      <c r="D16" t="s">
        <v>1064</v>
      </c>
      <c r="E16" s="2">
        <v>58.793478260869563</v>
      </c>
      <c r="F16" s="2">
        <v>0</v>
      </c>
      <c r="G16" s="2">
        <v>0</v>
      </c>
      <c r="H16" s="2">
        <v>0</v>
      </c>
      <c r="I16" s="2">
        <v>5.3804347826086953</v>
      </c>
      <c r="J16" s="2">
        <v>0</v>
      </c>
      <c r="K16" s="2">
        <v>0</v>
      </c>
      <c r="L16" s="2">
        <v>1.8903260869565219</v>
      </c>
      <c r="M16" s="2">
        <v>10.760869565217391</v>
      </c>
      <c r="N16" s="2">
        <v>0</v>
      </c>
      <c r="O16" s="2">
        <v>0.18302828618968386</v>
      </c>
      <c r="P16" s="2">
        <v>0</v>
      </c>
      <c r="Q16" s="2">
        <v>18.855978260869566</v>
      </c>
      <c r="R16" s="2">
        <v>0.32071547420965063</v>
      </c>
      <c r="S16" s="2">
        <v>2.1220652173913046</v>
      </c>
      <c r="T16" s="2">
        <v>3.3707608695652174</v>
      </c>
      <c r="U16" s="2">
        <v>0</v>
      </c>
      <c r="V16" s="2">
        <v>9.342577186171197E-2</v>
      </c>
      <c r="W16" s="2">
        <v>2.9811956521739136</v>
      </c>
      <c r="X16" s="2">
        <v>3.1875</v>
      </c>
      <c r="Y16" s="2">
        <v>8.9673913043478257E-2</v>
      </c>
      <c r="Z16" s="2">
        <v>0.10644666296912556</v>
      </c>
      <c r="AA16" s="2">
        <v>0</v>
      </c>
      <c r="AB16" s="2">
        <v>0</v>
      </c>
      <c r="AC16" s="2">
        <v>0</v>
      </c>
      <c r="AD16" s="2">
        <v>0</v>
      </c>
      <c r="AE16" s="2">
        <v>0</v>
      </c>
      <c r="AF16" s="2">
        <v>0</v>
      </c>
      <c r="AG16" s="2">
        <v>0</v>
      </c>
      <c r="AH16" t="s">
        <v>329</v>
      </c>
      <c r="AI16">
        <v>5</v>
      </c>
    </row>
    <row r="17" spans="1:35" x14ac:dyDescent="0.25">
      <c r="A17" t="s">
        <v>1155</v>
      </c>
      <c r="B17" t="s">
        <v>642</v>
      </c>
      <c r="C17" t="s">
        <v>999</v>
      </c>
      <c r="D17" t="s">
        <v>1072</v>
      </c>
      <c r="E17" s="2">
        <v>53.945652173913047</v>
      </c>
      <c r="F17" s="2">
        <v>6.1304347826086953</v>
      </c>
      <c r="G17" s="2">
        <v>0.56521739130434778</v>
      </c>
      <c r="H17" s="2">
        <v>0</v>
      </c>
      <c r="I17" s="2">
        <v>5.3315217391304346</v>
      </c>
      <c r="J17" s="2">
        <v>0</v>
      </c>
      <c r="K17" s="2">
        <v>0.28260869565217389</v>
      </c>
      <c r="L17" s="2">
        <v>6.3897826086956515</v>
      </c>
      <c r="M17" s="2">
        <v>5.0434782608695654</v>
      </c>
      <c r="N17" s="2">
        <v>0</v>
      </c>
      <c r="O17" s="2">
        <v>9.3491839613137215E-2</v>
      </c>
      <c r="P17" s="2">
        <v>5.0434782608695654</v>
      </c>
      <c r="Q17" s="2">
        <v>2.5118478260869566</v>
      </c>
      <c r="R17" s="2">
        <v>0.14005440257908522</v>
      </c>
      <c r="S17" s="2">
        <v>8.1114130434782599</v>
      </c>
      <c r="T17" s="2">
        <v>0</v>
      </c>
      <c r="U17" s="2">
        <v>0</v>
      </c>
      <c r="V17" s="2">
        <v>0.15036268386056817</v>
      </c>
      <c r="W17" s="2">
        <v>16.396086956521735</v>
      </c>
      <c r="X17" s="2">
        <v>0</v>
      </c>
      <c r="Y17" s="2">
        <v>0</v>
      </c>
      <c r="Z17" s="2">
        <v>0.3039371347975014</v>
      </c>
      <c r="AA17" s="2">
        <v>0</v>
      </c>
      <c r="AB17" s="2">
        <v>0</v>
      </c>
      <c r="AC17" s="2">
        <v>0</v>
      </c>
      <c r="AD17" s="2">
        <v>0</v>
      </c>
      <c r="AE17" s="2">
        <v>0</v>
      </c>
      <c r="AF17" s="2">
        <v>0</v>
      </c>
      <c r="AG17" s="2">
        <v>0</v>
      </c>
      <c r="AH17" t="s">
        <v>220</v>
      </c>
      <c r="AI17">
        <v>5</v>
      </c>
    </row>
    <row r="18" spans="1:35" x14ac:dyDescent="0.25">
      <c r="A18" t="s">
        <v>1155</v>
      </c>
      <c r="B18" t="s">
        <v>649</v>
      </c>
      <c r="C18" t="s">
        <v>960</v>
      </c>
      <c r="D18" t="s">
        <v>1120</v>
      </c>
      <c r="E18" s="2">
        <v>60.097826086956523</v>
      </c>
      <c r="F18" s="2">
        <v>5.2173913043478262</v>
      </c>
      <c r="G18" s="2">
        <v>0.2608695652173913</v>
      </c>
      <c r="H18" s="2">
        <v>0</v>
      </c>
      <c r="I18" s="2">
        <v>0.10869565217391304</v>
      </c>
      <c r="J18" s="2">
        <v>0</v>
      </c>
      <c r="K18" s="2">
        <v>0</v>
      </c>
      <c r="L18" s="2">
        <v>0</v>
      </c>
      <c r="M18" s="2">
        <v>3.4782608695652173</v>
      </c>
      <c r="N18" s="2">
        <v>0</v>
      </c>
      <c r="O18" s="2">
        <v>5.7876650388858739E-2</v>
      </c>
      <c r="P18" s="2">
        <v>2.152173913043478</v>
      </c>
      <c r="Q18" s="2">
        <v>6.2690217391304346</v>
      </c>
      <c r="R18" s="2">
        <v>0.14012479652740095</v>
      </c>
      <c r="S18" s="2">
        <v>5.8361956521739122</v>
      </c>
      <c r="T18" s="2">
        <v>5.1086956521739131</v>
      </c>
      <c r="U18" s="2">
        <v>0</v>
      </c>
      <c r="V18" s="2">
        <v>0.18211792367516727</v>
      </c>
      <c r="W18" s="2">
        <v>5.6386956521739133</v>
      </c>
      <c r="X18" s="2">
        <v>5.2159782608695657</v>
      </c>
      <c r="Y18" s="2">
        <v>0</v>
      </c>
      <c r="Z18" s="2">
        <v>0.18061674805570629</v>
      </c>
      <c r="AA18" s="2">
        <v>0</v>
      </c>
      <c r="AB18" s="2">
        <v>0</v>
      </c>
      <c r="AC18" s="2">
        <v>0</v>
      </c>
      <c r="AD18" s="2">
        <v>0</v>
      </c>
      <c r="AE18" s="2">
        <v>0</v>
      </c>
      <c r="AF18" s="2">
        <v>0</v>
      </c>
      <c r="AG18" s="2">
        <v>0</v>
      </c>
      <c r="AH18" t="s">
        <v>227</v>
      </c>
      <c r="AI18">
        <v>5</v>
      </c>
    </row>
    <row r="19" spans="1:35" x14ac:dyDescent="0.25">
      <c r="A19" t="s">
        <v>1155</v>
      </c>
      <c r="B19" t="s">
        <v>468</v>
      </c>
      <c r="C19" t="s">
        <v>915</v>
      </c>
      <c r="D19" t="s">
        <v>1064</v>
      </c>
      <c r="E19" s="2">
        <v>144.02173913043478</v>
      </c>
      <c r="F19" s="2">
        <v>4.1739130434782608</v>
      </c>
      <c r="G19" s="2">
        <v>0</v>
      </c>
      <c r="H19" s="2">
        <v>0.75</v>
      </c>
      <c r="I19" s="2">
        <v>10.869565217391305</v>
      </c>
      <c r="J19" s="2">
        <v>0</v>
      </c>
      <c r="K19" s="2">
        <v>0</v>
      </c>
      <c r="L19" s="2">
        <v>0</v>
      </c>
      <c r="M19" s="2">
        <v>7.5652173913043477</v>
      </c>
      <c r="N19" s="2">
        <v>2.527173913043478</v>
      </c>
      <c r="O19" s="2">
        <v>7.0075471698113206E-2</v>
      </c>
      <c r="P19" s="2">
        <v>11.043478260869565</v>
      </c>
      <c r="Q19" s="2">
        <v>15.79782608695651</v>
      </c>
      <c r="R19" s="2">
        <v>0.18636981132075464</v>
      </c>
      <c r="S19" s="2">
        <v>1.1560869565217393</v>
      </c>
      <c r="T19" s="2">
        <v>1.8727173913043478</v>
      </c>
      <c r="U19" s="2">
        <v>0</v>
      </c>
      <c r="V19" s="2">
        <v>2.1030188679245283E-2</v>
      </c>
      <c r="W19" s="2">
        <v>0</v>
      </c>
      <c r="X19" s="2">
        <v>0</v>
      </c>
      <c r="Y19" s="2">
        <v>0</v>
      </c>
      <c r="Z19" s="2">
        <v>0</v>
      </c>
      <c r="AA19" s="2">
        <v>0</v>
      </c>
      <c r="AB19" s="2">
        <v>0</v>
      </c>
      <c r="AC19" s="2">
        <v>0</v>
      </c>
      <c r="AD19" s="2">
        <v>0</v>
      </c>
      <c r="AE19" s="2">
        <v>0</v>
      </c>
      <c r="AF19" s="2">
        <v>0</v>
      </c>
      <c r="AG19" s="2">
        <v>0</v>
      </c>
      <c r="AH19" t="s">
        <v>45</v>
      </c>
      <c r="AI19">
        <v>5</v>
      </c>
    </row>
    <row r="20" spans="1:35" x14ac:dyDescent="0.25">
      <c r="A20" t="s">
        <v>1155</v>
      </c>
      <c r="B20" t="s">
        <v>599</v>
      </c>
      <c r="C20" t="s">
        <v>980</v>
      </c>
      <c r="D20" t="s">
        <v>1064</v>
      </c>
      <c r="E20" s="2">
        <v>124.77173913043478</v>
      </c>
      <c r="F20" s="2">
        <v>40.866847826086953</v>
      </c>
      <c r="G20" s="2">
        <v>0.32608695652173914</v>
      </c>
      <c r="H20" s="2">
        <v>0.64130434782608692</v>
      </c>
      <c r="I20" s="2">
        <v>0</v>
      </c>
      <c r="J20" s="2">
        <v>0</v>
      </c>
      <c r="K20" s="2">
        <v>0</v>
      </c>
      <c r="L20" s="2">
        <v>4.3376086956521718</v>
      </c>
      <c r="M20" s="2">
        <v>0</v>
      </c>
      <c r="N20" s="2">
        <v>1.9130434782608696</v>
      </c>
      <c r="O20" s="2">
        <v>1.533234602317275E-2</v>
      </c>
      <c r="P20" s="2">
        <v>4.7826086956521738</v>
      </c>
      <c r="Q20" s="2">
        <v>10.75</v>
      </c>
      <c r="R20" s="2">
        <v>0.1244881958358742</v>
      </c>
      <c r="S20" s="2">
        <v>9.6713043478260889</v>
      </c>
      <c r="T20" s="2">
        <v>12.116956521739132</v>
      </c>
      <c r="U20" s="2">
        <v>0</v>
      </c>
      <c r="V20" s="2">
        <v>0.17462496733164912</v>
      </c>
      <c r="W20" s="2">
        <v>8.6856521739130432</v>
      </c>
      <c r="X20" s="2">
        <v>10.243043478260867</v>
      </c>
      <c r="Y20" s="2">
        <v>1.3222826086956521</v>
      </c>
      <c r="Z20" s="2">
        <v>0.1623042076835961</v>
      </c>
      <c r="AA20" s="2">
        <v>0</v>
      </c>
      <c r="AB20" s="2">
        <v>0</v>
      </c>
      <c r="AC20" s="2">
        <v>0</v>
      </c>
      <c r="AD20" s="2">
        <v>0</v>
      </c>
      <c r="AE20" s="2">
        <v>0</v>
      </c>
      <c r="AF20" s="2">
        <v>0</v>
      </c>
      <c r="AG20" s="2">
        <v>0</v>
      </c>
      <c r="AH20" t="s">
        <v>176</v>
      </c>
      <c r="AI20">
        <v>5</v>
      </c>
    </row>
    <row r="21" spans="1:35" x14ac:dyDescent="0.25">
      <c r="A21" t="s">
        <v>1155</v>
      </c>
      <c r="B21" t="s">
        <v>588</v>
      </c>
      <c r="C21" t="s">
        <v>975</v>
      </c>
      <c r="D21" t="s">
        <v>1053</v>
      </c>
      <c r="E21" s="2">
        <v>54.967391304347828</v>
      </c>
      <c r="F21" s="2">
        <v>4.8695652173913047</v>
      </c>
      <c r="G21" s="2">
        <v>0.5641304347826086</v>
      </c>
      <c r="H21" s="2">
        <v>0</v>
      </c>
      <c r="I21" s="2">
        <v>2.6342391304347834</v>
      </c>
      <c r="J21" s="2">
        <v>0</v>
      </c>
      <c r="K21" s="2">
        <v>1.3934782608695651</v>
      </c>
      <c r="L21" s="2">
        <v>3.6833695652173906</v>
      </c>
      <c r="M21" s="2">
        <v>4.6956521739130439</v>
      </c>
      <c r="N21" s="2">
        <v>5.1926086956521749</v>
      </c>
      <c r="O21" s="2">
        <v>0.17989321732252325</v>
      </c>
      <c r="P21" s="2">
        <v>0</v>
      </c>
      <c r="Q21" s="2">
        <v>17.070869565217393</v>
      </c>
      <c r="R21" s="2">
        <v>0.31056357524223849</v>
      </c>
      <c r="S21" s="2">
        <v>9.7551086956521722</v>
      </c>
      <c r="T21" s="2">
        <v>2.905217391304348</v>
      </c>
      <c r="U21" s="2">
        <v>0</v>
      </c>
      <c r="V21" s="2">
        <v>0.23032430294641087</v>
      </c>
      <c r="W21" s="2">
        <v>4.3895652173913051</v>
      </c>
      <c r="X21" s="2">
        <v>7.1855434782608709</v>
      </c>
      <c r="Y21" s="2">
        <v>0</v>
      </c>
      <c r="Z21" s="2">
        <v>0.21058137235515131</v>
      </c>
      <c r="AA21" s="2">
        <v>0</v>
      </c>
      <c r="AB21" s="2">
        <v>0</v>
      </c>
      <c r="AC21" s="2">
        <v>0</v>
      </c>
      <c r="AD21" s="2">
        <v>0</v>
      </c>
      <c r="AE21" s="2">
        <v>0</v>
      </c>
      <c r="AF21" s="2">
        <v>0</v>
      </c>
      <c r="AG21" s="2">
        <v>0</v>
      </c>
      <c r="AH21" t="s">
        <v>165</v>
      </c>
      <c r="AI21">
        <v>5</v>
      </c>
    </row>
    <row r="22" spans="1:35" x14ac:dyDescent="0.25">
      <c r="A22" t="s">
        <v>1155</v>
      </c>
      <c r="B22" t="s">
        <v>741</v>
      </c>
      <c r="C22" t="s">
        <v>843</v>
      </c>
      <c r="D22" t="s">
        <v>1104</v>
      </c>
      <c r="E22" s="2">
        <v>46.934782608695649</v>
      </c>
      <c r="F22" s="2">
        <v>5.7391304347826084</v>
      </c>
      <c r="G22" s="2">
        <v>0.39554347826086972</v>
      </c>
      <c r="H22" s="2">
        <v>0.16304347826086957</v>
      </c>
      <c r="I22" s="2">
        <v>0.20108695652173914</v>
      </c>
      <c r="J22" s="2">
        <v>0</v>
      </c>
      <c r="K22" s="2">
        <v>0</v>
      </c>
      <c r="L22" s="2">
        <v>0.16499999999999998</v>
      </c>
      <c r="M22" s="2">
        <v>5.8132608695652195</v>
      </c>
      <c r="N22" s="2">
        <v>4.2969565217391317</v>
      </c>
      <c r="O22" s="2">
        <v>0.21540991199629467</v>
      </c>
      <c r="P22" s="2">
        <v>4.7643478260869569</v>
      </c>
      <c r="Q22" s="2">
        <v>18.842934782608694</v>
      </c>
      <c r="R22" s="2">
        <v>0.50298054654932844</v>
      </c>
      <c r="S22" s="2">
        <v>0.38336956521739135</v>
      </c>
      <c r="T22" s="2">
        <v>4.9345652173913042</v>
      </c>
      <c r="U22" s="2">
        <v>0</v>
      </c>
      <c r="V22" s="2">
        <v>0.11330477072718852</v>
      </c>
      <c r="W22" s="2">
        <v>0.40315217391304342</v>
      </c>
      <c r="X22" s="2">
        <v>4.3515217391304351</v>
      </c>
      <c r="Y22" s="2">
        <v>0</v>
      </c>
      <c r="Z22" s="2">
        <v>0.10130384437239465</v>
      </c>
      <c r="AA22" s="2">
        <v>0</v>
      </c>
      <c r="AB22" s="2">
        <v>0</v>
      </c>
      <c r="AC22" s="2">
        <v>0</v>
      </c>
      <c r="AD22" s="2">
        <v>0</v>
      </c>
      <c r="AE22" s="2">
        <v>0</v>
      </c>
      <c r="AF22" s="2">
        <v>0</v>
      </c>
      <c r="AG22" s="2">
        <v>5.4021739130434773E-2</v>
      </c>
      <c r="AH22" t="s">
        <v>321</v>
      </c>
      <c r="AI22">
        <v>5</v>
      </c>
    </row>
    <row r="23" spans="1:35" x14ac:dyDescent="0.25">
      <c r="A23" t="s">
        <v>1155</v>
      </c>
      <c r="B23" t="s">
        <v>729</v>
      </c>
      <c r="C23" t="s">
        <v>871</v>
      </c>
      <c r="D23" t="s">
        <v>1081</v>
      </c>
      <c r="E23" s="2">
        <v>90.945652173913047</v>
      </c>
      <c r="F23" s="2">
        <v>5.3913043478260869</v>
      </c>
      <c r="G23" s="2">
        <v>8.6956521739130432E-2</v>
      </c>
      <c r="H23" s="2">
        <v>0</v>
      </c>
      <c r="I23" s="2">
        <v>1.2771739130434783</v>
      </c>
      <c r="J23" s="2">
        <v>0</v>
      </c>
      <c r="K23" s="2">
        <v>0.86956521739130432</v>
      </c>
      <c r="L23" s="2">
        <v>2.1117391304347826</v>
      </c>
      <c r="M23" s="2">
        <v>6.8206521739130439</v>
      </c>
      <c r="N23" s="2">
        <v>0</v>
      </c>
      <c r="O23" s="2">
        <v>7.499701207123223E-2</v>
      </c>
      <c r="P23" s="2">
        <v>0</v>
      </c>
      <c r="Q23" s="2">
        <v>22.861413043478262</v>
      </c>
      <c r="R23" s="2">
        <v>0.25137444723317798</v>
      </c>
      <c r="S23" s="2">
        <v>5.7870652173913042</v>
      </c>
      <c r="T23" s="2">
        <v>8.4705434782608684</v>
      </c>
      <c r="U23" s="2">
        <v>0</v>
      </c>
      <c r="V23" s="2">
        <v>0.15677064658778533</v>
      </c>
      <c r="W23" s="2">
        <v>5.3020652173913048</v>
      </c>
      <c r="X23" s="2">
        <v>8.6752173913043489</v>
      </c>
      <c r="Y23" s="2">
        <v>0</v>
      </c>
      <c r="Z23" s="2">
        <v>0.15368829927094538</v>
      </c>
      <c r="AA23" s="2">
        <v>0</v>
      </c>
      <c r="AB23" s="2">
        <v>0</v>
      </c>
      <c r="AC23" s="2">
        <v>0</v>
      </c>
      <c r="AD23" s="2">
        <v>0</v>
      </c>
      <c r="AE23" s="2">
        <v>9.5108695652173919E-2</v>
      </c>
      <c r="AF23" s="2">
        <v>0</v>
      </c>
      <c r="AG23" s="2">
        <v>0</v>
      </c>
      <c r="AH23" t="s">
        <v>308</v>
      </c>
      <c r="AI23">
        <v>5</v>
      </c>
    </row>
    <row r="24" spans="1:35" x14ac:dyDescent="0.25">
      <c r="A24" t="s">
        <v>1155</v>
      </c>
      <c r="B24" t="s">
        <v>492</v>
      </c>
      <c r="C24" t="s">
        <v>929</v>
      </c>
      <c r="D24" t="s">
        <v>1110</v>
      </c>
      <c r="E24" s="2">
        <v>20.010869565217391</v>
      </c>
      <c r="F24" s="2">
        <v>4.6086956521739131</v>
      </c>
      <c r="G24" s="2">
        <v>0.70652173913043481</v>
      </c>
      <c r="H24" s="2">
        <v>0.2608695652173913</v>
      </c>
      <c r="I24" s="2">
        <v>1.6521739130434783</v>
      </c>
      <c r="J24" s="2">
        <v>0</v>
      </c>
      <c r="K24" s="2">
        <v>0</v>
      </c>
      <c r="L24" s="2">
        <v>0.35532608695652174</v>
      </c>
      <c r="M24" s="2">
        <v>5.3354347826086936</v>
      </c>
      <c r="N24" s="2">
        <v>0</v>
      </c>
      <c r="O24" s="2">
        <v>0.26662683324280273</v>
      </c>
      <c r="P24" s="2">
        <v>0</v>
      </c>
      <c r="Q24" s="2">
        <v>9.0048913043478223</v>
      </c>
      <c r="R24" s="2">
        <v>0.44999999999999984</v>
      </c>
      <c r="S24" s="2">
        <v>3.9348913043478255</v>
      </c>
      <c r="T24" s="2">
        <v>0</v>
      </c>
      <c r="U24" s="2">
        <v>0</v>
      </c>
      <c r="V24" s="2">
        <v>0.19663769690385657</v>
      </c>
      <c r="W24" s="2">
        <v>0.41793478260869571</v>
      </c>
      <c r="X24" s="2">
        <v>3.0089130434782616</v>
      </c>
      <c r="Y24" s="2">
        <v>0</v>
      </c>
      <c r="Z24" s="2">
        <v>0.1712493210211842</v>
      </c>
      <c r="AA24" s="2">
        <v>0</v>
      </c>
      <c r="AB24" s="2">
        <v>0</v>
      </c>
      <c r="AC24" s="2">
        <v>0</v>
      </c>
      <c r="AD24" s="2">
        <v>0</v>
      </c>
      <c r="AE24" s="2">
        <v>0</v>
      </c>
      <c r="AF24" s="2">
        <v>0</v>
      </c>
      <c r="AG24" s="2">
        <v>0</v>
      </c>
      <c r="AH24" t="s">
        <v>69</v>
      </c>
      <c r="AI24">
        <v>5</v>
      </c>
    </row>
    <row r="25" spans="1:35" x14ac:dyDescent="0.25">
      <c r="A25" t="s">
        <v>1155</v>
      </c>
      <c r="B25" t="s">
        <v>708</v>
      </c>
      <c r="C25" t="s">
        <v>1021</v>
      </c>
      <c r="D25" t="s">
        <v>1082</v>
      </c>
      <c r="E25" s="2">
        <v>39.782608695652172</v>
      </c>
      <c r="F25" s="2">
        <v>0.52173913043478259</v>
      </c>
      <c r="G25" s="2">
        <v>0</v>
      </c>
      <c r="H25" s="2">
        <v>0</v>
      </c>
      <c r="I25" s="2">
        <v>0</v>
      </c>
      <c r="J25" s="2">
        <v>0</v>
      </c>
      <c r="K25" s="2">
        <v>0</v>
      </c>
      <c r="L25" s="2">
        <v>0</v>
      </c>
      <c r="M25" s="2">
        <v>0</v>
      </c>
      <c r="N25" s="2">
        <v>0</v>
      </c>
      <c r="O25" s="2">
        <v>0</v>
      </c>
      <c r="P25" s="2">
        <v>0</v>
      </c>
      <c r="Q25" s="2">
        <v>4.0934782608695652</v>
      </c>
      <c r="R25" s="2">
        <v>0.10289617486338798</v>
      </c>
      <c r="S25" s="2">
        <v>0</v>
      </c>
      <c r="T25" s="2">
        <v>0</v>
      </c>
      <c r="U25" s="2">
        <v>0</v>
      </c>
      <c r="V25" s="2">
        <v>0</v>
      </c>
      <c r="W25" s="2">
        <v>0</v>
      </c>
      <c r="X25" s="2">
        <v>2.410326086956522</v>
      </c>
      <c r="Y25" s="2">
        <v>0</v>
      </c>
      <c r="Z25" s="2">
        <v>6.0587431693989079E-2</v>
      </c>
      <c r="AA25" s="2">
        <v>0</v>
      </c>
      <c r="AB25" s="2">
        <v>0</v>
      </c>
      <c r="AC25" s="2">
        <v>0</v>
      </c>
      <c r="AD25" s="2">
        <v>19.835869565217394</v>
      </c>
      <c r="AE25" s="2">
        <v>0</v>
      </c>
      <c r="AF25" s="2">
        <v>0</v>
      </c>
      <c r="AG25" s="2">
        <v>0</v>
      </c>
      <c r="AH25" t="s">
        <v>286</v>
      </c>
      <c r="AI25">
        <v>5</v>
      </c>
    </row>
    <row r="26" spans="1:35" x14ac:dyDescent="0.25">
      <c r="A26" t="s">
        <v>1155</v>
      </c>
      <c r="B26" t="s">
        <v>481</v>
      </c>
      <c r="C26" t="s">
        <v>922</v>
      </c>
      <c r="D26" t="s">
        <v>1108</v>
      </c>
      <c r="E26" s="2">
        <v>22.25</v>
      </c>
      <c r="F26" s="2">
        <v>0</v>
      </c>
      <c r="G26" s="2">
        <v>0</v>
      </c>
      <c r="H26" s="2">
        <v>0</v>
      </c>
      <c r="I26" s="2">
        <v>0</v>
      </c>
      <c r="J26" s="2">
        <v>0</v>
      </c>
      <c r="K26" s="2">
        <v>0</v>
      </c>
      <c r="L26" s="2">
        <v>0</v>
      </c>
      <c r="M26" s="2">
        <v>0</v>
      </c>
      <c r="N26" s="2">
        <v>4.1956521739130439</v>
      </c>
      <c r="O26" s="2">
        <v>0.18856863702979973</v>
      </c>
      <c r="P26" s="2">
        <v>0</v>
      </c>
      <c r="Q26" s="2">
        <v>3.4891304347826089</v>
      </c>
      <c r="R26" s="2">
        <v>0.15681485100146556</v>
      </c>
      <c r="S26" s="2">
        <v>0</v>
      </c>
      <c r="T26" s="2">
        <v>0</v>
      </c>
      <c r="U26" s="2">
        <v>0</v>
      </c>
      <c r="V26" s="2">
        <v>0</v>
      </c>
      <c r="W26" s="2">
        <v>0</v>
      </c>
      <c r="X26" s="2">
        <v>0</v>
      </c>
      <c r="Y26" s="2">
        <v>0</v>
      </c>
      <c r="Z26" s="2">
        <v>0</v>
      </c>
      <c r="AA26" s="2">
        <v>0</v>
      </c>
      <c r="AB26" s="2">
        <v>0</v>
      </c>
      <c r="AC26" s="2">
        <v>0</v>
      </c>
      <c r="AD26" s="2">
        <v>0</v>
      </c>
      <c r="AE26" s="2">
        <v>0</v>
      </c>
      <c r="AF26" s="2">
        <v>0</v>
      </c>
      <c r="AG26" s="2">
        <v>0</v>
      </c>
      <c r="AH26" t="s">
        <v>58</v>
      </c>
      <c r="AI26">
        <v>5</v>
      </c>
    </row>
    <row r="27" spans="1:35" x14ac:dyDescent="0.25">
      <c r="A27" t="s">
        <v>1155</v>
      </c>
      <c r="B27" t="s">
        <v>626</v>
      </c>
      <c r="C27" t="s">
        <v>845</v>
      </c>
      <c r="D27" t="s">
        <v>1107</v>
      </c>
      <c r="E27" s="2">
        <v>213.59782608695653</v>
      </c>
      <c r="F27" s="2">
        <v>9.9288043478260875</v>
      </c>
      <c r="G27" s="2">
        <v>0</v>
      </c>
      <c r="H27" s="2">
        <v>0</v>
      </c>
      <c r="I27" s="2">
        <v>19.25</v>
      </c>
      <c r="J27" s="2">
        <v>0</v>
      </c>
      <c r="K27" s="2">
        <v>0</v>
      </c>
      <c r="L27" s="2">
        <v>6.0923913043478271</v>
      </c>
      <c r="M27" s="2">
        <v>0</v>
      </c>
      <c r="N27" s="2">
        <v>21.135869565217391</v>
      </c>
      <c r="O27" s="2">
        <v>9.8951707292249752E-2</v>
      </c>
      <c r="P27" s="2">
        <v>0</v>
      </c>
      <c r="Q27" s="2">
        <v>57.073913043478242</v>
      </c>
      <c r="R27" s="2">
        <v>0.26720268688616344</v>
      </c>
      <c r="S27" s="2">
        <v>7.753260869565219</v>
      </c>
      <c r="T27" s="2">
        <v>18.32826086956522</v>
      </c>
      <c r="U27" s="2">
        <v>0</v>
      </c>
      <c r="V27" s="2">
        <v>0.12210574525469442</v>
      </c>
      <c r="W27" s="2">
        <v>14.247826086956522</v>
      </c>
      <c r="X27" s="2">
        <v>17.852173913043476</v>
      </c>
      <c r="Y27" s="2">
        <v>0</v>
      </c>
      <c r="Z27" s="2">
        <v>0.15028242837514627</v>
      </c>
      <c r="AA27" s="2">
        <v>0.81304347826086953</v>
      </c>
      <c r="AB27" s="2">
        <v>0</v>
      </c>
      <c r="AC27" s="2">
        <v>14.444565217391307</v>
      </c>
      <c r="AD27" s="2">
        <v>0</v>
      </c>
      <c r="AE27" s="2">
        <v>70.010326086956496</v>
      </c>
      <c r="AF27" s="2">
        <v>0</v>
      </c>
      <c r="AG27" s="2">
        <v>0</v>
      </c>
      <c r="AH27" t="s">
        <v>204</v>
      </c>
      <c r="AI27">
        <v>5</v>
      </c>
    </row>
    <row r="28" spans="1:35" x14ac:dyDescent="0.25">
      <c r="A28" t="s">
        <v>1155</v>
      </c>
      <c r="B28" t="s">
        <v>640</v>
      </c>
      <c r="C28" t="s">
        <v>998</v>
      </c>
      <c r="D28" t="s">
        <v>1099</v>
      </c>
      <c r="E28" s="2">
        <v>67.673913043478265</v>
      </c>
      <c r="F28" s="2">
        <v>5.4782608695652177</v>
      </c>
      <c r="G28" s="2">
        <v>0.19565217391304349</v>
      </c>
      <c r="H28" s="2">
        <v>0.35130434782608705</v>
      </c>
      <c r="I28" s="2">
        <v>0.95652173913043481</v>
      </c>
      <c r="J28" s="2">
        <v>0</v>
      </c>
      <c r="K28" s="2">
        <v>0</v>
      </c>
      <c r="L28" s="2">
        <v>0.23271739130434782</v>
      </c>
      <c r="M28" s="2">
        <v>0</v>
      </c>
      <c r="N28" s="2">
        <v>1.051195652173913</v>
      </c>
      <c r="O28" s="2">
        <v>1.5533247671056856E-2</v>
      </c>
      <c r="P28" s="2">
        <v>5.3043478260869561</v>
      </c>
      <c r="Q28" s="2">
        <v>29.911521739130446</v>
      </c>
      <c r="R28" s="2">
        <v>0.52037584323803421</v>
      </c>
      <c r="S28" s="2">
        <v>3.4680434782608698</v>
      </c>
      <c r="T28" s="2">
        <v>2.8073913043478256</v>
      </c>
      <c r="U28" s="2">
        <v>0</v>
      </c>
      <c r="V28" s="2">
        <v>9.2730485062640519E-2</v>
      </c>
      <c r="W28" s="2">
        <v>2.8440217391304343</v>
      </c>
      <c r="X28" s="2">
        <v>3.2421739130434792</v>
      </c>
      <c r="Y28" s="2">
        <v>0</v>
      </c>
      <c r="Z28" s="2">
        <v>8.993414712495984E-2</v>
      </c>
      <c r="AA28" s="2">
        <v>0</v>
      </c>
      <c r="AB28" s="2">
        <v>0</v>
      </c>
      <c r="AC28" s="2">
        <v>0</v>
      </c>
      <c r="AD28" s="2">
        <v>0</v>
      </c>
      <c r="AE28" s="2">
        <v>0</v>
      </c>
      <c r="AF28" s="2">
        <v>0</v>
      </c>
      <c r="AG28" s="2">
        <v>0</v>
      </c>
      <c r="AH28" t="s">
        <v>218</v>
      </c>
      <c r="AI28">
        <v>5</v>
      </c>
    </row>
    <row r="29" spans="1:35" x14ac:dyDescent="0.25">
      <c r="A29" t="s">
        <v>1155</v>
      </c>
      <c r="B29" t="s">
        <v>633</v>
      </c>
      <c r="C29" t="s">
        <v>995</v>
      </c>
      <c r="D29" t="s">
        <v>1127</v>
      </c>
      <c r="E29" s="2">
        <v>63.847826086956523</v>
      </c>
      <c r="F29" s="2">
        <v>5.5652173913043477</v>
      </c>
      <c r="G29" s="2">
        <v>0.53260869565217395</v>
      </c>
      <c r="H29" s="2">
        <v>0.12945652173913044</v>
      </c>
      <c r="I29" s="2">
        <v>0</v>
      </c>
      <c r="J29" s="2">
        <v>0</v>
      </c>
      <c r="K29" s="2">
        <v>0</v>
      </c>
      <c r="L29" s="2">
        <v>0.44434782608695655</v>
      </c>
      <c r="M29" s="2">
        <v>4.5456521739130427</v>
      </c>
      <c r="N29" s="2">
        <v>0</v>
      </c>
      <c r="O29" s="2">
        <v>7.1195097037793656E-2</v>
      </c>
      <c r="P29" s="2">
        <v>19.072608695652171</v>
      </c>
      <c r="Q29" s="2">
        <v>5.5939130434782598</v>
      </c>
      <c r="R29" s="2">
        <v>0.38633299284984673</v>
      </c>
      <c r="S29" s="2">
        <v>5.3878260869565215</v>
      </c>
      <c r="T29" s="2">
        <v>8.1195652173913044E-2</v>
      </c>
      <c r="U29" s="2">
        <v>0</v>
      </c>
      <c r="V29" s="2">
        <v>8.5657133129043245E-2</v>
      </c>
      <c r="W29" s="2">
        <v>2.8479347826086956</v>
      </c>
      <c r="X29" s="2">
        <v>5.0293478260869557</v>
      </c>
      <c r="Y29" s="2">
        <v>0</v>
      </c>
      <c r="Z29" s="2">
        <v>0.12337589376915219</v>
      </c>
      <c r="AA29" s="2">
        <v>0</v>
      </c>
      <c r="AB29" s="2">
        <v>0</v>
      </c>
      <c r="AC29" s="2">
        <v>0</v>
      </c>
      <c r="AD29" s="2">
        <v>0</v>
      </c>
      <c r="AE29" s="2">
        <v>0</v>
      </c>
      <c r="AF29" s="2">
        <v>0</v>
      </c>
      <c r="AG29" s="2">
        <v>0</v>
      </c>
      <c r="AH29" t="s">
        <v>211</v>
      </c>
      <c r="AI29">
        <v>5</v>
      </c>
    </row>
    <row r="30" spans="1:35" x14ac:dyDescent="0.25">
      <c r="A30" t="s">
        <v>1155</v>
      </c>
      <c r="B30" t="s">
        <v>475</v>
      </c>
      <c r="C30" t="s">
        <v>904</v>
      </c>
      <c r="D30" t="s">
        <v>1094</v>
      </c>
      <c r="E30" s="2">
        <v>74.413043478260875</v>
      </c>
      <c r="F30" s="2">
        <v>5.1304347826086953</v>
      </c>
      <c r="G30" s="2">
        <v>0</v>
      </c>
      <c r="H30" s="2">
        <v>0</v>
      </c>
      <c r="I30" s="2">
        <v>3.1304347826086958</v>
      </c>
      <c r="J30" s="2">
        <v>0</v>
      </c>
      <c r="K30" s="2">
        <v>0</v>
      </c>
      <c r="L30" s="2">
        <v>0.93586956521739129</v>
      </c>
      <c r="M30" s="2">
        <v>5.5504347826086953</v>
      </c>
      <c r="N30" s="2">
        <v>0</v>
      </c>
      <c r="O30" s="2">
        <v>7.4589541338007589E-2</v>
      </c>
      <c r="P30" s="2">
        <v>0</v>
      </c>
      <c r="Q30" s="2">
        <v>18.932065217391305</v>
      </c>
      <c r="R30" s="2">
        <v>0.2544186386210926</v>
      </c>
      <c r="S30" s="2">
        <v>4.8980434782608704</v>
      </c>
      <c r="T30" s="2">
        <v>11.14217391304348</v>
      </c>
      <c r="U30" s="2">
        <v>0</v>
      </c>
      <c r="V30" s="2">
        <v>0.21555652936021039</v>
      </c>
      <c r="W30" s="2">
        <v>2.0770652173913042</v>
      </c>
      <c r="X30" s="2">
        <v>12.000543478260871</v>
      </c>
      <c r="Y30" s="2">
        <v>0</v>
      </c>
      <c r="Z30" s="2">
        <v>0.18918200408997957</v>
      </c>
      <c r="AA30" s="2">
        <v>0</v>
      </c>
      <c r="AB30" s="2">
        <v>0</v>
      </c>
      <c r="AC30" s="2">
        <v>0.4891304347826087</v>
      </c>
      <c r="AD30" s="2">
        <v>0</v>
      </c>
      <c r="AE30" s="2">
        <v>0</v>
      </c>
      <c r="AF30" s="2">
        <v>0</v>
      </c>
      <c r="AG30" s="2">
        <v>0</v>
      </c>
      <c r="AH30" t="s">
        <v>52</v>
      </c>
      <c r="AI30">
        <v>5</v>
      </c>
    </row>
    <row r="31" spans="1:35" x14ac:dyDescent="0.25">
      <c r="A31" t="s">
        <v>1155</v>
      </c>
      <c r="B31" t="s">
        <v>445</v>
      </c>
      <c r="C31" t="s">
        <v>897</v>
      </c>
      <c r="D31" t="s">
        <v>1070</v>
      </c>
      <c r="E31" s="2">
        <v>78.206521739130437</v>
      </c>
      <c r="F31" s="2">
        <v>4.0869565217391308</v>
      </c>
      <c r="G31" s="2">
        <v>0.49456521739130432</v>
      </c>
      <c r="H31" s="2">
        <v>0</v>
      </c>
      <c r="I31" s="2">
        <v>0.10869565217391304</v>
      </c>
      <c r="J31" s="2">
        <v>0</v>
      </c>
      <c r="K31" s="2">
        <v>0</v>
      </c>
      <c r="L31" s="2">
        <v>1.2650000000000001</v>
      </c>
      <c r="M31" s="2">
        <v>14.434782608695652</v>
      </c>
      <c r="N31" s="2">
        <v>0</v>
      </c>
      <c r="O31" s="2">
        <v>0.18457261987491314</v>
      </c>
      <c r="P31" s="2">
        <v>5.0434782608695654</v>
      </c>
      <c r="Q31" s="2">
        <v>15.558043478260869</v>
      </c>
      <c r="R31" s="2">
        <v>0.2634246004169562</v>
      </c>
      <c r="S31" s="2">
        <v>7.7973913043478236</v>
      </c>
      <c r="T31" s="2">
        <v>0</v>
      </c>
      <c r="U31" s="2">
        <v>0</v>
      </c>
      <c r="V31" s="2">
        <v>9.9702571230020812E-2</v>
      </c>
      <c r="W31" s="2">
        <v>3.5843478260869563</v>
      </c>
      <c r="X31" s="2">
        <v>4.1304347826086953</v>
      </c>
      <c r="Y31" s="2">
        <v>0</v>
      </c>
      <c r="Z31" s="2">
        <v>9.8646282140375255E-2</v>
      </c>
      <c r="AA31" s="2">
        <v>0</v>
      </c>
      <c r="AB31" s="2">
        <v>0</v>
      </c>
      <c r="AC31" s="2">
        <v>0</v>
      </c>
      <c r="AD31" s="2">
        <v>0</v>
      </c>
      <c r="AE31" s="2">
        <v>0</v>
      </c>
      <c r="AF31" s="2">
        <v>0</v>
      </c>
      <c r="AG31" s="2">
        <v>0</v>
      </c>
      <c r="AH31" t="s">
        <v>21</v>
      </c>
      <c r="AI31">
        <v>5</v>
      </c>
    </row>
    <row r="32" spans="1:35" x14ac:dyDescent="0.25">
      <c r="A32" t="s">
        <v>1155</v>
      </c>
      <c r="B32" t="s">
        <v>451</v>
      </c>
      <c r="C32" t="s">
        <v>902</v>
      </c>
      <c r="D32" t="s">
        <v>1061</v>
      </c>
      <c r="E32" s="2">
        <v>100.79347826086956</v>
      </c>
      <c r="F32" s="2">
        <v>5.3043478260869561</v>
      </c>
      <c r="G32" s="2">
        <v>0.35326086956521741</v>
      </c>
      <c r="H32" s="2">
        <v>0.75</v>
      </c>
      <c r="I32" s="2">
        <v>10.739130434782609</v>
      </c>
      <c r="J32" s="2">
        <v>0</v>
      </c>
      <c r="K32" s="2">
        <v>0</v>
      </c>
      <c r="L32" s="2">
        <v>0</v>
      </c>
      <c r="M32" s="2">
        <v>16.364130434782609</v>
      </c>
      <c r="N32" s="2">
        <v>0</v>
      </c>
      <c r="O32" s="2">
        <v>0.16235306804701824</v>
      </c>
      <c r="P32" s="2">
        <v>8.6711956521739122</v>
      </c>
      <c r="Q32" s="2">
        <v>47.214673913043477</v>
      </c>
      <c r="R32" s="2">
        <v>0.55445918257306159</v>
      </c>
      <c r="S32" s="2">
        <v>5.0842391304347823</v>
      </c>
      <c r="T32" s="2">
        <v>0</v>
      </c>
      <c r="U32" s="2">
        <v>0</v>
      </c>
      <c r="V32" s="2">
        <v>5.0442143858513963E-2</v>
      </c>
      <c r="W32" s="2">
        <v>0</v>
      </c>
      <c r="X32" s="2">
        <v>0</v>
      </c>
      <c r="Y32" s="2">
        <v>0</v>
      </c>
      <c r="Z32" s="2">
        <v>0</v>
      </c>
      <c r="AA32" s="2">
        <v>0</v>
      </c>
      <c r="AB32" s="2">
        <v>0</v>
      </c>
      <c r="AC32" s="2">
        <v>0</v>
      </c>
      <c r="AD32" s="2">
        <v>105.42663043478261</v>
      </c>
      <c r="AE32" s="2">
        <v>0</v>
      </c>
      <c r="AF32" s="2">
        <v>0</v>
      </c>
      <c r="AG32" s="2">
        <v>0</v>
      </c>
      <c r="AH32" t="s">
        <v>28</v>
      </c>
      <c r="AI32">
        <v>5</v>
      </c>
    </row>
    <row r="33" spans="1:35" x14ac:dyDescent="0.25">
      <c r="A33" t="s">
        <v>1155</v>
      </c>
      <c r="B33" t="s">
        <v>610</v>
      </c>
      <c r="C33" t="s">
        <v>984</v>
      </c>
      <c r="D33" t="s">
        <v>1061</v>
      </c>
      <c r="E33" s="2">
        <v>65.902173913043484</v>
      </c>
      <c r="F33" s="2">
        <v>4.5217391304347823</v>
      </c>
      <c r="G33" s="2">
        <v>0.55434782608695654</v>
      </c>
      <c r="H33" s="2">
        <v>0.55163043478260865</v>
      </c>
      <c r="I33" s="2">
        <v>5.0407608695652177</v>
      </c>
      <c r="J33" s="2">
        <v>0</v>
      </c>
      <c r="K33" s="2">
        <v>0.28260869565217389</v>
      </c>
      <c r="L33" s="2">
        <v>0.83456521739130418</v>
      </c>
      <c r="M33" s="2">
        <v>8.1467391304347831</v>
      </c>
      <c r="N33" s="2">
        <v>0</v>
      </c>
      <c r="O33" s="2">
        <v>0.12361867062510308</v>
      </c>
      <c r="P33" s="2">
        <v>4.9565217391304346</v>
      </c>
      <c r="Q33" s="2">
        <v>15.005434782608695</v>
      </c>
      <c r="R33" s="2">
        <v>0.30290285337291767</v>
      </c>
      <c r="S33" s="2">
        <v>12.58945652173913</v>
      </c>
      <c r="T33" s="2">
        <v>9.0541304347826088</v>
      </c>
      <c r="U33" s="2">
        <v>0</v>
      </c>
      <c r="V33" s="2">
        <v>0.32841992412996862</v>
      </c>
      <c r="W33" s="2">
        <v>7.4563043478260855</v>
      </c>
      <c r="X33" s="2">
        <v>13.047499999999991</v>
      </c>
      <c r="Y33" s="2">
        <v>0</v>
      </c>
      <c r="Z33" s="2">
        <v>0.31112485568200543</v>
      </c>
      <c r="AA33" s="2">
        <v>0</v>
      </c>
      <c r="AB33" s="2">
        <v>0</v>
      </c>
      <c r="AC33" s="2">
        <v>0.34782608695652173</v>
      </c>
      <c r="AD33" s="2">
        <v>0</v>
      </c>
      <c r="AE33" s="2">
        <v>0</v>
      </c>
      <c r="AF33" s="2">
        <v>0</v>
      </c>
      <c r="AG33" s="2">
        <v>0.43478260869565216</v>
      </c>
      <c r="AH33" t="s">
        <v>187</v>
      </c>
      <c r="AI33">
        <v>5</v>
      </c>
    </row>
    <row r="34" spans="1:35" x14ac:dyDescent="0.25">
      <c r="A34" t="s">
        <v>1155</v>
      </c>
      <c r="B34" t="s">
        <v>477</v>
      </c>
      <c r="C34" t="s">
        <v>918</v>
      </c>
      <c r="D34" t="s">
        <v>1105</v>
      </c>
      <c r="E34" s="2">
        <v>41.619565217391305</v>
      </c>
      <c r="F34" s="2">
        <v>5.4782608695652177</v>
      </c>
      <c r="G34" s="2">
        <v>0</v>
      </c>
      <c r="H34" s="2">
        <v>0</v>
      </c>
      <c r="I34" s="2">
        <v>0</v>
      </c>
      <c r="J34" s="2">
        <v>0</v>
      </c>
      <c r="K34" s="2">
        <v>0</v>
      </c>
      <c r="L34" s="2">
        <v>0</v>
      </c>
      <c r="M34" s="2">
        <v>4.3190217391304353</v>
      </c>
      <c r="N34" s="2">
        <v>0</v>
      </c>
      <c r="O34" s="2">
        <v>0.10377383128754245</v>
      </c>
      <c r="P34" s="2">
        <v>0.18478260869565216</v>
      </c>
      <c r="Q34" s="2">
        <v>13.337826086956518</v>
      </c>
      <c r="R34" s="2">
        <v>0.32490989814572985</v>
      </c>
      <c r="S34" s="2">
        <v>0</v>
      </c>
      <c r="T34" s="2">
        <v>0</v>
      </c>
      <c r="U34" s="2">
        <v>0</v>
      </c>
      <c r="V34" s="2">
        <v>0</v>
      </c>
      <c r="W34" s="2">
        <v>0</v>
      </c>
      <c r="X34" s="2">
        <v>0</v>
      </c>
      <c r="Y34" s="2">
        <v>0</v>
      </c>
      <c r="Z34" s="2">
        <v>0</v>
      </c>
      <c r="AA34" s="2">
        <v>0</v>
      </c>
      <c r="AB34" s="2">
        <v>5.4651086956521722</v>
      </c>
      <c r="AC34" s="2">
        <v>0</v>
      </c>
      <c r="AD34" s="2">
        <v>0</v>
      </c>
      <c r="AE34" s="2">
        <v>0</v>
      </c>
      <c r="AF34" s="2">
        <v>0</v>
      </c>
      <c r="AG34" s="2">
        <v>0</v>
      </c>
      <c r="AH34" t="s">
        <v>54</v>
      </c>
      <c r="AI34">
        <v>5</v>
      </c>
    </row>
    <row r="35" spans="1:35" x14ac:dyDescent="0.25">
      <c r="A35" t="s">
        <v>1155</v>
      </c>
      <c r="B35" t="s">
        <v>779</v>
      </c>
      <c r="C35" t="s">
        <v>898</v>
      </c>
      <c r="D35" t="s">
        <v>1059</v>
      </c>
      <c r="E35" s="2">
        <v>27.836956521739129</v>
      </c>
      <c r="F35" s="2">
        <v>5.1304347826086953</v>
      </c>
      <c r="G35" s="2">
        <v>0.28260869565217389</v>
      </c>
      <c r="H35" s="2">
        <v>0</v>
      </c>
      <c r="I35" s="2">
        <v>2.5</v>
      </c>
      <c r="J35" s="2">
        <v>0</v>
      </c>
      <c r="K35" s="2">
        <v>0</v>
      </c>
      <c r="L35" s="2">
        <v>1.1560869565217389</v>
      </c>
      <c r="M35" s="2">
        <v>2.6576086956521738</v>
      </c>
      <c r="N35" s="2">
        <v>0</v>
      </c>
      <c r="O35" s="2">
        <v>9.5470519328387349E-2</v>
      </c>
      <c r="P35" s="2">
        <v>0</v>
      </c>
      <c r="Q35" s="2">
        <v>5.640326086956521</v>
      </c>
      <c r="R35" s="2">
        <v>0.20262007028504489</v>
      </c>
      <c r="S35" s="2">
        <v>3.7084782608695654</v>
      </c>
      <c r="T35" s="2">
        <v>1.0310869565217391</v>
      </c>
      <c r="U35" s="2">
        <v>0</v>
      </c>
      <c r="V35" s="2">
        <v>0.17026161655603284</v>
      </c>
      <c r="W35" s="2">
        <v>0.84597826086956551</v>
      </c>
      <c r="X35" s="2">
        <v>1.9957608695652176</v>
      </c>
      <c r="Y35" s="2">
        <v>0</v>
      </c>
      <c r="Z35" s="2">
        <v>0.1020851229988286</v>
      </c>
      <c r="AA35" s="2">
        <v>0</v>
      </c>
      <c r="AB35" s="2">
        <v>0</v>
      </c>
      <c r="AC35" s="2">
        <v>0</v>
      </c>
      <c r="AD35" s="2">
        <v>0</v>
      </c>
      <c r="AE35" s="2">
        <v>0</v>
      </c>
      <c r="AF35" s="2">
        <v>0</v>
      </c>
      <c r="AG35" s="2">
        <v>0</v>
      </c>
      <c r="AH35" t="s">
        <v>359</v>
      </c>
      <c r="AI35">
        <v>5</v>
      </c>
    </row>
    <row r="36" spans="1:35" x14ac:dyDescent="0.25">
      <c r="A36" t="s">
        <v>1155</v>
      </c>
      <c r="B36" t="s">
        <v>661</v>
      </c>
      <c r="C36" t="s">
        <v>915</v>
      </c>
      <c r="D36" t="s">
        <v>1064</v>
      </c>
      <c r="E36" s="2">
        <v>72.282608695652172</v>
      </c>
      <c r="F36" s="2">
        <v>5.5652173913043477</v>
      </c>
      <c r="G36" s="2">
        <v>0</v>
      </c>
      <c r="H36" s="2">
        <v>0</v>
      </c>
      <c r="I36" s="2">
        <v>0.28260869565217389</v>
      </c>
      <c r="J36" s="2">
        <v>0.32608695652173914</v>
      </c>
      <c r="K36" s="2">
        <v>0.33695652173913043</v>
      </c>
      <c r="L36" s="2">
        <v>0</v>
      </c>
      <c r="M36" s="2">
        <v>2.6032608695652173</v>
      </c>
      <c r="N36" s="2">
        <v>0</v>
      </c>
      <c r="O36" s="2">
        <v>3.6015037593984965E-2</v>
      </c>
      <c r="P36" s="2">
        <v>5.375</v>
      </c>
      <c r="Q36" s="2">
        <v>3.9266304347826089</v>
      </c>
      <c r="R36" s="2">
        <v>0.12868421052631579</v>
      </c>
      <c r="S36" s="2">
        <v>5.0407608695652177</v>
      </c>
      <c r="T36" s="2">
        <v>0</v>
      </c>
      <c r="U36" s="2">
        <v>0</v>
      </c>
      <c r="V36" s="2">
        <v>6.9736842105263167E-2</v>
      </c>
      <c r="W36" s="2">
        <v>3.0951086956521738</v>
      </c>
      <c r="X36" s="2">
        <v>0</v>
      </c>
      <c r="Y36" s="2">
        <v>0</v>
      </c>
      <c r="Z36" s="2">
        <v>4.2819548872180452E-2</v>
      </c>
      <c r="AA36" s="2">
        <v>0</v>
      </c>
      <c r="AB36" s="2">
        <v>0</v>
      </c>
      <c r="AC36" s="2">
        <v>0</v>
      </c>
      <c r="AD36" s="2">
        <v>46.782608695652172</v>
      </c>
      <c r="AE36" s="2">
        <v>0</v>
      </c>
      <c r="AF36" s="2">
        <v>0</v>
      </c>
      <c r="AG36" s="2">
        <v>0.22826086956521738</v>
      </c>
      <c r="AH36" t="s">
        <v>239</v>
      </c>
      <c r="AI36">
        <v>5</v>
      </c>
    </row>
    <row r="37" spans="1:35" x14ac:dyDescent="0.25">
      <c r="A37" t="s">
        <v>1155</v>
      </c>
      <c r="B37" t="s">
        <v>652</v>
      </c>
      <c r="C37" t="s">
        <v>1002</v>
      </c>
      <c r="D37" t="s">
        <v>1090</v>
      </c>
      <c r="E37" s="2">
        <v>84.043478260869563</v>
      </c>
      <c r="F37" s="2">
        <v>5.7391304347826084</v>
      </c>
      <c r="G37" s="2">
        <v>0.16304347826086957</v>
      </c>
      <c r="H37" s="2">
        <v>0</v>
      </c>
      <c r="I37" s="2">
        <v>11.043478260869565</v>
      </c>
      <c r="J37" s="2">
        <v>0</v>
      </c>
      <c r="K37" s="2">
        <v>0</v>
      </c>
      <c r="L37" s="2">
        <v>0.63086956521739135</v>
      </c>
      <c r="M37" s="2">
        <v>10.86521739130435</v>
      </c>
      <c r="N37" s="2">
        <v>0</v>
      </c>
      <c r="O37" s="2">
        <v>0.12928091050181068</v>
      </c>
      <c r="P37" s="2">
        <v>5.1304347826086953</v>
      </c>
      <c r="Q37" s="2">
        <v>14.64782608695652</v>
      </c>
      <c r="R37" s="2">
        <v>0.23533367822038281</v>
      </c>
      <c r="S37" s="2">
        <v>4.4975000000000014</v>
      </c>
      <c r="T37" s="2">
        <v>5.3521739130434796</v>
      </c>
      <c r="U37" s="2">
        <v>0</v>
      </c>
      <c r="V37" s="2">
        <v>0.11719736161407143</v>
      </c>
      <c r="W37" s="2">
        <v>9.9038043478260871</v>
      </c>
      <c r="X37" s="2">
        <v>3.7935869565217395</v>
      </c>
      <c r="Y37" s="2">
        <v>0</v>
      </c>
      <c r="Z37" s="2">
        <v>0.16297982410760478</v>
      </c>
      <c r="AA37" s="2">
        <v>0</v>
      </c>
      <c r="AB37" s="2">
        <v>0</v>
      </c>
      <c r="AC37" s="2">
        <v>0</v>
      </c>
      <c r="AD37" s="2">
        <v>0</v>
      </c>
      <c r="AE37" s="2">
        <v>0</v>
      </c>
      <c r="AF37" s="2">
        <v>0</v>
      </c>
      <c r="AG37" s="2">
        <v>0</v>
      </c>
      <c r="AH37" t="s">
        <v>230</v>
      </c>
      <c r="AI37">
        <v>5</v>
      </c>
    </row>
    <row r="38" spans="1:35" x14ac:dyDescent="0.25">
      <c r="A38" t="s">
        <v>1155</v>
      </c>
      <c r="B38" t="s">
        <v>682</v>
      </c>
      <c r="C38" t="s">
        <v>1009</v>
      </c>
      <c r="D38" t="s">
        <v>1064</v>
      </c>
      <c r="E38" s="2">
        <v>70.934782608695656</v>
      </c>
      <c r="F38" s="2">
        <v>5.7391304347826084</v>
      </c>
      <c r="G38" s="2">
        <v>0</v>
      </c>
      <c r="H38" s="2">
        <v>0</v>
      </c>
      <c r="I38" s="2">
        <v>4.3478260869565215</v>
      </c>
      <c r="J38" s="2">
        <v>0</v>
      </c>
      <c r="K38" s="2">
        <v>0</v>
      </c>
      <c r="L38" s="2">
        <v>0</v>
      </c>
      <c r="M38" s="2">
        <v>5.7391304347826084</v>
      </c>
      <c r="N38" s="2">
        <v>0</v>
      </c>
      <c r="O38" s="2">
        <v>8.090714066809683E-2</v>
      </c>
      <c r="P38" s="2">
        <v>4.8260869565217392</v>
      </c>
      <c r="Q38" s="2">
        <v>6.1923913043478267</v>
      </c>
      <c r="R38" s="2">
        <v>0.1553325160894882</v>
      </c>
      <c r="S38" s="2">
        <v>0</v>
      </c>
      <c r="T38" s="2">
        <v>0</v>
      </c>
      <c r="U38" s="2">
        <v>0</v>
      </c>
      <c r="V38" s="2">
        <v>0</v>
      </c>
      <c r="W38" s="2">
        <v>0</v>
      </c>
      <c r="X38" s="2">
        <v>0</v>
      </c>
      <c r="Y38" s="2">
        <v>0</v>
      </c>
      <c r="Z38" s="2">
        <v>0</v>
      </c>
      <c r="AA38" s="2">
        <v>0</v>
      </c>
      <c r="AB38" s="2">
        <v>4.3967391304347831</v>
      </c>
      <c r="AC38" s="2">
        <v>0</v>
      </c>
      <c r="AD38" s="2">
        <v>0</v>
      </c>
      <c r="AE38" s="2">
        <v>0</v>
      </c>
      <c r="AF38" s="2">
        <v>0</v>
      </c>
      <c r="AG38" s="2">
        <v>0</v>
      </c>
      <c r="AH38" t="s">
        <v>260</v>
      </c>
      <c r="AI38">
        <v>5</v>
      </c>
    </row>
    <row r="39" spans="1:35" x14ac:dyDescent="0.25">
      <c r="A39" t="s">
        <v>1155</v>
      </c>
      <c r="B39" t="s">
        <v>657</v>
      </c>
      <c r="C39" t="s">
        <v>899</v>
      </c>
      <c r="D39" t="s">
        <v>1090</v>
      </c>
      <c r="E39" s="2">
        <v>33.782608695652172</v>
      </c>
      <c r="F39" s="2">
        <v>4.7826086956521738</v>
      </c>
      <c r="G39" s="2">
        <v>0.56521739130434778</v>
      </c>
      <c r="H39" s="2">
        <v>0.30630434782608695</v>
      </c>
      <c r="I39" s="2">
        <v>0</v>
      </c>
      <c r="J39" s="2">
        <v>0</v>
      </c>
      <c r="K39" s="2">
        <v>0</v>
      </c>
      <c r="L39" s="2">
        <v>2.715217391304348</v>
      </c>
      <c r="M39" s="2">
        <v>5.2173913043478262</v>
      </c>
      <c r="N39" s="2">
        <v>0</v>
      </c>
      <c r="O39" s="2">
        <v>0.15444015444015446</v>
      </c>
      <c r="P39" s="2">
        <v>6.6956521739130439</v>
      </c>
      <c r="Q39" s="2">
        <v>9.0391304347826118</v>
      </c>
      <c r="R39" s="2">
        <v>0.46576576576576595</v>
      </c>
      <c r="S39" s="2">
        <v>10.393695652173912</v>
      </c>
      <c r="T39" s="2">
        <v>10.809999999999999</v>
      </c>
      <c r="U39" s="2">
        <v>0</v>
      </c>
      <c r="V39" s="2">
        <v>0.62765122265122264</v>
      </c>
      <c r="W39" s="2">
        <v>6.0710869565217376</v>
      </c>
      <c r="X39" s="2">
        <v>10.922717391304349</v>
      </c>
      <c r="Y39" s="2">
        <v>2.301739130434783</v>
      </c>
      <c r="Z39" s="2">
        <v>0.5711679536679537</v>
      </c>
      <c r="AA39" s="2">
        <v>0</v>
      </c>
      <c r="AB39" s="2">
        <v>0</v>
      </c>
      <c r="AC39" s="2">
        <v>0</v>
      </c>
      <c r="AD39" s="2">
        <v>0</v>
      </c>
      <c r="AE39" s="2">
        <v>0</v>
      </c>
      <c r="AF39" s="2">
        <v>0</v>
      </c>
      <c r="AG39" s="2">
        <v>0</v>
      </c>
      <c r="AH39" t="s">
        <v>235</v>
      </c>
      <c r="AI39">
        <v>5</v>
      </c>
    </row>
    <row r="40" spans="1:35" x14ac:dyDescent="0.25">
      <c r="A40" t="s">
        <v>1155</v>
      </c>
      <c r="B40" t="s">
        <v>600</v>
      </c>
      <c r="C40" t="s">
        <v>958</v>
      </c>
      <c r="D40" t="s">
        <v>1064</v>
      </c>
      <c r="E40" s="2">
        <v>72.532608695652172</v>
      </c>
      <c r="F40" s="2">
        <v>5.2173913043478262</v>
      </c>
      <c r="G40" s="2">
        <v>0.19565217391304349</v>
      </c>
      <c r="H40" s="2">
        <v>0.53260869565217395</v>
      </c>
      <c r="I40" s="2">
        <v>5.3913043478260869</v>
      </c>
      <c r="J40" s="2">
        <v>0</v>
      </c>
      <c r="K40" s="2">
        <v>0</v>
      </c>
      <c r="L40" s="2">
        <v>3.6333695652173912</v>
      </c>
      <c r="M40" s="2">
        <v>5.9184782608695654</v>
      </c>
      <c r="N40" s="2">
        <v>0</v>
      </c>
      <c r="O40" s="2">
        <v>8.1597482391727857E-2</v>
      </c>
      <c r="P40" s="2">
        <v>1.6521739130434783</v>
      </c>
      <c r="Q40" s="2">
        <v>15.413043478260869</v>
      </c>
      <c r="R40" s="2">
        <v>0.23527648733702983</v>
      </c>
      <c r="S40" s="2">
        <v>7.7448913043478269</v>
      </c>
      <c r="T40" s="2">
        <v>20.03858695652174</v>
      </c>
      <c r="U40" s="2">
        <v>0</v>
      </c>
      <c r="V40" s="2">
        <v>0.38304810430091418</v>
      </c>
      <c r="W40" s="2">
        <v>11.870434782608696</v>
      </c>
      <c r="X40" s="2">
        <v>15.728695652173913</v>
      </c>
      <c r="Y40" s="2">
        <v>0</v>
      </c>
      <c r="Z40" s="2">
        <v>0.38050651880713321</v>
      </c>
      <c r="AA40" s="2">
        <v>0</v>
      </c>
      <c r="AB40" s="2">
        <v>0</v>
      </c>
      <c r="AC40" s="2">
        <v>0</v>
      </c>
      <c r="AD40" s="2">
        <v>0</v>
      </c>
      <c r="AE40" s="2">
        <v>5.3043478260869561</v>
      </c>
      <c r="AF40" s="2">
        <v>0</v>
      </c>
      <c r="AG40" s="2">
        <v>0</v>
      </c>
      <c r="AH40" t="s">
        <v>177</v>
      </c>
      <c r="AI40">
        <v>5</v>
      </c>
    </row>
    <row r="41" spans="1:35" x14ac:dyDescent="0.25">
      <c r="A41" t="s">
        <v>1155</v>
      </c>
      <c r="B41" t="s">
        <v>795</v>
      </c>
      <c r="C41" t="s">
        <v>926</v>
      </c>
      <c r="D41" t="s">
        <v>1058</v>
      </c>
      <c r="E41" s="2">
        <v>61.130434782608695</v>
      </c>
      <c r="F41" s="2">
        <v>0</v>
      </c>
      <c r="G41" s="2">
        <v>0</v>
      </c>
      <c r="H41" s="2">
        <v>0.29619565217391303</v>
      </c>
      <c r="I41" s="2">
        <v>0</v>
      </c>
      <c r="J41" s="2">
        <v>0</v>
      </c>
      <c r="K41" s="2">
        <v>0</v>
      </c>
      <c r="L41" s="2">
        <v>0.99728260869565222</v>
      </c>
      <c r="M41" s="2">
        <v>0</v>
      </c>
      <c r="N41" s="2">
        <v>0</v>
      </c>
      <c r="O41" s="2">
        <v>0</v>
      </c>
      <c r="P41" s="2">
        <v>0</v>
      </c>
      <c r="Q41" s="2">
        <v>13.809782608695652</v>
      </c>
      <c r="R41" s="2">
        <v>0.22590682788051208</v>
      </c>
      <c r="S41" s="2">
        <v>6.4293478260869561</v>
      </c>
      <c r="T41" s="2">
        <v>4.7418478260869561</v>
      </c>
      <c r="U41" s="2">
        <v>0</v>
      </c>
      <c r="V41" s="2">
        <v>0.18274359886201991</v>
      </c>
      <c r="W41" s="2">
        <v>4.4375</v>
      </c>
      <c r="X41" s="2">
        <v>4.9510869565217392</v>
      </c>
      <c r="Y41" s="2">
        <v>0</v>
      </c>
      <c r="Z41" s="2">
        <v>0.15358285917496442</v>
      </c>
      <c r="AA41" s="2">
        <v>0</v>
      </c>
      <c r="AB41" s="2">
        <v>0</v>
      </c>
      <c r="AC41" s="2">
        <v>0</v>
      </c>
      <c r="AD41" s="2">
        <v>0</v>
      </c>
      <c r="AE41" s="2">
        <v>0</v>
      </c>
      <c r="AF41" s="2">
        <v>0</v>
      </c>
      <c r="AG41" s="2">
        <v>0</v>
      </c>
      <c r="AH41" t="s">
        <v>375</v>
      </c>
      <c r="AI41">
        <v>5</v>
      </c>
    </row>
    <row r="42" spans="1:35" x14ac:dyDescent="0.25">
      <c r="A42" t="s">
        <v>1155</v>
      </c>
      <c r="B42" t="s">
        <v>730</v>
      </c>
      <c r="C42" t="s">
        <v>953</v>
      </c>
      <c r="D42" t="s">
        <v>1090</v>
      </c>
      <c r="E42" s="2">
        <v>39.184782608695649</v>
      </c>
      <c r="F42" s="2">
        <v>5.5652173913043477</v>
      </c>
      <c r="G42" s="2">
        <v>2.2608695652173911</v>
      </c>
      <c r="H42" s="2">
        <v>0</v>
      </c>
      <c r="I42" s="2">
        <v>1.1304347826086956</v>
      </c>
      <c r="J42" s="2">
        <v>0</v>
      </c>
      <c r="K42" s="2">
        <v>0</v>
      </c>
      <c r="L42" s="2">
        <v>0.19869565217391305</v>
      </c>
      <c r="M42" s="2">
        <v>5.6521739130434785</v>
      </c>
      <c r="N42" s="2">
        <v>0</v>
      </c>
      <c r="O42" s="2">
        <v>0.14424410540915397</v>
      </c>
      <c r="P42" s="2">
        <v>5.7391304347826084</v>
      </c>
      <c r="Q42" s="2">
        <v>5.5855434782608686</v>
      </c>
      <c r="R42" s="2">
        <v>0.28900693481276002</v>
      </c>
      <c r="S42" s="2">
        <v>0.38250000000000006</v>
      </c>
      <c r="T42" s="2">
        <v>4.8056521739130433</v>
      </c>
      <c r="U42" s="2">
        <v>0</v>
      </c>
      <c r="V42" s="2">
        <v>0.13240221914008324</v>
      </c>
      <c r="W42" s="2">
        <v>0.48923913043478268</v>
      </c>
      <c r="X42" s="2">
        <v>1.9423913043478265</v>
      </c>
      <c r="Y42" s="2">
        <v>0</v>
      </c>
      <c r="Z42" s="2">
        <v>6.2055478502080465E-2</v>
      </c>
      <c r="AA42" s="2">
        <v>0</v>
      </c>
      <c r="AB42" s="2">
        <v>0</v>
      </c>
      <c r="AC42" s="2">
        <v>0</v>
      </c>
      <c r="AD42" s="2">
        <v>0</v>
      </c>
      <c r="AE42" s="2">
        <v>0</v>
      </c>
      <c r="AF42" s="2">
        <v>0</v>
      </c>
      <c r="AG42" s="2">
        <v>0</v>
      </c>
      <c r="AH42" t="s">
        <v>309</v>
      </c>
      <c r="AI42">
        <v>5</v>
      </c>
    </row>
    <row r="43" spans="1:35" x14ac:dyDescent="0.25">
      <c r="A43" t="s">
        <v>1155</v>
      </c>
      <c r="B43" t="s">
        <v>544</v>
      </c>
      <c r="C43" t="s">
        <v>943</v>
      </c>
      <c r="D43" t="s">
        <v>1115</v>
      </c>
      <c r="E43" s="2">
        <v>72.304347826086953</v>
      </c>
      <c r="F43" s="2">
        <v>2.6086956521739131</v>
      </c>
      <c r="G43" s="2">
        <v>0</v>
      </c>
      <c r="H43" s="2">
        <v>0</v>
      </c>
      <c r="I43" s="2">
        <v>5.7391304347826084</v>
      </c>
      <c r="J43" s="2">
        <v>0</v>
      </c>
      <c r="K43" s="2">
        <v>0</v>
      </c>
      <c r="L43" s="2">
        <v>4.12608695652174</v>
      </c>
      <c r="M43" s="2">
        <v>0</v>
      </c>
      <c r="N43" s="2">
        <v>10.292282608695654</v>
      </c>
      <c r="O43" s="2">
        <v>0.14234666265784729</v>
      </c>
      <c r="P43" s="2">
        <v>0</v>
      </c>
      <c r="Q43" s="2">
        <v>13.817934782608694</v>
      </c>
      <c r="R43" s="2">
        <v>0.1911079374624173</v>
      </c>
      <c r="S43" s="2">
        <v>5.5361956521739151</v>
      </c>
      <c r="T43" s="2">
        <v>13.629673913043487</v>
      </c>
      <c r="U43" s="2">
        <v>0</v>
      </c>
      <c r="V43" s="2">
        <v>0.2650721587492485</v>
      </c>
      <c r="W43" s="2">
        <v>5.9135869565217387</v>
      </c>
      <c r="X43" s="2">
        <v>9.2857608695652196</v>
      </c>
      <c r="Y43" s="2">
        <v>2.841739130434783</v>
      </c>
      <c r="Z43" s="2">
        <v>0.24951593505712572</v>
      </c>
      <c r="AA43" s="2">
        <v>0</v>
      </c>
      <c r="AB43" s="2">
        <v>0</v>
      </c>
      <c r="AC43" s="2">
        <v>0</v>
      </c>
      <c r="AD43" s="2">
        <v>0</v>
      </c>
      <c r="AE43" s="2">
        <v>0</v>
      </c>
      <c r="AF43" s="2">
        <v>0</v>
      </c>
      <c r="AG43" s="2">
        <v>0</v>
      </c>
      <c r="AH43" t="s">
        <v>121</v>
      </c>
      <c r="AI43">
        <v>5</v>
      </c>
    </row>
    <row r="44" spans="1:35" x14ac:dyDescent="0.25">
      <c r="A44" t="s">
        <v>1155</v>
      </c>
      <c r="B44" t="s">
        <v>703</v>
      </c>
      <c r="C44" t="s">
        <v>1018</v>
      </c>
      <c r="D44" t="s">
        <v>1096</v>
      </c>
      <c r="E44" s="2">
        <v>63.5</v>
      </c>
      <c r="F44" s="2">
        <v>5.3913043478260869</v>
      </c>
      <c r="G44" s="2">
        <v>0</v>
      </c>
      <c r="H44" s="2">
        <v>0</v>
      </c>
      <c r="I44" s="2">
        <v>0</v>
      </c>
      <c r="J44" s="2">
        <v>0</v>
      </c>
      <c r="K44" s="2">
        <v>0</v>
      </c>
      <c r="L44" s="2">
        <v>0</v>
      </c>
      <c r="M44" s="2">
        <v>10.434782608695652</v>
      </c>
      <c r="N44" s="2">
        <v>0</v>
      </c>
      <c r="O44" s="2">
        <v>0.16432728517630948</v>
      </c>
      <c r="P44" s="2">
        <v>2.5842391304347827</v>
      </c>
      <c r="Q44" s="2">
        <v>0</v>
      </c>
      <c r="R44" s="2">
        <v>4.0696679219445399E-2</v>
      </c>
      <c r="S44" s="2">
        <v>9.0271739130434785</v>
      </c>
      <c r="T44" s="2">
        <v>0</v>
      </c>
      <c r="U44" s="2">
        <v>0</v>
      </c>
      <c r="V44" s="2">
        <v>0.14216021910304691</v>
      </c>
      <c r="W44" s="2">
        <v>0</v>
      </c>
      <c r="X44" s="2">
        <v>0</v>
      </c>
      <c r="Y44" s="2">
        <v>0</v>
      </c>
      <c r="Z44" s="2">
        <v>0</v>
      </c>
      <c r="AA44" s="2">
        <v>0</v>
      </c>
      <c r="AB44" s="2">
        <v>0</v>
      </c>
      <c r="AC44" s="2">
        <v>0</v>
      </c>
      <c r="AD44" s="2">
        <v>0</v>
      </c>
      <c r="AE44" s="2">
        <v>0</v>
      </c>
      <c r="AF44" s="2">
        <v>0</v>
      </c>
      <c r="AG44" s="2">
        <v>0</v>
      </c>
      <c r="AH44" t="s">
        <v>281</v>
      </c>
      <c r="AI44">
        <v>5</v>
      </c>
    </row>
    <row r="45" spans="1:35" x14ac:dyDescent="0.25">
      <c r="A45" t="s">
        <v>1155</v>
      </c>
      <c r="B45" t="s">
        <v>512</v>
      </c>
      <c r="C45" t="s">
        <v>915</v>
      </c>
      <c r="D45" t="s">
        <v>1064</v>
      </c>
      <c r="E45" s="2">
        <v>80.760869565217391</v>
      </c>
      <c r="F45" s="2">
        <v>5.1717391304347826</v>
      </c>
      <c r="G45" s="2">
        <v>0</v>
      </c>
      <c r="H45" s="2">
        <v>0</v>
      </c>
      <c r="I45" s="2">
        <v>3.9130434782608696</v>
      </c>
      <c r="J45" s="2">
        <v>0</v>
      </c>
      <c r="K45" s="2">
        <v>0</v>
      </c>
      <c r="L45" s="2">
        <v>0.39869565217391306</v>
      </c>
      <c r="M45" s="2">
        <v>5.2173913043478262</v>
      </c>
      <c r="N45" s="2">
        <v>5.2293478260869568</v>
      </c>
      <c r="O45" s="2">
        <v>0.12935397039030955</v>
      </c>
      <c r="P45" s="2">
        <v>0</v>
      </c>
      <c r="Q45" s="2">
        <v>10.781630434782608</v>
      </c>
      <c r="R45" s="2">
        <v>0.13350067294751009</v>
      </c>
      <c r="S45" s="2">
        <v>4.2907608695652177</v>
      </c>
      <c r="T45" s="2">
        <v>0.82402173913043486</v>
      </c>
      <c r="U45" s="2">
        <v>0</v>
      </c>
      <c r="V45" s="2">
        <v>6.333243606998655E-2</v>
      </c>
      <c r="W45" s="2">
        <v>2.5423913043478259</v>
      </c>
      <c r="X45" s="2">
        <v>2.4411956521739131</v>
      </c>
      <c r="Y45" s="2">
        <v>0</v>
      </c>
      <c r="Z45" s="2">
        <v>6.1707940780619114E-2</v>
      </c>
      <c r="AA45" s="2">
        <v>0</v>
      </c>
      <c r="AB45" s="2">
        <v>0</v>
      </c>
      <c r="AC45" s="2">
        <v>0</v>
      </c>
      <c r="AD45" s="2">
        <v>55.417391304347831</v>
      </c>
      <c r="AE45" s="2">
        <v>0</v>
      </c>
      <c r="AF45" s="2">
        <v>0</v>
      </c>
      <c r="AG45" s="2">
        <v>0</v>
      </c>
      <c r="AH45" t="s">
        <v>89</v>
      </c>
      <c r="AI45">
        <v>5</v>
      </c>
    </row>
    <row r="46" spans="1:35" x14ac:dyDescent="0.25">
      <c r="A46" t="s">
        <v>1155</v>
      </c>
      <c r="B46" t="s">
        <v>679</v>
      </c>
      <c r="C46" t="s">
        <v>915</v>
      </c>
      <c r="D46" t="s">
        <v>1064</v>
      </c>
      <c r="E46" s="2">
        <v>105.8695652173913</v>
      </c>
      <c r="F46" s="2">
        <v>5.8260869565217392</v>
      </c>
      <c r="G46" s="2">
        <v>1.0869565217391304</v>
      </c>
      <c r="H46" s="2">
        <v>0</v>
      </c>
      <c r="I46" s="2">
        <v>5.3043478260869561</v>
      </c>
      <c r="J46" s="2">
        <v>0</v>
      </c>
      <c r="K46" s="2">
        <v>0</v>
      </c>
      <c r="L46" s="2">
        <v>2.0570652173913042</v>
      </c>
      <c r="M46" s="2">
        <v>0.36684782608695654</v>
      </c>
      <c r="N46" s="2">
        <v>10.682173913043476</v>
      </c>
      <c r="O46" s="2">
        <v>0.10436447638603695</v>
      </c>
      <c r="P46" s="2">
        <v>5.3043478260869561</v>
      </c>
      <c r="Q46" s="2">
        <v>10.187826086956523</v>
      </c>
      <c r="R46" s="2">
        <v>0.14633264887063657</v>
      </c>
      <c r="S46" s="2">
        <v>3.2789130434782616</v>
      </c>
      <c r="T46" s="2">
        <v>3.929891304347827</v>
      </c>
      <c r="U46" s="2">
        <v>0</v>
      </c>
      <c r="V46" s="2">
        <v>6.8091375770020557E-2</v>
      </c>
      <c r="W46" s="2">
        <v>4.4621739130434772</v>
      </c>
      <c r="X46" s="2">
        <v>5.5220652173913036</v>
      </c>
      <c r="Y46" s="2">
        <v>1.9093478260869561</v>
      </c>
      <c r="Z46" s="2">
        <v>0.1123418891170431</v>
      </c>
      <c r="AA46" s="2">
        <v>0</v>
      </c>
      <c r="AB46" s="2">
        <v>0</v>
      </c>
      <c r="AC46" s="2">
        <v>0</v>
      </c>
      <c r="AD46" s="2">
        <v>0</v>
      </c>
      <c r="AE46" s="2">
        <v>0</v>
      </c>
      <c r="AF46" s="2">
        <v>0</v>
      </c>
      <c r="AG46" s="2">
        <v>0</v>
      </c>
      <c r="AH46" t="s">
        <v>257</v>
      </c>
      <c r="AI46">
        <v>5</v>
      </c>
    </row>
    <row r="47" spans="1:35" x14ac:dyDescent="0.25">
      <c r="A47" t="s">
        <v>1155</v>
      </c>
      <c r="B47" t="s">
        <v>515</v>
      </c>
      <c r="C47" t="s">
        <v>942</v>
      </c>
      <c r="D47" t="s">
        <v>1114</v>
      </c>
      <c r="E47" s="2">
        <v>88.934782608695656</v>
      </c>
      <c r="F47" s="2">
        <v>3.8260869565217392</v>
      </c>
      <c r="G47" s="2">
        <v>0.41847826086956524</v>
      </c>
      <c r="H47" s="2">
        <v>0.56413043478260871</v>
      </c>
      <c r="I47" s="2">
        <v>1.4918478260869565</v>
      </c>
      <c r="J47" s="2">
        <v>0</v>
      </c>
      <c r="K47" s="2">
        <v>0</v>
      </c>
      <c r="L47" s="2">
        <v>2.7739130434782604</v>
      </c>
      <c r="M47" s="2">
        <v>5.2173913043478262</v>
      </c>
      <c r="N47" s="2">
        <v>5.5391304347826109</v>
      </c>
      <c r="O47" s="2">
        <v>0.12094842336836963</v>
      </c>
      <c r="P47" s="2">
        <v>5.0434782608695654</v>
      </c>
      <c r="Q47" s="2">
        <v>15.883804347826089</v>
      </c>
      <c r="R47" s="2">
        <v>0.23531043754583233</v>
      </c>
      <c r="S47" s="2">
        <v>18.597717391304354</v>
      </c>
      <c r="T47" s="2">
        <v>0</v>
      </c>
      <c r="U47" s="2">
        <v>0</v>
      </c>
      <c r="V47" s="2">
        <v>0.20911635296993406</v>
      </c>
      <c r="W47" s="2">
        <v>5.1890217391304336</v>
      </c>
      <c r="X47" s="2">
        <v>16.353369565217395</v>
      </c>
      <c r="Y47" s="2">
        <v>0</v>
      </c>
      <c r="Z47" s="2">
        <v>0.24222683940356884</v>
      </c>
      <c r="AA47" s="2">
        <v>0</v>
      </c>
      <c r="AB47" s="2">
        <v>0</v>
      </c>
      <c r="AC47" s="2">
        <v>0</v>
      </c>
      <c r="AD47" s="2">
        <v>0</v>
      </c>
      <c r="AE47" s="2">
        <v>0</v>
      </c>
      <c r="AF47" s="2">
        <v>0</v>
      </c>
      <c r="AG47" s="2">
        <v>0</v>
      </c>
      <c r="AH47" t="s">
        <v>92</v>
      </c>
      <c r="AI47">
        <v>5</v>
      </c>
    </row>
    <row r="48" spans="1:35" x14ac:dyDescent="0.25">
      <c r="A48" t="s">
        <v>1155</v>
      </c>
      <c r="B48" t="s">
        <v>632</v>
      </c>
      <c r="C48" t="s">
        <v>994</v>
      </c>
      <c r="D48" t="s">
        <v>1057</v>
      </c>
      <c r="E48" s="2">
        <v>87.945652173913047</v>
      </c>
      <c r="F48" s="2">
        <v>5.7391304347826084</v>
      </c>
      <c r="G48" s="2">
        <v>0</v>
      </c>
      <c r="H48" s="2">
        <v>0.55434782608695654</v>
      </c>
      <c r="I48" s="2">
        <v>12.686413043478259</v>
      </c>
      <c r="J48" s="2">
        <v>0</v>
      </c>
      <c r="K48" s="2">
        <v>0</v>
      </c>
      <c r="L48" s="2">
        <v>3.7955434782608704</v>
      </c>
      <c r="M48" s="2">
        <v>9.3152173913043477</v>
      </c>
      <c r="N48" s="2">
        <v>17.009130434782627</v>
      </c>
      <c r="O48" s="2">
        <v>0.2993251761216168</v>
      </c>
      <c r="P48" s="2">
        <v>0</v>
      </c>
      <c r="Q48" s="2">
        <v>13.581521739130435</v>
      </c>
      <c r="R48" s="2">
        <v>0.15443084909158325</v>
      </c>
      <c r="S48" s="2">
        <v>12.874130434782609</v>
      </c>
      <c r="T48" s="2">
        <v>8.7061956521739141</v>
      </c>
      <c r="U48" s="2">
        <v>0</v>
      </c>
      <c r="V48" s="2">
        <v>0.24538252379186754</v>
      </c>
      <c r="W48" s="2">
        <v>14.895326086956523</v>
      </c>
      <c r="X48" s="2">
        <v>12.566195652173915</v>
      </c>
      <c r="Y48" s="2">
        <v>4.8334782608695654</v>
      </c>
      <c r="Z48" s="2">
        <v>0.36721542454579165</v>
      </c>
      <c r="AA48" s="2">
        <v>0</v>
      </c>
      <c r="AB48" s="2">
        <v>0</v>
      </c>
      <c r="AC48" s="2">
        <v>0</v>
      </c>
      <c r="AD48" s="2">
        <v>0</v>
      </c>
      <c r="AE48" s="2">
        <v>0</v>
      </c>
      <c r="AF48" s="2">
        <v>0</v>
      </c>
      <c r="AG48" s="2">
        <v>0</v>
      </c>
      <c r="AH48" t="s">
        <v>210</v>
      </c>
      <c r="AI48">
        <v>5</v>
      </c>
    </row>
    <row r="49" spans="1:35" x14ac:dyDescent="0.25">
      <c r="A49" t="s">
        <v>1155</v>
      </c>
      <c r="B49" t="s">
        <v>449</v>
      </c>
      <c r="C49" t="s">
        <v>900</v>
      </c>
      <c r="D49" t="s">
        <v>1059</v>
      </c>
      <c r="E49" s="2">
        <v>80.25</v>
      </c>
      <c r="F49" s="2">
        <v>37.774782608695652</v>
      </c>
      <c r="G49" s="2">
        <v>0</v>
      </c>
      <c r="H49" s="2">
        <v>0</v>
      </c>
      <c r="I49" s="2">
        <v>5.1304347826086953</v>
      </c>
      <c r="J49" s="2">
        <v>0</v>
      </c>
      <c r="K49" s="2">
        <v>0</v>
      </c>
      <c r="L49" s="2">
        <v>3.3115217391304337</v>
      </c>
      <c r="M49" s="2">
        <v>7.5371739130434774</v>
      </c>
      <c r="N49" s="2">
        <v>0</v>
      </c>
      <c r="O49" s="2">
        <v>9.3921170255993489E-2</v>
      </c>
      <c r="P49" s="2">
        <v>13.887934782608692</v>
      </c>
      <c r="Q49" s="2">
        <v>9.8538043478260846</v>
      </c>
      <c r="R49" s="2">
        <v>0.2958472165786265</v>
      </c>
      <c r="S49" s="2">
        <v>5.074565217391303</v>
      </c>
      <c r="T49" s="2">
        <v>0</v>
      </c>
      <c r="U49" s="2">
        <v>2.8068478260869569</v>
      </c>
      <c r="V49" s="2">
        <v>9.821075443586616E-2</v>
      </c>
      <c r="W49" s="2">
        <v>7.3785869565217412</v>
      </c>
      <c r="X49" s="2">
        <v>0</v>
      </c>
      <c r="Y49" s="2">
        <v>0</v>
      </c>
      <c r="Z49" s="2">
        <v>9.1945008804009243E-2</v>
      </c>
      <c r="AA49" s="2">
        <v>0</v>
      </c>
      <c r="AB49" s="2">
        <v>0</v>
      </c>
      <c r="AC49" s="2">
        <v>0</v>
      </c>
      <c r="AD49" s="2">
        <v>0</v>
      </c>
      <c r="AE49" s="2">
        <v>0</v>
      </c>
      <c r="AF49" s="2">
        <v>0</v>
      </c>
      <c r="AG49" s="2">
        <v>0</v>
      </c>
      <c r="AH49" t="s">
        <v>26</v>
      </c>
      <c r="AI49">
        <v>5</v>
      </c>
    </row>
    <row r="50" spans="1:35" x14ac:dyDescent="0.25">
      <c r="A50" t="s">
        <v>1155</v>
      </c>
      <c r="B50" t="s">
        <v>509</v>
      </c>
      <c r="C50" t="s">
        <v>940</v>
      </c>
      <c r="D50" t="s">
        <v>1081</v>
      </c>
      <c r="E50" s="2">
        <v>88.75</v>
      </c>
      <c r="F50" s="2">
        <v>3.9891304347826089</v>
      </c>
      <c r="G50" s="2">
        <v>0.16304347826086957</v>
      </c>
      <c r="H50" s="2">
        <v>0.51086956521739135</v>
      </c>
      <c r="I50" s="2">
        <v>15.154456521739139</v>
      </c>
      <c r="J50" s="2">
        <v>0</v>
      </c>
      <c r="K50" s="2">
        <v>0</v>
      </c>
      <c r="L50" s="2">
        <v>5.526739130434783</v>
      </c>
      <c r="M50" s="2">
        <v>16.071086956521736</v>
      </c>
      <c r="N50" s="2">
        <v>0</v>
      </c>
      <c r="O50" s="2">
        <v>0.18108266993263927</v>
      </c>
      <c r="P50" s="2">
        <v>3.4310869565217392</v>
      </c>
      <c r="Q50" s="2">
        <v>0</v>
      </c>
      <c r="R50" s="2">
        <v>3.8660134721371711E-2</v>
      </c>
      <c r="S50" s="2">
        <v>7.3368478260869541</v>
      </c>
      <c r="T50" s="2">
        <v>10.418152173913043</v>
      </c>
      <c r="U50" s="2">
        <v>0</v>
      </c>
      <c r="V50" s="2">
        <v>0.20005633802816897</v>
      </c>
      <c r="W50" s="2">
        <v>6.2519565217391326</v>
      </c>
      <c r="X50" s="2">
        <v>12.772065217391305</v>
      </c>
      <c r="Y50" s="2">
        <v>0</v>
      </c>
      <c r="Z50" s="2">
        <v>0.21435517452541336</v>
      </c>
      <c r="AA50" s="2">
        <v>0</v>
      </c>
      <c r="AB50" s="2">
        <v>17.397391304347828</v>
      </c>
      <c r="AC50" s="2">
        <v>0</v>
      </c>
      <c r="AD50" s="2">
        <v>0</v>
      </c>
      <c r="AE50" s="2">
        <v>7.1744565217391312</v>
      </c>
      <c r="AF50" s="2">
        <v>0</v>
      </c>
      <c r="AG50" s="2">
        <v>0</v>
      </c>
      <c r="AH50" t="s">
        <v>86</v>
      </c>
      <c r="AI50">
        <v>5</v>
      </c>
    </row>
    <row r="51" spans="1:35" x14ac:dyDescent="0.25">
      <c r="A51" t="s">
        <v>1155</v>
      </c>
      <c r="B51" t="s">
        <v>510</v>
      </c>
      <c r="C51" t="s">
        <v>879</v>
      </c>
      <c r="D51" t="s">
        <v>1052</v>
      </c>
      <c r="E51" s="2">
        <v>83.195652173913047</v>
      </c>
      <c r="F51" s="2">
        <v>3.2608695652173911</v>
      </c>
      <c r="G51" s="2">
        <v>1.0869565217391304E-2</v>
      </c>
      <c r="H51" s="2">
        <v>0.35869565217391303</v>
      </c>
      <c r="I51" s="2">
        <v>2.7554347826086958</v>
      </c>
      <c r="J51" s="2">
        <v>0</v>
      </c>
      <c r="K51" s="2">
        <v>4.8913043478260869</v>
      </c>
      <c r="L51" s="2">
        <v>2.4132608695652182</v>
      </c>
      <c r="M51" s="2">
        <v>12.353260869565217</v>
      </c>
      <c r="N51" s="2">
        <v>0</v>
      </c>
      <c r="O51" s="2">
        <v>0.14848445257381759</v>
      </c>
      <c r="P51" s="2">
        <v>4.4021739130434785</v>
      </c>
      <c r="Q51" s="2">
        <v>48.288043478260867</v>
      </c>
      <c r="R51" s="2">
        <v>0.63332897831199364</v>
      </c>
      <c r="S51" s="2">
        <v>7.8242391304347816</v>
      </c>
      <c r="T51" s="2">
        <v>3.634782608695653</v>
      </c>
      <c r="U51" s="2">
        <v>0</v>
      </c>
      <c r="V51" s="2">
        <v>0.13773582440553958</v>
      </c>
      <c r="W51" s="2">
        <v>3.2442391304347828</v>
      </c>
      <c r="X51" s="2">
        <v>5.4596739130434768</v>
      </c>
      <c r="Y51" s="2">
        <v>0</v>
      </c>
      <c r="Z51" s="2">
        <v>0.1046198066370525</v>
      </c>
      <c r="AA51" s="2">
        <v>0</v>
      </c>
      <c r="AB51" s="2">
        <v>0</v>
      </c>
      <c r="AC51" s="2">
        <v>0</v>
      </c>
      <c r="AD51" s="2">
        <v>0</v>
      </c>
      <c r="AE51" s="2">
        <v>0</v>
      </c>
      <c r="AF51" s="2">
        <v>0</v>
      </c>
      <c r="AG51" s="2">
        <v>0</v>
      </c>
      <c r="AH51" t="s">
        <v>87</v>
      </c>
      <c r="AI51">
        <v>5</v>
      </c>
    </row>
    <row r="52" spans="1:35" x14ac:dyDescent="0.25">
      <c r="A52" t="s">
        <v>1155</v>
      </c>
      <c r="B52" t="s">
        <v>443</v>
      </c>
      <c r="C52" t="s">
        <v>895</v>
      </c>
      <c r="D52" t="s">
        <v>1088</v>
      </c>
      <c r="E52" s="2">
        <v>153.4891304347826</v>
      </c>
      <c r="F52" s="2">
        <v>5.0543478260869561</v>
      </c>
      <c r="G52" s="2">
        <v>0.36956521739130432</v>
      </c>
      <c r="H52" s="2">
        <v>0.77358695652173926</v>
      </c>
      <c r="I52" s="2">
        <v>5.4782608695652177</v>
      </c>
      <c r="J52" s="2">
        <v>0</v>
      </c>
      <c r="K52" s="2">
        <v>0</v>
      </c>
      <c r="L52" s="2">
        <v>5.2624999999999993</v>
      </c>
      <c r="M52" s="2">
        <v>9.3478260869565215</v>
      </c>
      <c r="N52" s="2">
        <v>4.7391304347826084</v>
      </c>
      <c r="O52" s="2">
        <v>9.1778202676864248E-2</v>
      </c>
      <c r="P52" s="2">
        <v>0</v>
      </c>
      <c r="Q52" s="2">
        <v>65.532608695652172</v>
      </c>
      <c r="R52" s="2">
        <v>0.4269527653848878</v>
      </c>
      <c r="S52" s="2">
        <v>8.9155434782608687</v>
      </c>
      <c r="T52" s="2">
        <v>4.1640217391304342</v>
      </c>
      <c r="U52" s="2">
        <v>0</v>
      </c>
      <c r="V52" s="2">
        <v>8.5214928121237862E-2</v>
      </c>
      <c r="W52" s="2">
        <v>8.5594565217391292</v>
      </c>
      <c r="X52" s="2">
        <v>24.093260869565231</v>
      </c>
      <c r="Y52" s="2">
        <v>8.6622826086956515</v>
      </c>
      <c r="Z52" s="2">
        <v>0.26917215494653363</v>
      </c>
      <c r="AA52" s="2">
        <v>0</v>
      </c>
      <c r="AB52" s="2">
        <v>5.2173913043478262</v>
      </c>
      <c r="AC52" s="2">
        <v>0</v>
      </c>
      <c r="AD52" s="2">
        <v>1.1548913043478262</v>
      </c>
      <c r="AE52" s="2">
        <v>0</v>
      </c>
      <c r="AF52" s="2">
        <v>0</v>
      </c>
      <c r="AG52" s="2">
        <v>0</v>
      </c>
      <c r="AH52" t="s">
        <v>19</v>
      </c>
      <c r="AI52">
        <v>5</v>
      </c>
    </row>
    <row r="53" spans="1:35" x14ac:dyDescent="0.25">
      <c r="A53" t="s">
        <v>1155</v>
      </c>
      <c r="B53" t="s">
        <v>725</v>
      </c>
      <c r="C53" t="s">
        <v>857</v>
      </c>
      <c r="D53" t="s">
        <v>1090</v>
      </c>
      <c r="E53" s="2">
        <v>79.630434782608702</v>
      </c>
      <c r="F53" s="2">
        <v>0</v>
      </c>
      <c r="G53" s="2">
        <v>0</v>
      </c>
      <c r="H53" s="2">
        <v>0</v>
      </c>
      <c r="I53" s="2">
        <v>8.7228260869565215</v>
      </c>
      <c r="J53" s="2">
        <v>0</v>
      </c>
      <c r="K53" s="2">
        <v>0</v>
      </c>
      <c r="L53" s="2">
        <v>5.0006521739130436</v>
      </c>
      <c r="M53" s="2">
        <v>0</v>
      </c>
      <c r="N53" s="2">
        <v>12.127717391304348</v>
      </c>
      <c r="O53" s="2">
        <v>0.15230002730002729</v>
      </c>
      <c r="P53" s="2">
        <v>0</v>
      </c>
      <c r="Q53" s="2">
        <v>12.540760869565217</v>
      </c>
      <c r="R53" s="2">
        <v>0.15748703248703247</v>
      </c>
      <c r="S53" s="2">
        <v>10.754782608695653</v>
      </c>
      <c r="T53" s="2">
        <v>4.8785869565217395</v>
      </c>
      <c r="U53" s="2">
        <v>0</v>
      </c>
      <c r="V53" s="2">
        <v>0.19632405132405134</v>
      </c>
      <c r="W53" s="2">
        <v>5.4702173913043461</v>
      </c>
      <c r="X53" s="2">
        <v>8.1309782608695631</v>
      </c>
      <c r="Y53" s="2">
        <v>0.83771739130434786</v>
      </c>
      <c r="Z53" s="2">
        <v>0.18132405132405127</v>
      </c>
      <c r="AA53" s="2">
        <v>0</v>
      </c>
      <c r="AB53" s="2">
        <v>0</v>
      </c>
      <c r="AC53" s="2">
        <v>0</v>
      </c>
      <c r="AD53" s="2">
        <v>0</v>
      </c>
      <c r="AE53" s="2">
        <v>0</v>
      </c>
      <c r="AF53" s="2">
        <v>0</v>
      </c>
      <c r="AG53" s="2">
        <v>0</v>
      </c>
      <c r="AH53" t="s">
        <v>304</v>
      </c>
      <c r="AI53">
        <v>5</v>
      </c>
    </row>
    <row r="54" spans="1:35" x14ac:dyDescent="0.25">
      <c r="A54" t="s">
        <v>1155</v>
      </c>
      <c r="B54" t="s">
        <v>502</v>
      </c>
      <c r="C54" t="s">
        <v>938</v>
      </c>
      <c r="D54" t="s">
        <v>1083</v>
      </c>
      <c r="E54" s="2">
        <v>42.489130434782609</v>
      </c>
      <c r="F54" s="2">
        <v>5.0434782608695654</v>
      </c>
      <c r="G54" s="2">
        <v>0</v>
      </c>
      <c r="H54" s="2">
        <v>0.36434782608695648</v>
      </c>
      <c r="I54" s="2">
        <v>0</v>
      </c>
      <c r="J54" s="2">
        <v>0</v>
      </c>
      <c r="K54" s="2">
        <v>0</v>
      </c>
      <c r="L54" s="2">
        <v>3.5264130434782603</v>
      </c>
      <c r="M54" s="2">
        <v>3.6630434782608701</v>
      </c>
      <c r="N54" s="2">
        <v>0</v>
      </c>
      <c r="O54" s="2">
        <v>8.6211307239703258E-2</v>
      </c>
      <c r="P54" s="2">
        <v>0</v>
      </c>
      <c r="Q54" s="2">
        <v>0</v>
      </c>
      <c r="R54" s="2">
        <v>0</v>
      </c>
      <c r="S54" s="2">
        <v>16.777608695652177</v>
      </c>
      <c r="T54" s="2">
        <v>9.8207608695652162</v>
      </c>
      <c r="U54" s="2">
        <v>0</v>
      </c>
      <c r="V54" s="2">
        <v>0.62600409311844463</v>
      </c>
      <c r="W54" s="2">
        <v>12.123913043478263</v>
      </c>
      <c r="X54" s="2">
        <v>12.209456521739133</v>
      </c>
      <c r="Y54" s="2">
        <v>5.4719565217391306</v>
      </c>
      <c r="Z54" s="2">
        <v>0.70148119723714519</v>
      </c>
      <c r="AA54" s="2">
        <v>0</v>
      </c>
      <c r="AB54" s="2">
        <v>0</v>
      </c>
      <c r="AC54" s="2">
        <v>0</v>
      </c>
      <c r="AD54" s="2">
        <v>0</v>
      </c>
      <c r="AE54" s="2">
        <v>0</v>
      </c>
      <c r="AF54" s="2">
        <v>0</v>
      </c>
      <c r="AG54" s="2">
        <v>0</v>
      </c>
      <c r="AH54" t="s">
        <v>79</v>
      </c>
      <c r="AI54">
        <v>5</v>
      </c>
    </row>
    <row r="55" spans="1:35" x14ac:dyDescent="0.25">
      <c r="A55" t="s">
        <v>1155</v>
      </c>
      <c r="B55" t="s">
        <v>766</v>
      </c>
      <c r="C55" t="s">
        <v>854</v>
      </c>
      <c r="D55" t="s">
        <v>1066</v>
      </c>
      <c r="E55" s="2">
        <v>46.260869565217391</v>
      </c>
      <c r="F55" s="2">
        <v>17.915760869565219</v>
      </c>
      <c r="G55" s="2">
        <v>0.32608695652173914</v>
      </c>
      <c r="H55" s="2">
        <v>0.27173913043478259</v>
      </c>
      <c r="I55" s="2">
        <v>1.1956521739130435</v>
      </c>
      <c r="J55" s="2">
        <v>0</v>
      </c>
      <c r="K55" s="2">
        <v>0</v>
      </c>
      <c r="L55" s="2">
        <v>5.1803260869565211</v>
      </c>
      <c r="M55" s="2">
        <v>0</v>
      </c>
      <c r="N55" s="2">
        <v>0</v>
      </c>
      <c r="O55" s="2">
        <v>0</v>
      </c>
      <c r="P55" s="2">
        <v>4.8695652173913047</v>
      </c>
      <c r="Q55" s="2">
        <v>0</v>
      </c>
      <c r="R55" s="2">
        <v>0.10526315789473685</v>
      </c>
      <c r="S55" s="2">
        <v>16.92217391304348</v>
      </c>
      <c r="T55" s="2">
        <v>5.9453260869565208</v>
      </c>
      <c r="U55" s="2">
        <v>0</v>
      </c>
      <c r="V55" s="2">
        <v>0.49431625939849622</v>
      </c>
      <c r="W55" s="2">
        <v>9.4599999999999973</v>
      </c>
      <c r="X55" s="2">
        <v>14.692500000000001</v>
      </c>
      <c r="Y55" s="2">
        <v>1.5959782608695654</v>
      </c>
      <c r="Z55" s="2">
        <v>0.55659304511278185</v>
      </c>
      <c r="AA55" s="2">
        <v>0</v>
      </c>
      <c r="AB55" s="2">
        <v>0</v>
      </c>
      <c r="AC55" s="2">
        <v>0</v>
      </c>
      <c r="AD55" s="2">
        <v>0</v>
      </c>
      <c r="AE55" s="2">
        <v>1.7826086956521738</v>
      </c>
      <c r="AF55" s="2">
        <v>0</v>
      </c>
      <c r="AG55" s="2">
        <v>0</v>
      </c>
      <c r="AH55" t="s">
        <v>346</v>
      </c>
      <c r="AI55">
        <v>5</v>
      </c>
    </row>
    <row r="56" spans="1:35" x14ac:dyDescent="0.25">
      <c r="A56" t="s">
        <v>1155</v>
      </c>
      <c r="B56" t="s">
        <v>791</v>
      </c>
      <c r="C56" t="s">
        <v>843</v>
      </c>
      <c r="D56" t="s">
        <v>1104</v>
      </c>
      <c r="E56" s="2">
        <v>48.434782608695649</v>
      </c>
      <c r="F56" s="2">
        <v>10.032608695652174</v>
      </c>
      <c r="G56" s="2">
        <v>0.32608695652173914</v>
      </c>
      <c r="H56" s="2">
        <v>0.27173913043478259</v>
      </c>
      <c r="I56" s="2">
        <v>1.0195652173913043</v>
      </c>
      <c r="J56" s="2">
        <v>0</v>
      </c>
      <c r="K56" s="2">
        <v>0</v>
      </c>
      <c r="L56" s="2">
        <v>2.857065217391304</v>
      </c>
      <c r="M56" s="2">
        <v>0</v>
      </c>
      <c r="N56" s="2">
        <v>0.67391304347826086</v>
      </c>
      <c r="O56" s="2">
        <v>1.3913824057450629E-2</v>
      </c>
      <c r="P56" s="2">
        <v>5.2173913043478262</v>
      </c>
      <c r="Q56" s="2">
        <v>0</v>
      </c>
      <c r="R56" s="2">
        <v>0.10771992818671455</v>
      </c>
      <c r="S56" s="2">
        <v>5.1432608695652169</v>
      </c>
      <c r="T56" s="2">
        <v>4.8590217391304336</v>
      </c>
      <c r="U56" s="2">
        <v>0</v>
      </c>
      <c r="V56" s="2">
        <v>0.20651032315978457</v>
      </c>
      <c r="W56" s="2">
        <v>4.3836956521739143</v>
      </c>
      <c r="X56" s="2">
        <v>10.378369565217394</v>
      </c>
      <c r="Y56" s="2">
        <v>1.1875</v>
      </c>
      <c r="Z56" s="2">
        <v>0.32929982046678646</v>
      </c>
      <c r="AA56" s="2">
        <v>0</v>
      </c>
      <c r="AB56" s="2">
        <v>0</v>
      </c>
      <c r="AC56" s="2">
        <v>0</v>
      </c>
      <c r="AD56" s="2">
        <v>0</v>
      </c>
      <c r="AE56" s="2">
        <v>1.7923913043478261</v>
      </c>
      <c r="AF56" s="2">
        <v>0</v>
      </c>
      <c r="AG56" s="2">
        <v>0</v>
      </c>
      <c r="AH56" t="s">
        <v>371</v>
      </c>
      <c r="AI56">
        <v>5</v>
      </c>
    </row>
    <row r="57" spans="1:35" x14ac:dyDescent="0.25">
      <c r="A57" t="s">
        <v>1155</v>
      </c>
      <c r="B57" t="s">
        <v>781</v>
      </c>
      <c r="C57" t="s">
        <v>984</v>
      </c>
      <c r="D57" t="s">
        <v>1061</v>
      </c>
      <c r="E57" s="2">
        <v>49.695652173913047</v>
      </c>
      <c r="F57" s="2">
        <v>10.383152173913043</v>
      </c>
      <c r="G57" s="2">
        <v>0.32608695652173914</v>
      </c>
      <c r="H57" s="2">
        <v>0.2608695652173913</v>
      </c>
      <c r="I57" s="2">
        <v>1.0380434782608696</v>
      </c>
      <c r="J57" s="2">
        <v>0</v>
      </c>
      <c r="K57" s="2">
        <v>0</v>
      </c>
      <c r="L57" s="2">
        <v>0</v>
      </c>
      <c r="M57" s="2">
        <v>0</v>
      </c>
      <c r="N57" s="2">
        <v>5.3913043478260869</v>
      </c>
      <c r="O57" s="2">
        <v>0.10848643919510061</v>
      </c>
      <c r="P57" s="2">
        <v>5.5652173913043477</v>
      </c>
      <c r="Q57" s="2">
        <v>0</v>
      </c>
      <c r="R57" s="2">
        <v>0.11198600174978127</v>
      </c>
      <c r="S57" s="2">
        <v>0</v>
      </c>
      <c r="T57" s="2">
        <v>0</v>
      </c>
      <c r="U57" s="2">
        <v>0</v>
      </c>
      <c r="V57" s="2">
        <v>0</v>
      </c>
      <c r="W57" s="2">
        <v>0</v>
      </c>
      <c r="X57" s="2">
        <v>0</v>
      </c>
      <c r="Y57" s="2">
        <v>0</v>
      </c>
      <c r="Z57" s="2">
        <v>0</v>
      </c>
      <c r="AA57" s="2">
        <v>0</v>
      </c>
      <c r="AB57" s="2">
        <v>0</v>
      </c>
      <c r="AC57" s="2">
        <v>0</v>
      </c>
      <c r="AD57" s="2">
        <v>0</v>
      </c>
      <c r="AE57" s="2">
        <v>0</v>
      </c>
      <c r="AF57" s="2">
        <v>0</v>
      </c>
      <c r="AG57" s="2">
        <v>0</v>
      </c>
      <c r="AH57" t="s">
        <v>361</v>
      </c>
      <c r="AI57">
        <v>5</v>
      </c>
    </row>
    <row r="58" spans="1:35" x14ac:dyDescent="0.25">
      <c r="A58" t="s">
        <v>1155</v>
      </c>
      <c r="B58" t="s">
        <v>754</v>
      </c>
      <c r="C58" t="s">
        <v>984</v>
      </c>
      <c r="D58" t="s">
        <v>1061</v>
      </c>
      <c r="E58" s="2">
        <v>80.945652173913047</v>
      </c>
      <c r="F58" s="2">
        <v>4.6086956521739131</v>
      </c>
      <c r="G58" s="2">
        <v>0</v>
      </c>
      <c r="H58" s="2">
        <v>0</v>
      </c>
      <c r="I58" s="2">
        <v>3.652173913043478</v>
      </c>
      <c r="J58" s="2">
        <v>0</v>
      </c>
      <c r="K58" s="2">
        <v>0</v>
      </c>
      <c r="L58" s="2">
        <v>1.629891304347826</v>
      </c>
      <c r="M58" s="2">
        <v>5.7572826086956521</v>
      </c>
      <c r="N58" s="2">
        <v>0</v>
      </c>
      <c r="O58" s="2">
        <v>7.1125285349805292E-2</v>
      </c>
      <c r="P58" s="2">
        <v>0</v>
      </c>
      <c r="Q58" s="2">
        <v>18.945652173913043</v>
      </c>
      <c r="R58" s="2">
        <v>0.23405398146904793</v>
      </c>
      <c r="S58" s="2">
        <v>15.315108695652171</v>
      </c>
      <c r="T58" s="2">
        <v>0.60706521739130426</v>
      </c>
      <c r="U58" s="2">
        <v>0</v>
      </c>
      <c r="V58" s="2">
        <v>0.19670202766214578</v>
      </c>
      <c r="W58" s="2">
        <v>3.888804347826087</v>
      </c>
      <c r="X58" s="2">
        <v>10.237391304347826</v>
      </c>
      <c r="Y58" s="2">
        <v>0</v>
      </c>
      <c r="Z58" s="2">
        <v>0.17451456962535247</v>
      </c>
      <c r="AA58" s="2">
        <v>0</v>
      </c>
      <c r="AB58" s="2">
        <v>0</v>
      </c>
      <c r="AC58" s="2">
        <v>0.4891304347826087</v>
      </c>
      <c r="AD58" s="2">
        <v>0</v>
      </c>
      <c r="AE58" s="2">
        <v>0.77173913043478259</v>
      </c>
      <c r="AF58" s="2">
        <v>0</v>
      </c>
      <c r="AG58" s="2">
        <v>0</v>
      </c>
      <c r="AH58" t="s">
        <v>334</v>
      </c>
      <c r="AI58">
        <v>5</v>
      </c>
    </row>
    <row r="59" spans="1:35" x14ac:dyDescent="0.25">
      <c r="A59" t="s">
        <v>1155</v>
      </c>
      <c r="B59" t="s">
        <v>581</v>
      </c>
      <c r="C59" t="s">
        <v>970</v>
      </c>
      <c r="D59" t="s">
        <v>1068</v>
      </c>
      <c r="E59" s="2">
        <v>67.076086956521735</v>
      </c>
      <c r="F59" s="2">
        <v>5.3913043478260869</v>
      </c>
      <c r="G59" s="2">
        <v>0.83695652173913049</v>
      </c>
      <c r="H59" s="2">
        <v>0.34239130434782611</v>
      </c>
      <c r="I59" s="2">
        <v>3.6793478260869565</v>
      </c>
      <c r="J59" s="2">
        <v>0</v>
      </c>
      <c r="K59" s="2">
        <v>0.40489130434782611</v>
      </c>
      <c r="L59" s="2">
        <v>2.1673913043478259</v>
      </c>
      <c r="M59" s="2">
        <v>5.1195652173913047</v>
      </c>
      <c r="N59" s="2">
        <v>5.2688043478260873</v>
      </c>
      <c r="O59" s="2">
        <v>0.15487441257494736</v>
      </c>
      <c r="P59" s="2">
        <v>3.1956521739130435</v>
      </c>
      <c r="Q59" s="2">
        <v>47.087391304347825</v>
      </c>
      <c r="R59" s="2">
        <v>0.74964187327823695</v>
      </c>
      <c r="S59" s="2">
        <v>2.0678260869565217</v>
      </c>
      <c r="T59" s="2">
        <v>5.641413043478261</v>
      </c>
      <c r="U59" s="2">
        <v>0</v>
      </c>
      <c r="V59" s="2">
        <v>0.11493274995948795</v>
      </c>
      <c r="W59" s="2">
        <v>6.4103260869565215</v>
      </c>
      <c r="X59" s="2">
        <v>8.5753260869565242</v>
      </c>
      <c r="Y59" s="2">
        <v>0</v>
      </c>
      <c r="Z59" s="2">
        <v>0.22341273699562475</v>
      </c>
      <c r="AA59" s="2">
        <v>0</v>
      </c>
      <c r="AB59" s="2">
        <v>0</v>
      </c>
      <c r="AC59" s="2">
        <v>0</v>
      </c>
      <c r="AD59" s="2">
        <v>0</v>
      </c>
      <c r="AE59" s="2">
        <v>0</v>
      </c>
      <c r="AF59" s="2">
        <v>0</v>
      </c>
      <c r="AG59" s="2">
        <v>0.14673913043478262</v>
      </c>
      <c r="AH59" t="s">
        <v>158</v>
      </c>
      <c r="AI59">
        <v>5</v>
      </c>
    </row>
    <row r="60" spans="1:35" x14ac:dyDescent="0.25">
      <c r="A60" t="s">
        <v>1155</v>
      </c>
      <c r="B60" t="s">
        <v>589</v>
      </c>
      <c r="C60" t="s">
        <v>867</v>
      </c>
      <c r="D60" t="s">
        <v>1063</v>
      </c>
      <c r="E60" s="2">
        <v>54.934782608695649</v>
      </c>
      <c r="F60" s="2">
        <v>5.75</v>
      </c>
      <c r="G60" s="2">
        <v>0</v>
      </c>
      <c r="H60" s="2">
        <v>0</v>
      </c>
      <c r="I60" s="2">
        <v>0</v>
      </c>
      <c r="J60" s="2">
        <v>0</v>
      </c>
      <c r="K60" s="2">
        <v>0</v>
      </c>
      <c r="L60" s="2">
        <v>1.3783695652173908</v>
      </c>
      <c r="M60" s="2">
        <v>3.5434782608695654</v>
      </c>
      <c r="N60" s="2">
        <v>0</v>
      </c>
      <c r="O60" s="2">
        <v>6.4503363672338748E-2</v>
      </c>
      <c r="P60" s="2">
        <v>4.7418478260869561</v>
      </c>
      <c r="Q60" s="2">
        <v>7.4239130434782608</v>
      </c>
      <c r="R60" s="2">
        <v>0.22145825089038385</v>
      </c>
      <c r="S60" s="2">
        <v>1.3009782608695653</v>
      </c>
      <c r="T60" s="2">
        <v>4.8392391304347822</v>
      </c>
      <c r="U60" s="2">
        <v>0</v>
      </c>
      <c r="V60" s="2">
        <v>0.11177285318559556</v>
      </c>
      <c r="W60" s="2">
        <v>1.5214130434782609</v>
      </c>
      <c r="X60" s="2">
        <v>3.4091304347826084</v>
      </c>
      <c r="Y60" s="2">
        <v>0</v>
      </c>
      <c r="Z60" s="2">
        <v>8.9752671151563115E-2</v>
      </c>
      <c r="AA60" s="2">
        <v>0</v>
      </c>
      <c r="AB60" s="2">
        <v>0</v>
      </c>
      <c r="AC60" s="2">
        <v>0</v>
      </c>
      <c r="AD60" s="2">
        <v>0</v>
      </c>
      <c r="AE60" s="2">
        <v>0</v>
      </c>
      <c r="AF60" s="2">
        <v>0</v>
      </c>
      <c r="AG60" s="2">
        <v>0</v>
      </c>
      <c r="AH60" t="s">
        <v>166</v>
      </c>
      <c r="AI60">
        <v>5</v>
      </c>
    </row>
    <row r="61" spans="1:35" x14ac:dyDescent="0.25">
      <c r="A61" t="s">
        <v>1155</v>
      </c>
      <c r="B61" t="s">
        <v>438</v>
      </c>
      <c r="C61" t="s">
        <v>883</v>
      </c>
      <c r="D61" t="s">
        <v>1083</v>
      </c>
      <c r="E61" s="2">
        <v>74.271739130434781</v>
      </c>
      <c r="F61" s="2">
        <v>4.6086956521739131</v>
      </c>
      <c r="G61" s="2">
        <v>0</v>
      </c>
      <c r="H61" s="2">
        <v>0</v>
      </c>
      <c r="I61" s="2">
        <v>0</v>
      </c>
      <c r="J61" s="2">
        <v>0</v>
      </c>
      <c r="K61" s="2">
        <v>0</v>
      </c>
      <c r="L61" s="2">
        <v>6.7391304347826073E-2</v>
      </c>
      <c r="M61" s="2">
        <v>9.8260869565217384</v>
      </c>
      <c r="N61" s="2">
        <v>0</v>
      </c>
      <c r="O61" s="2">
        <v>0.13229913654324602</v>
      </c>
      <c r="P61" s="2">
        <v>0</v>
      </c>
      <c r="Q61" s="2">
        <v>7.2890217391304306</v>
      </c>
      <c r="R61" s="2">
        <v>9.8139909263866482E-2</v>
      </c>
      <c r="S61" s="2">
        <v>13.363260869565213</v>
      </c>
      <c r="T61" s="2">
        <v>6.5111956521739138</v>
      </c>
      <c r="U61" s="2">
        <v>0</v>
      </c>
      <c r="V61" s="2">
        <v>0.26759110200497582</v>
      </c>
      <c r="W61" s="2">
        <v>8.1255434782608695</v>
      </c>
      <c r="X61" s="2">
        <v>12.824673913043478</v>
      </c>
      <c r="Y61" s="2">
        <v>0</v>
      </c>
      <c r="Z61" s="2">
        <v>0.28207522318161865</v>
      </c>
      <c r="AA61" s="2">
        <v>0</v>
      </c>
      <c r="AB61" s="2">
        <v>0</v>
      </c>
      <c r="AC61" s="2">
        <v>0</v>
      </c>
      <c r="AD61" s="2">
        <v>0</v>
      </c>
      <c r="AE61" s="2">
        <v>0</v>
      </c>
      <c r="AF61" s="2">
        <v>0</v>
      </c>
      <c r="AG61" s="2">
        <v>0</v>
      </c>
      <c r="AH61" t="s">
        <v>14</v>
      </c>
      <c r="AI61">
        <v>5</v>
      </c>
    </row>
    <row r="62" spans="1:35" x14ac:dyDescent="0.25">
      <c r="A62" t="s">
        <v>1155</v>
      </c>
      <c r="B62" t="s">
        <v>506</v>
      </c>
      <c r="C62" t="s">
        <v>939</v>
      </c>
      <c r="D62" t="s">
        <v>1064</v>
      </c>
      <c r="E62" s="2">
        <v>94.760869565217391</v>
      </c>
      <c r="F62" s="2">
        <v>4.6956521739130439</v>
      </c>
      <c r="G62" s="2">
        <v>0.39130434782608697</v>
      </c>
      <c r="H62" s="2">
        <v>0.56521739130434778</v>
      </c>
      <c r="I62" s="2">
        <v>1.7119565217391304</v>
      </c>
      <c r="J62" s="2">
        <v>0</v>
      </c>
      <c r="K62" s="2">
        <v>0</v>
      </c>
      <c r="L62" s="2">
        <v>2.410326086956522</v>
      </c>
      <c r="M62" s="2">
        <v>5.3043478260869561</v>
      </c>
      <c r="N62" s="2">
        <v>2.4755434782608696</v>
      </c>
      <c r="O62" s="2">
        <v>8.2100252351456751E-2</v>
      </c>
      <c r="P62" s="2">
        <v>6.4918478260869561</v>
      </c>
      <c r="Q62" s="2">
        <v>5.5679347826086953</v>
      </c>
      <c r="R62" s="2">
        <v>0.12726542785042441</v>
      </c>
      <c r="S62" s="2">
        <v>8.9728260869565215</v>
      </c>
      <c r="T62" s="2">
        <v>4.9836956521739131</v>
      </c>
      <c r="U62" s="2">
        <v>0</v>
      </c>
      <c r="V62" s="2">
        <v>0.14728148657949069</v>
      </c>
      <c r="W62" s="2">
        <v>7.4347826086956523</v>
      </c>
      <c r="X62" s="2">
        <v>5.8396739130434785</v>
      </c>
      <c r="Y62" s="2">
        <v>0</v>
      </c>
      <c r="Z62" s="2">
        <v>0.14008373480156</v>
      </c>
      <c r="AA62" s="2">
        <v>0</v>
      </c>
      <c r="AB62" s="2">
        <v>0</v>
      </c>
      <c r="AC62" s="2">
        <v>0</v>
      </c>
      <c r="AD62" s="2">
        <v>0</v>
      </c>
      <c r="AE62" s="2">
        <v>0</v>
      </c>
      <c r="AF62" s="2">
        <v>0</v>
      </c>
      <c r="AG62" s="2">
        <v>0</v>
      </c>
      <c r="AH62" t="s">
        <v>83</v>
      </c>
      <c r="AI62">
        <v>5</v>
      </c>
    </row>
    <row r="63" spans="1:35" x14ac:dyDescent="0.25">
      <c r="A63" t="s">
        <v>1155</v>
      </c>
      <c r="B63" t="s">
        <v>787</v>
      </c>
      <c r="C63" t="s">
        <v>1043</v>
      </c>
      <c r="D63" t="s">
        <v>1094</v>
      </c>
      <c r="E63" s="2">
        <v>34.021739130434781</v>
      </c>
      <c r="F63" s="2">
        <v>5.1739130434782608</v>
      </c>
      <c r="G63" s="2">
        <v>0</v>
      </c>
      <c r="H63" s="2">
        <v>0.2608695652173913</v>
      </c>
      <c r="I63" s="2">
        <v>1.7391304347826086</v>
      </c>
      <c r="J63" s="2">
        <v>0</v>
      </c>
      <c r="K63" s="2">
        <v>0</v>
      </c>
      <c r="L63" s="2">
        <v>0.3125</v>
      </c>
      <c r="M63" s="2">
        <v>0</v>
      </c>
      <c r="N63" s="2">
        <v>5.7010869565217392</v>
      </c>
      <c r="O63" s="2">
        <v>0.16757188498402556</v>
      </c>
      <c r="P63" s="2">
        <v>0</v>
      </c>
      <c r="Q63" s="2">
        <v>5.7559782608695649</v>
      </c>
      <c r="R63" s="2">
        <v>0.16918530351437699</v>
      </c>
      <c r="S63" s="2">
        <v>5.7717391304347823</v>
      </c>
      <c r="T63" s="2">
        <v>0</v>
      </c>
      <c r="U63" s="2">
        <v>0</v>
      </c>
      <c r="V63" s="2">
        <v>0.16964856230031949</v>
      </c>
      <c r="W63" s="2">
        <v>0.45652173913043476</v>
      </c>
      <c r="X63" s="2">
        <v>3.3668478260869565</v>
      </c>
      <c r="Y63" s="2">
        <v>0</v>
      </c>
      <c r="Z63" s="2">
        <v>0.11238019169329073</v>
      </c>
      <c r="AA63" s="2">
        <v>0</v>
      </c>
      <c r="AB63" s="2">
        <v>0</v>
      </c>
      <c r="AC63" s="2">
        <v>0</v>
      </c>
      <c r="AD63" s="2">
        <v>0</v>
      </c>
      <c r="AE63" s="2">
        <v>0</v>
      </c>
      <c r="AF63" s="2">
        <v>0</v>
      </c>
      <c r="AG63" s="2">
        <v>0</v>
      </c>
      <c r="AH63" t="s">
        <v>367</v>
      </c>
      <c r="AI63">
        <v>5</v>
      </c>
    </row>
    <row r="64" spans="1:35" x14ac:dyDescent="0.25">
      <c r="A64" t="s">
        <v>1155</v>
      </c>
      <c r="B64" t="s">
        <v>605</v>
      </c>
      <c r="C64" t="s">
        <v>954</v>
      </c>
      <c r="D64" t="s">
        <v>1119</v>
      </c>
      <c r="E64" s="2">
        <v>39.956521739130437</v>
      </c>
      <c r="F64" s="2">
        <v>0</v>
      </c>
      <c r="G64" s="2">
        <v>0</v>
      </c>
      <c r="H64" s="2">
        <v>0.15489130434782608</v>
      </c>
      <c r="I64" s="2">
        <v>0</v>
      </c>
      <c r="J64" s="2">
        <v>0</v>
      </c>
      <c r="K64" s="2">
        <v>0</v>
      </c>
      <c r="L64" s="2">
        <v>0.19021739130434784</v>
      </c>
      <c r="M64" s="2">
        <v>3.4048913043478262</v>
      </c>
      <c r="N64" s="2">
        <v>0</v>
      </c>
      <c r="O64" s="2">
        <v>8.5214907508161047E-2</v>
      </c>
      <c r="P64" s="2">
        <v>0</v>
      </c>
      <c r="Q64" s="2">
        <v>7.0326086956521738</v>
      </c>
      <c r="R64" s="2">
        <v>0.17600652883569096</v>
      </c>
      <c r="S64" s="2">
        <v>7.0652173913043473E-2</v>
      </c>
      <c r="T64" s="2">
        <v>0.51902173913043481</v>
      </c>
      <c r="U64" s="2">
        <v>0</v>
      </c>
      <c r="V64" s="2">
        <v>1.4757889009793253E-2</v>
      </c>
      <c r="W64" s="2">
        <v>0.17934782608695651</v>
      </c>
      <c r="X64" s="2">
        <v>0.66032608695652173</v>
      </c>
      <c r="Y64" s="2">
        <v>0</v>
      </c>
      <c r="Z64" s="2">
        <v>2.1014689880304679E-2</v>
      </c>
      <c r="AA64" s="2">
        <v>0</v>
      </c>
      <c r="AB64" s="2">
        <v>2.1331521739130435</v>
      </c>
      <c r="AC64" s="2">
        <v>0</v>
      </c>
      <c r="AD64" s="2">
        <v>0</v>
      </c>
      <c r="AE64" s="2">
        <v>0</v>
      </c>
      <c r="AF64" s="2">
        <v>0</v>
      </c>
      <c r="AG64" s="2">
        <v>0</v>
      </c>
      <c r="AH64" t="s">
        <v>182</v>
      </c>
      <c r="AI64">
        <v>5</v>
      </c>
    </row>
    <row r="65" spans="1:35" x14ac:dyDescent="0.25">
      <c r="A65" t="s">
        <v>1155</v>
      </c>
      <c r="B65" t="s">
        <v>514</v>
      </c>
      <c r="C65" t="s">
        <v>926</v>
      </c>
      <c r="D65" t="s">
        <v>1058</v>
      </c>
      <c r="E65" s="2">
        <v>72.108695652173907</v>
      </c>
      <c r="F65" s="2">
        <v>3.7391304347826089</v>
      </c>
      <c r="G65" s="2">
        <v>0.15760869565217392</v>
      </c>
      <c r="H65" s="2">
        <v>0.27717391304347827</v>
      </c>
      <c r="I65" s="2">
        <v>0.63586956521739135</v>
      </c>
      <c r="J65" s="2">
        <v>0</v>
      </c>
      <c r="K65" s="2">
        <v>0</v>
      </c>
      <c r="L65" s="2">
        <v>0.52760869565217394</v>
      </c>
      <c r="M65" s="2">
        <v>0</v>
      </c>
      <c r="N65" s="2">
        <v>5.2603260869565203</v>
      </c>
      <c r="O65" s="2">
        <v>7.2949954778414219E-2</v>
      </c>
      <c r="P65" s="2">
        <v>5.4782608695652177</v>
      </c>
      <c r="Q65" s="2">
        <v>14.651413043478254</v>
      </c>
      <c r="R65" s="2">
        <v>0.27915737111848049</v>
      </c>
      <c r="S65" s="2">
        <v>11.584239130434778</v>
      </c>
      <c r="T65" s="2">
        <v>2.4343478260869573</v>
      </c>
      <c r="U65" s="2">
        <v>0</v>
      </c>
      <c r="V65" s="2">
        <v>0.19440910461260172</v>
      </c>
      <c r="W65" s="2">
        <v>3.6422826086956519</v>
      </c>
      <c r="X65" s="2">
        <v>9.7661956521739111</v>
      </c>
      <c r="Y65" s="2">
        <v>0</v>
      </c>
      <c r="Z65" s="2">
        <v>0.1859481459149834</v>
      </c>
      <c r="AA65" s="2">
        <v>0</v>
      </c>
      <c r="AB65" s="2">
        <v>0</v>
      </c>
      <c r="AC65" s="2">
        <v>0</v>
      </c>
      <c r="AD65" s="2">
        <v>0</v>
      </c>
      <c r="AE65" s="2">
        <v>0</v>
      </c>
      <c r="AF65" s="2">
        <v>0</v>
      </c>
      <c r="AG65" s="2">
        <v>0</v>
      </c>
      <c r="AH65" t="s">
        <v>91</v>
      </c>
      <c r="AI65">
        <v>5</v>
      </c>
    </row>
    <row r="66" spans="1:35" x14ac:dyDescent="0.25">
      <c r="A66" t="s">
        <v>1155</v>
      </c>
      <c r="B66" t="s">
        <v>488</v>
      </c>
      <c r="C66" t="s">
        <v>926</v>
      </c>
      <c r="D66" t="s">
        <v>1058</v>
      </c>
      <c r="E66" s="2">
        <v>39.630434782608695</v>
      </c>
      <c r="F66" s="2">
        <v>1.0434782608695652</v>
      </c>
      <c r="G66" s="2">
        <v>0.48369565217391303</v>
      </c>
      <c r="H66" s="2">
        <v>0.20684782608695657</v>
      </c>
      <c r="I66" s="2">
        <v>0.65489130434782605</v>
      </c>
      <c r="J66" s="2">
        <v>0</v>
      </c>
      <c r="K66" s="2">
        <v>0</v>
      </c>
      <c r="L66" s="2">
        <v>0.85489130434782579</v>
      </c>
      <c r="M66" s="2">
        <v>0</v>
      </c>
      <c r="N66" s="2">
        <v>5.3813043478260871</v>
      </c>
      <c r="O66" s="2">
        <v>0.13578716401535931</v>
      </c>
      <c r="P66" s="2">
        <v>4.8695652173913047</v>
      </c>
      <c r="Q66" s="2">
        <v>8.8165217391304402</v>
      </c>
      <c r="R66" s="2">
        <v>0.34534284147010436</v>
      </c>
      <c r="S66" s="2">
        <v>3.600652173913045</v>
      </c>
      <c r="T66" s="2">
        <v>2.6705434782608695</v>
      </c>
      <c r="U66" s="2">
        <v>0</v>
      </c>
      <c r="V66" s="2">
        <v>0.15824190894130558</v>
      </c>
      <c r="W66" s="2">
        <v>0.62456521739130433</v>
      </c>
      <c r="X66" s="2">
        <v>4.475434782608696</v>
      </c>
      <c r="Y66" s="2">
        <v>0</v>
      </c>
      <c r="Z66" s="2">
        <v>0.12868897421832146</v>
      </c>
      <c r="AA66" s="2">
        <v>0</v>
      </c>
      <c r="AB66" s="2">
        <v>0</v>
      </c>
      <c r="AC66" s="2">
        <v>0</v>
      </c>
      <c r="AD66" s="2">
        <v>0</v>
      </c>
      <c r="AE66" s="2">
        <v>0</v>
      </c>
      <c r="AF66" s="2">
        <v>0</v>
      </c>
      <c r="AG66" s="2">
        <v>0</v>
      </c>
      <c r="AH66" t="s">
        <v>65</v>
      </c>
      <c r="AI66">
        <v>5</v>
      </c>
    </row>
    <row r="67" spans="1:35" x14ac:dyDescent="0.25">
      <c r="A67" t="s">
        <v>1155</v>
      </c>
      <c r="B67" t="s">
        <v>769</v>
      </c>
      <c r="C67" t="s">
        <v>986</v>
      </c>
      <c r="D67" t="s">
        <v>1107</v>
      </c>
      <c r="E67" s="2">
        <v>86.130434782608702</v>
      </c>
      <c r="F67" s="2">
        <v>5.4891304347826084</v>
      </c>
      <c r="G67" s="2">
        <v>0.67391304347826086</v>
      </c>
      <c r="H67" s="2">
        <v>0.43576086956521737</v>
      </c>
      <c r="I67" s="2">
        <v>6.8986956521739122</v>
      </c>
      <c r="J67" s="2">
        <v>0</v>
      </c>
      <c r="K67" s="2">
        <v>1.2292391304347827</v>
      </c>
      <c r="L67" s="2">
        <v>3.4910869565217406</v>
      </c>
      <c r="M67" s="2">
        <v>9.7336956521739122</v>
      </c>
      <c r="N67" s="2">
        <v>0</v>
      </c>
      <c r="O67" s="2">
        <v>0.11301110550227156</v>
      </c>
      <c r="P67" s="2">
        <v>0</v>
      </c>
      <c r="Q67" s="2">
        <v>13.081521739130435</v>
      </c>
      <c r="R67" s="2">
        <v>0.15188036345280162</v>
      </c>
      <c r="S67" s="2">
        <v>4.9822826086956526</v>
      </c>
      <c r="T67" s="2">
        <v>4.4161956521739141</v>
      </c>
      <c r="U67" s="2">
        <v>0</v>
      </c>
      <c r="V67" s="2">
        <v>0.10911913175164059</v>
      </c>
      <c r="W67" s="2">
        <v>6.2000000000000011</v>
      </c>
      <c r="X67" s="2">
        <v>4.8900000000000006</v>
      </c>
      <c r="Y67" s="2">
        <v>0</v>
      </c>
      <c r="Z67" s="2">
        <v>0.12875820292781423</v>
      </c>
      <c r="AA67" s="2">
        <v>0</v>
      </c>
      <c r="AB67" s="2">
        <v>8.570652173913043</v>
      </c>
      <c r="AC67" s="2">
        <v>0</v>
      </c>
      <c r="AD67" s="2">
        <v>0</v>
      </c>
      <c r="AE67" s="2">
        <v>0</v>
      </c>
      <c r="AF67" s="2">
        <v>0</v>
      </c>
      <c r="AG67" s="2">
        <v>0.82336956521739135</v>
      </c>
      <c r="AH67" t="s">
        <v>349</v>
      </c>
      <c r="AI67">
        <v>5</v>
      </c>
    </row>
    <row r="68" spans="1:35" x14ac:dyDescent="0.25">
      <c r="A68" t="s">
        <v>1155</v>
      </c>
      <c r="B68" t="s">
        <v>614</v>
      </c>
      <c r="C68" t="s">
        <v>898</v>
      </c>
      <c r="D68" t="s">
        <v>1059</v>
      </c>
      <c r="E68" s="2">
        <v>40.032608695652172</v>
      </c>
      <c r="F68" s="2">
        <v>4.5842391304347823</v>
      </c>
      <c r="G68" s="2">
        <v>0.65217391304347827</v>
      </c>
      <c r="H68" s="2">
        <v>0</v>
      </c>
      <c r="I68" s="2">
        <v>1.4565217391304348</v>
      </c>
      <c r="J68" s="2">
        <v>0.21739130434782608</v>
      </c>
      <c r="K68" s="2">
        <v>0.65489130434782605</v>
      </c>
      <c r="L68" s="2">
        <v>0.65021739130434786</v>
      </c>
      <c r="M68" s="2">
        <v>4.6086956521739131</v>
      </c>
      <c r="N68" s="2">
        <v>0</v>
      </c>
      <c r="O68" s="2">
        <v>0.11512354059190878</v>
      </c>
      <c r="P68" s="2">
        <v>1.9130434782608696</v>
      </c>
      <c r="Q68" s="2">
        <v>0.87228260869565222</v>
      </c>
      <c r="R68" s="2">
        <v>6.9576432256312798E-2</v>
      </c>
      <c r="S68" s="2">
        <v>0.33195652173913037</v>
      </c>
      <c r="T68" s="2">
        <v>0.29826086956521741</v>
      </c>
      <c r="U68" s="2">
        <v>0</v>
      </c>
      <c r="V68" s="2">
        <v>1.5742601140374696E-2</v>
      </c>
      <c r="W68" s="2">
        <v>0.24250000000000002</v>
      </c>
      <c r="X68" s="2">
        <v>0.31010869565217386</v>
      </c>
      <c r="Y68" s="2">
        <v>0</v>
      </c>
      <c r="Z68" s="2">
        <v>1.3803964159652456E-2</v>
      </c>
      <c r="AA68" s="2">
        <v>0.2391304347826087</v>
      </c>
      <c r="AB68" s="2">
        <v>0</v>
      </c>
      <c r="AC68" s="2">
        <v>0</v>
      </c>
      <c r="AD68" s="2">
        <v>0</v>
      </c>
      <c r="AE68" s="2">
        <v>0</v>
      </c>
      <c r="AF68" s="2">
        <v>0</v>
      </c>
      <c r="AG68" s="2">
        <v>1.2201086956521738</v>
      </c>
      <c r="AH68" t="s">
        <v>192</v>
      </c>
      <c r="AI68">
        <v>5</v>
      </c>
    </row>
    <row r="69" spans="1:35" x14ac:dyDescent="0.25">
      <c r="A69" t="s">
        <v>1155</v>
      </c>
      <c r="B69" t="s">
        <v>736</v>
      </c>
      <c r="C69" t="s">
        <v>839</v>
      </c>
      <c r="D69" t="s">
        <v>1053</v>
      </c>
      <c r="E69" s="2">
        <v>65.597826086956516</v>
      </c>
      <c r="F69" s="2">
        <v>5.8777173913043477</v>
      </c>
      <c r="G69" s="2">
        <v>0</v>
      </c>
      <c r="H69" s="2">
        <v>0</v>
      </c>
      <c r="I69" s="2">
        <v>3.6902173913043477</v>
      </c>
      <c r="J69" s="2">
        <v>0</v>
      </c>
      <c r="K69" s="2">
        <v>0</v>
      </c>
      <c r="L69" s="2">
        <v>4.8831521739130439</v>
      </c>
      <c r="M69" s="2">
        <v>5.097282608695652</v>
      </c>
      <c r="N69" s="2">
        <v>0</v>
      </c>
      <c r="O69" s="2">
        <v>7.7705053852526934E-2</v>
      </c>
      <c r="P69" s="2">
        <v>0</v>
      </c>
      <c r="Q69" s="2">
        <v>0</v>
      </c>
      <c r="R69" s="2">
        <v>0</v>
      </c>
      <c r="S69" s="2">
        <v>11.152173913043478</v>
      </c>
      <c r="T69" s="2">
        <v>10.372282608695652</v>
      </c>
      <c r="U69" s="2">
        <v>0</v>
      </c>
      <c r="V69" s="2">
        <v>0.32812758906379458</v>
      </c>
      <c r="W69" s="2">
        <v>9.5652173913043477</v>
      </c>
      <c r="X69" s="2">
        <v>16.111413043478262</v>
      </c>
      <c r="Y69" s="2">
        <v>0</v>
      </c>
      <c r="Z69" s="2">
        <v>0.3914250207125104</v>
      </c>
      <c r="AA69" s="2">
        <v>0</v>
      </c>
      <c r="AB69" s="2">
        <v>0</v>
      </c>
      <c r="AC69" s="2">
        <v>0</v>
      </c>
      <c r="AD69" s="2">
        <v>0</v>
      </c>
      <c r="AE69" s="2">
        <v>0</v>
      </c>
      <c r="AF69" s="2">
        <v>0</v>
      </c>
      <c r="AG69" s="2">
        <v>0</v>
      </c>
      <c r="AH69" t="s">
        <v>315</v>
      </c>
      <c r="AI69">
        <v>5</v>
      </c>
    </row>
    <row r="70" spans="1:35" x14ac:dyDescent="0.25">
      <c r="A70" t="s">
        <v>1155</v>
      </c>
      <c r="B70" t="s">
        <v>647</v>
      </c>
      <c r="C70" t="s">
        <v>894</v>
      </c>
      <c r="D70" t="s">
        <v>1087</v>
      </c>
      <c r="E70" s="2">
        <v>85.728260869565219</v>
      </c>
      <c r="F70" s="2">
        <v>4.3478260869565215</v>
      </c>
      <c r="G70" s="2">
        <v>3.2608695652173912E-2</v>
      </c>
      <c r="H70" s="2">
        <v>0.45739130434782621</v>
      </c>
      <c r="I70" s="2">
        <v>4.0869565217391308</v>
      </c>
      <c r="J70" s="2">
        <v>0</v>
      </c>
      <c r="K70" s="2">
        <v>0</v>
      </c>
      <c r="L70" s="2">
        <v>0.29782608695652174</v>
      </c>
      <c r="M70" s="2">
        <v>0</v>
      </c>
      <c r="N70" s="2">
        <v>5.7444565217391297</v>
      </c>
      <c r="O70" s="2">
        <v>6.7007734246227954E-2</v>
      </c>
      <c r="P70" s="2">
        <v>5.4782608695652177</v>
      </c>
      <c r="Q70" s="2">
        <v>8.4973913043478255</v>
      </c>
      <c r="R70" s="2">
        <v>0.16302269557499682</v>
      </c>
      <c r="S70" s="2">
        <v>8.0926086956521743</v>
      </c>
      <c r="T70" s="2">
        <v>2.5866304347826086</v>
      </c>
      <c r="U70" s="2">
        <v>0</v>
      </c>
      <c r="V70" s="2">
        <v>0.12457081272980856</v>
      </c>
      <c r="W70" s="2">
        <v>3.3686956521739138</v>
      </c>
      <c r="X70" s="2">
        <v>5.7372826086956525</v>
      </c>
      <c r="Y70" s="2">
        <v>3.0289130434782612</v>
      </c>
      <c r="Z70" s="2">
        <v>0.14155065297324715</v>
      </c>
      <c r="AA70" s="2">
        <v>0</v>
      </c>
      <c r="AB70" s="2">
        <v>0</v>
      </c>
      <c r="AC70" s="2">
        <v>0</v>
      </c>
      <c r="AD70" s="2">
        <v>0</v>
      </c>
      <c r="AE70" s="2">
        <v>0</v>
      </c>
      <c r="AF70" s="2">
        <v>0</v>
      </c>
      <c r="AG70" s="2">
        <v>0</v>
      </c>
      <c r="AH70" t="s">
        <v>225</v>
      </c>
      <c r="AI70">
        <v>5</v>
      </c>
    </row>
    <row r="71" spans="1:35" x14ac:dyDescent="0.25">
      <c r="A71" t="s">
        <v>1155</v>
      </c>
      <c r="B71" t="s">
        <v>742</v>
      </c>
      <c r="C71" t="s">
        <v>904</v>
      </c>
      <c r="D71" t="s">
        <v>1094</v>
      </c>
      <c r="E71" s="2">
        <v>9.2934782608695645</v>
      </c>
      <c r="F71" s="2">
        <v>1.8043478260869565</v>
      </c>
      <c r="G71" s="2">
        <v>3.2608695652173912E-2</v>
      </c>
      <c r="H71" s="2">
        <v>0.35054347826086957</v>
      </c>
      <c r="I71" s="2">
        <v>1.548913043478261</v>
      </c>
      <c r="J71" s="2">
        <v>0</v>
      </c>
      <c r="K71" s="2">
        <v>0</v>
      </c>
      <c r="L71" s="2">
        <v>0.60967391304347829</v>
      </c>
      <c r="M71" s="2">
        <v>4.7826086956521738</v>
      </c>
      <c r="N71" s="2">
        <v>8.3967391304347831</v>
      </c>
      <c r="O71" s="2">
        <v>1.4181286549707603</v>
      </c>
      <c r="P71" s="2">
        <v>0</v>
      </c>
      <c r="Q71" s="2">
        <v>0</v>
      </c>
      <c r="R71" s="2">
        <v>0</v>
      </c>
      <c r="S71" s="2">
        <v>13.849782608695659</v>
      </c>
      <c r="T71" s="2">
        <v>0</v>
      </c>
      <c r="U71" s="2">
        <v>0</v>
      </c>
      <c r="V71" s="2">
        <v>1.490269005847954</v>
      </c>
      <c r="W71" s="2">
        <v>4.1296739130434785</v>
      </c>
      <c r="X71" s="2">
        <v>7.0181521739130419</v>
      </c>
      <c r="Y71" s="2">
        <v>0</v>
      </c>
      <c r="Z71" s="2">
        <v>1.1995321637426901</v>
      </c>
      <c r="AA71" s="2">
        <v>0</v>
      </c>
      <c r="AB71" s="2">
        <v>0</v>
      </c>
      <c r="AC71" s="2">
        <v>0</v>
      </c>
      <c r="AD71" s="2">
        <v>0</v>
      </c>
      <c r="AE71" s="2">
        <v>0</v>
      </c>
      <c r="AF71" s="2">
        <v>0</v>
      </c>
      <c r="AG71" s="2">
        <v>0</v>
      </c>
      <c r="AH71" t="s">
        <v>322</v>
      </c>
      <c r="AI71">
        <v>5</v>
      </c>
    </row>
    <row r="72" spans="1:35" x14ac:dyDescent="0.25">
      <c r="A72" t="s">
        <v>1155</v>
      </c>
      <c r="B72" t="s">
        <v>765</v>
      </c>
      <c r="C72" t="s">
        <v>898</v>
      </c>
      <c r="D72" t="s">
        <v>1059</v>
      </c>
      <c r="E72" s="2">
        <v>30.978260869565219</v>
      </c>
      <c r="F72" s="2">
        <v>5.3913043478260869</v>
      </c>
      <c r="G72" s="2">
        <v>0.35869565217391303</v>
      </c>
      <c r="H72" s="2">
        <v>0.2608695652173913</v>
      </c>
      <c r="I72" s="2">
        <v>5.3043478260869561</v>
      </c>
      <c r="J72" s="2">
        <v>0</v>
      </c>
      <c r="K72" s="2">
        <v>0</v>
      </c>
      <c r="L72" s="2">
        <v>1.126304347826087</v>
      </c>
      <c r="M72" s="2">
        <v>1.9532608695652172</v>
      </c>
      <c r="N72" s="2">
        <v>0</v>
      </c>
      <c r="O72" s="2">
        <v>6.305263157894736E-2</v>
      </c>
      <c r="P72" s="2">
        <v>0</v>
      </c>
      <c r="Q72" s="2">
        <v>1.2184782608695652</v>
      </c>
      <c r="R72" s="2">
        <v>3.9333333333333331E-2</v>
      </c>
      <c r="S72" s="2">
        <v>3.7556521739130413</v>
      </c>
      <c r="T72" s="2">
        <v>4.6715217391304362</v>
      </c>
      <c r="U72" s="2">
        <v>0</v>
      </c>
      <c r="V72" s="2">
        <v>0.27203508771929819</v>
      </c>
      <c r="W72" s="2">
        <v>2.5667391304347826</v>
      </c>
      <c r="X72" s="2">
        <v>4.2761956521739135</v>
      </c>
      <c r="Y72" s="2">
        <v>0</v>
      </c>
      <c r="Z72" s="2">
        <v>0.22089473684210525</v>
      </c>
      <c r="AA72" s="2">
        <v>0</v>
      </c>
      <c r="AB72" s="2">
        <v>0</v>
      </c>
      <c r="AC72" s="2">
        <v>0</v>
      </c>
      <c r="AD72" s="2">
        <v>0</v>
      </c>
      <c r="AE72" s="2">
        <v>0</v>
      </c>
      <c r="AF72" s="2">
        <v>0</v>
      </c>
      <c r="AG72" s="2">
        <v>0</v>
      </c>
      <c r="AH72" t="s">
        <v>345</v>
      </c>
      <c r="AI72">
        <v>5</v>
      </c>
    </row>
    <row r="73" spans="1:35" x14ac:dyDescent="0.25">
      <c r="A73" t="s">
        <v>1155</v>
      </c>
      <c r="B73" t="s">
        <v>758</v>
      </c>
      <c r="C73" t="s">
        <v>1035</v>
      </c>
      <c r="D73" t="s">
        <v>1063</v>
      </c>
      <c r="E73" s="2">
        <v>29.826086956521738</v>
      </c>
      <c r="F73" s="2">
        <v>5.3913043478260869</v>
      </c>
      <c r="G73" s="2">
        <v>0.59782608695652173</v>
      </c>
      <c r="H73" s="2">
        <v>0.18478260869565216</v>
      </c>
      <c r="I73" s="2">
        <v>0.66304347826086951</v>
      </c>
      <c r="J73" s="2">
        <v>0</v>
      </c>
      <c r="K73" s="2">
        <v>0</v>
      </c>
      <c r="L73" s="2">
        <v>2.9648913043478271</v>
      </c>
      <c r="M73" s="2">
        <v>0</v>
      </c>
      <c r="N73" s="2">
        <v>0</v>
      </c>
      <c r="O73" s="2">
        <v>0</v>
      </c>
      <c r="P73" s="2">
        <v>5.2173913043478262</v>
      </c>
      <c r="Q73" s="2">
        <v>0</v>
      </c>
      <c r="R73" s="2">
        <v>0.17492711370262393</v>
      </c>
      <c r="S73" s="2">
        <v>8.577608695652172</v>
      </c>
      <c r="T73" s="2">
        <v>7.8823913043478271</v>
      </c>
      <c r="U73" s="2">
        <v>0</v>
      </c>
      <c r="V73" s="2">
        <v>0.55186588921282798</v>
      </c>
      <c r="W73" s="2">
        <v>3.2280434782608691</v>
      </c>
      <c r="X73" s="2">
        <v>7.9166304347826131</v>
      </c>
      <c r="Y73" s="2">
        <v>2.6665217391304354</v>
      </c>
      <c r="Z73" s="2">
        <v>0.46305758017492732</v>
      </c>
      <c r="AA73" s="2">
        <v>0</v>
      </c>
      <c r="AB73" s="2">
        <v>0</v>
      </c>
      <c r="AC73" s="2">
        <v>0</v>
      </c>
      <c r="AD73" s="2">
        <v>0</v>
      </c>
      <c r="AE73" s="2">
        <v>0</v>
      </c>
      <c r="AF73" s="2">
        <v>0</v>
      </c>
      <c r="AG73" s="2">
        <v>0</v>
      </c>
      <c r="AH73" t="s">
        <v>338</v>
      </c>
      <c r="AI73">
        <v>5</v>
      </c>
    </row>
    <row r="74" spans="1:35" x14ac:dyDescent="0.25">
      <c r="A74" t="s">
        <v>1155</v>
      </c>
      <c r="B74" t="s">
        <v>522</v>
      </c>
      <c r="C74" t="s">
        <v>944</v>
      </c>
      <c r="D74" t="s">
        <v>1116</v>
      </c>
      <c r="E74" s="2">
        <v>119.83695652173913</v>
      </c>
      <c r="F74" s="2">
        <v>4.6956521739130439</v>
      </c>
      <c r="G74" s="2">
        <v>0</v>
      </c>
      <c r="H74" s="2">
        <v>0</v>
      </c>
      <c r="I74" s="2">
        <v>10.782608695652174</v>
      </c>
      <c r="J74" s="2">
        <v>0</v>
      </c>
      <c r="K74" s="2">
        <v>0</v>
      </c>
      <c r="L74" s="2">
        <v>1.920108695652174</v>
      </c>
      <c r="M74" s="2">
        <v>12.945652173913043</v>
      </c>
      <c r="N74" s="2">
        <v>0</v>
      </c>
      <c r="O74" s="2">
        <v>0.10802721088435374</v>
      </c>
      <c r="P74" s="2">
        <v>5.7391304347826084</v>
      </c>
      <c r="Q74" s="2">
        <v>15.013804347826087</v>
      </c>
      <c r="R74" s="2">
        <v>0.17317641723356009</v>
      </c>
      <c r="S74" s="2">
        <v>6.030869565217392</v>
      </c>
      <c r="T74" s="2">
        <v>3.5051086956521735</v>
      </c>
      <c r="U74" s="2">
        <v>0</v>
      </c>
      <c r="V74" s="2">
        <v>7.9574603174603187E-2</v>
      </c>
      <c r="W74" s="2">
        <v>5.3732608695652173</v>
      </c>
      <c r="X74" s="2">
        <v>6.1864130434782618</v>
      </c>
      <c r="Y74" s="2">
        <v>0</v>
      </c>
      <c r="Z74" s="2">
        <v>9.6461678004535159E-2</v>
      </c>
      <c r="AA74" s="2">
        <v>0</v>
      </c>
      <c r="AB74" s="2">
        <v>0</v>
      </c>
      <c r="AC74" s="2">
        <v>0</v>
      </c>
      <c r="AD74" s="2">
        <v>0</v>
      </c>
      <c r="AE74" s="2">
        <v>0</v>
      </c>
      <c r="AF74" s="2">
        <v>0</v>
      </c>
      <c r="AG74" s="2">
        <v>0.84565217391304359</v>
      </c>
      <c r="AH74" t="s">
        <v>99</v>
      </c>
      <c r="AI74">
        <v>5</v>
      </c>
    </row>
    <row r="75" spans="1:35" x14ac:dyDescent="0.25">
      <c r="A75" t="s">
        <v>1155</v>
      </c>
      <c r="B75" t="s">
        <v>833</v>
      </c>
      <c r="C75" t="s">
        <v>423</v>
      </c>
      <c r="D75" t="s">
        <v>1121</v>
      </c>
      <c r="E75" s="2">
        <v>61.989130434782609</v>
      </c>
      <c r="F75" s="2">
        <v>4.8695652173913047</v>
      </c>
      <c r="G75" s="2">
        <v>3.5076086956521739</v>
      </c>
      <c r="H75" s="2">
        <v>3.1794565217391297</v>
      </c>
      <c r="I75" s="2">
        <v>4.4060869565217393</v>
      </c>
      <c r="J75" s="2">
        <v>0</v>
      </c>
      <c r="K75" s="2">
        <v>4.6396739130434783</v>
      </c>
      <c r="L75" s="2">
        <v>2.9718478260869561</v>
      </c>
      <c r="M75" s="2">
        <v>3.6306521739130431</v>
      </c>
      <c r="N75" s="2">
        <v>0</v>
      </c>
      <c r="O75" s="2">
        <v>5.8569174118884793E-2</v>
      </c>
      <c r="P75" s="2">
        <v>0</v>
      </c>
      <c r="Q75" s="2">
        <v>26.749456521739127</v>
      </c>
      <c r="R75" s="2">
        <v>0.43151849903559525</v>
      </c>
      <c r="S75" s="2">
        <v>2.9819565217391308</v>
      </c>
      <c r="T75" s="2">
        <v>3.5036956521739127</v>
      </c>
      <c r="U75" s="2">
        <v>0</v>
      </c>
      <c r="V75" s="2">
        <v>0.10462563563036999</v>
      </c>
      <c r="W75" s="2">
        <v>4.272608695652174</v>
      </c>
      <c r="X75" s="2">
        <v>1.4318478260869565</v>
      </c>
      <c r="Y75" s="2">
        <v>0</v>
      </c>
      <c r="Z75" s="2">
        <v>9.2023496405400668E-2</v>
      </c>
      <c r="AA75" s="2">
        <v>0</v>
      </c>
      <c r="AB75" s="2">
        <v>6.5035869565217332</v>
      </c>
      <c r="AC75" s="2">
        <v>0</v>
      </c>
      <c r="AD75" s="2">
        <v>0</v>
      </c>
      <c r="AE75" s="2">
        <v>0</v>
      </c>
      <c r="AF75" s="2">
        <v>0</v>
      </c>
      <c r="AG75" s="2">
        <v>0.19608695652173913</v>
      </c>
      <c r="AH75" t="s">
        <v>413</v>
      </c>
      <c r="AI75">
        <v>5</v>
      </c>
    </row>
    <row r="76" spans="1:35" x14ac:dyDescent="0.25">
      <c r="A76" t="s">
        <v>1155</v>
      </c>
      <c r="B76" t="s">
        <v>473</v>
      </c>
      <c r="C76" t="s">
        <v>870</v>
      </c>
      <c r="D76" t="s">
        <v>1097</v>
      </c>
      <c r="E76" s="2">
        <v>97.576086956521735</v>
      </c>
      <c r="F76" s="2">
        <v>4.6086956521739131</v>
      </c>
      <c r="G76" s="2">
        <v>0.77173913043478259</v>
      </c>
      <c r="H76" s="2">
        <v>0.62771739130434778</v>
      </c>
      <c r="I76" s="2">
        <v>10.035326086956522</v>
      </c>
      <c r="J76" s="2">
        <v>0</v>
      </c>
      <c r="K76" s="2">
        <v>0</v>
      </c>
      <c r="L76" s="2">
        <v>3.3055434782608693</v>
      </c>
      <c r="M76" s="2">
        <v>9.4347826086956523</v>
      </c>
      <c r="N76" s="2">
        <v>0</v>
      </c>
      <c r="O76" s="2">
        <v>9.6691545059596748E-2</v>
      </c>
      <c r="P76" s="2">
        <v>4.6956521739130439</v>
      </c>
      <c r="Q76" s="2">
        <v>14.524456521739131</v>
      </c>
      <c r="R76" s="2">
        <v>0.19697560432215666</v>
      </c>
      <c r="S76" s="2">
        <v>6.2273913043478268</v>
      </c>
      <c r="T76" s="2">
        <v>1.6417391304347828</v>
      </c>
      <c r="U76" s="2">
        <v>0</v>
      </c>
      <c r="V76" s="2">
        <v>8.0646095577587187E-2</v>
      </c>
      <c r="W76" s="2">
        <v>4.6119565217391294</v>
      </c>
      <c r="X76" s="2">
        <v>6.0367391304347828</v>
      </c>
      <c r="Y76" s="2">
        <v>0</v>
      </c>
      <c r="Z76" s="2">
        <v>0.1091322268018269</v>
      </c>
      <c r="AA76" s="2">
        <v>0</v>
      </c>
      <c r="AB76" s="2">
        <v>0</v>
      </c>
      <c r="AC76" s="2">
        <v>0</v>
      </c>
      <c r="AD76" s="2">
        <v>0</v>
      </c>
      <c r="AE76" s="2">
        <v>0</v>
      </c>
      <c r="AF76" s="2">
        <v>0</v>
      </c>
      <c r="AG76" s="2">
        <v>0</v>
      </c>
      <c r="AH76" t="s">
        <v>50</v>
      </c>
      <c r="AI76">
        <v>5</v>
      </c>
    </row>
    <row r="77" spans="1:35" x14ac:dyDescent="0.25">
      <c r="A77" t="s">
        <v>1155</v>
      </c>
      <c r="B77" t="s">
        <v>724</v>
      </c>
      <c r="C77" t="s">
        <v>1025</v>
      </c>
      <c r="D77" t="s">
        <v>1121</v>
      </c>
      <c r="E77" s="2">
        <v>72.630434782608702</v>
      </c>
      <c r="F77" s="2">
        <v>9.3804347826086953</v>
      </c>
      <c r="G77" s="2">
        <v>2.1739130434782608E-2</v>
      </c>
      <c r="H77" s="2">
        <v>0.2608695652173913</v>
      </c>
      <c r="I77" s="2">
        <v>4.6034782608695659</v>
      </c>
      <c r="J77" s="2">
        <v>0</v>
      </c>
      <c r="K77" s="2">
        <v>0</v>
      </c>
      <c r="L77" s="2">
        <v>0.53260869565217395</v>
      </c>
      <c r="M77" s="2">
        <v>4.718260869565218</v>
      </c>
      <c r="N77" s="2">
        <v>0</v>
      </c>
      <c r="O77" s="2">
        <v>6.4962586052080218E-2</v>
      </c>
      <c r="P77" s="2">
        <v>4.2282608695652177</v>
      </c>
      <c r="Q77" s="2">
        <v>20.66065217391305</v>
      </c>
      <c r="R77" s="2">
        <v>0.34267883867105664</v>
      </c>
      <c r="S77" s="2">
        <v>3.0866304347826103</v>
      </c>
      <c r="T77" s="2">
        <v>1.517173913043478</v>
      </c>
      <c r="U77" s="2">
        <v>0</v>
      </c>
      <c r="V77" s="2">
        <v>6.3386710565698903E-2</v>
      </c>
      <c r="W77" s="2">
        <v>2.0576086956521742</v>
      </c>
      <c r="X77" s="2">
        <v>2.8016304347826089</v>
      </c>
      <c r="Y77" s="2">
        <v>0.33967391304347827</v>
      </c>
      <c r="Z77" s="2">
        <v>7.1580365160131706E-2</v>
      </c>
      <c r="AA77" s="2">
        <v>0</v>
      </c>
      <c r="AB77" s="2">
        <v>0</v>
      </c>
      <c r="AC77" s="2">
        <v>0</v>
      </c>
      <c r="AD77" s="2">
        <v>13.719891304347829</v>
      </c>
      <c r="AE77" s="2">
        <v>0</v>
      </c>
      <c r="AF77" s="2">
        <v>0</v>
      </c>
      <c r="AG77" s="2">
        <v>0</v>
      </c>
      <c r="AH77" t="s">
        <v>303</v>
      </c>
      <c r="AI77">
        <v>5</v>
      </c>
    </row>
    <row r="78" spans="1:35" x14ac:dyDescent="0.25">
      <c r="A78" t="s">
        <v>1155</v>
      </c>
      <c r="B78" t="s">
        <v>574</v>
      </c>
      <c r="C78" t="s">
        <v>898</v>
      </c>
      <c r="D78" t="s">
        <v>1059</v>
      </c>
      <c r="E78" s="2">
        <v>80.554347826086953</v>
      </c>
      <c r="F78" s="2">
        <v>5.2554347826086953</v>
      </c>
      <c r="G78" s="2">
        <v>0.13043478260869565</v>
      </c>
      <c r="H78" s="2">
        <v>0</v>
      </c>
      <c r="I78" s="2">
        <v>5.2173913043478262</v>
      </c>
      <c r="J78" s="2">
        <v>0</v>
      </c>
      <c r="K78" s="2">
        <v>0</v>
      </c>
      <c r="L78" s="2">
        <v>2.1171739130434784</v>
      </c>
      <c r="M78" s="2">
        <v>16.192934782608695</v>
      </c>
      <c r="N78" s="2">
        <v>0</v>
      </c>
      <c r="O78" s="2">
        <v>0.20101875590338686</v>
      </c>
      <c r="P78" s="2">
        <v>10.519021739130435</v>
      </c>
      <c r="Q78" s="2">
        <v>8.866847826086957</v>
      </c>
      <c r="R78" s="2">
        <v>0.24065578194575632</v>
      </c>
      <c r="S78" s="2">
        <v>2.5382608695652178</v>
      </c>
      <c r="T78" s="2">
        <v>5.1345652173913043</v>
      </c>
      <c r="U78" s="2">
        <v>0</v>
      </c>
      <c r="V78" s="2">
        <v>9.5250303602752676E-2</v>
      </c>
      <c r="W78" s="2">
        <v>2.213043478260869</v>
      </c>
      <c r="X78" s="2">
        <v>2.1597826086956529</v>
      </c>
      <c r="Y78" s="2">
        <v>1.7625</v>
      </c>
      <c r="Z78" s="2">
        <v>7.6163810551882344E-2</v>
      </c>
      <c r="AA78" s="2">
        <v>0</v>
      </c>
      <c r="AB78" s="2">
        <v>0</v>
      </c>
      <c r="AC78" s="2">
        <v>0</v>
      </c>
      <c r="AD78" s="2">
        <v>0</v>
      </c>
      <c r="AE78" s="2">
        <v>0</v>
      </c>
      <c r="AF78" s="2">
        <v>0</v>
      </c>
      <c r="AG78" s="2">
        <v>0</v>
      </c>
      <c r="AH78" t="s">
        <v>151</v>
      </c>
      <c r="AI78">
        <v>5</v>
      </c>
    </row>
    <row r="79" spans="1:35" x14ac:dyDescent="0.25">
      <c r="A79" t="s">
        <v>1155</v>
      </c>
      <c r="B79" t="s">
        <v>528</v>
      </c>
      <c r="C79" t="s">
        <v>935</v>
      </c>
      <c r="D79" t="s">
        <v>1113</v>
      </c>
      <c r="E79" s="2">
        <v>84.217391304347828</v>
      </c>
      <c r="F79" s="2">
        <v>4.9565217391304346</v>
      </c>
      <c r="G79" s="2">
        <v>0.43478260869565216</v>
      </c>
      <c r="H79" s="2">
        <v>0.33152173913043476</v>
      </c>
      <c r="I79" s="2">
        <v>6.3478260869565215</v>
      </c>
      <c r="J79" s="2">
        <v>0</v>
      </c>
      <c r="K79" s="2">
        <v>0</v>
      </c>
      <c r="L79" s="2">
        <v>2.2704347826086955</v>
      </c>
      <c r="M79" s="2">
        <v>5.5652173913043477</v>
      </c>
      <c r="N79" s="2">
        <v>0</v>
      </c>
      <c r="O79" s="2">
        <v>6.6081569437274126E-2</v>
      </c>
      <c r="P79" s="2">
        <v>2.1304347826086958</v>
      </c>
      <c r="Q79" s="2">
        <v>11.535543478260875</v>
      </c>
      <c r="R79" s="2">
        <v>0.1622702632937533</v>
      </c>
      <c r="S79" s="2">
        <v>2.5961956521739133</v>
      </c>
      <c r="T79" s="2">
        <v>3.0545652173913034</v>
      </c>
      <c r="U79" s="2">
        <v>0</v>
      </c>
      <c r="V79" s="2">
        <v>6.7097315436241603E-2</v>
      </c>
      <c r="W79" s="2">
        <v>0.99782608695652175</v>
      </c>
      <c r="X79" s="2">
        <v>5.8093478260869569</v>
      </c>
      <c r="Y79" s="2">
        <v>0</v>
      </c>
      <c r="Z79" s="2">
        <v>8.0828600929272076E-2</v>
      </c>
      <c r="AA79" s="2">
        <v>0</v>
      </c>
      <c r="AB79" s="2">
        <v>0</v>
      </c>
      <c r="AC79" s="2">
        <v>8.6956521739130432E-2</v>
      </c>
      <c r="AD79" s="2">
        <v>0</v>
      </c>
      <c r="AE79" s="2">
        <v>0</v>
      </c>
      <c r="AF79" s="2">
        <v>0</v>
      </c>
      <c r="AG79" s="2">
        <v>0</v>
      </c>
      <c r="AH79" t="s">
        <v>105</v>
      </c>
      <c r="AI79">
        <v>5</v>
      </c>
    </row>
    <row r="80" spans="1:35" x14ac:dyDescent="0.25">
      <c r="A80" t="s">
        <v>1155</v>
      </c>
      <c r="B80" t="s">
        <v>511</v>
      </c>
      <c r="C80" t="s">
        <v>941</v>
      </c>
      <c r="D80" t="s">
        <v>1083</v>
      </c>
      <c r="E80" s="2">
        <v>133.06521739130434</v>
      </c>
      <c r="F80" s="2">
        <v>9.304347826086957</v>
      </c>
      <c r="G80" s="2">
        <v>1.4496739130434784</v>
      </c>
      <c r="H80" s="2">
        <v>0.58695652173913049</v>
      </c>
      <c r="I80" s="2">
        <v>8.3913043478260878</v>
      </c>
      <c r="J80" s="2">
        <v>0</v>
      </c>
      <c r="K80" s="2">
        <v>0</v>
      </c>
      <c r="L80" s="2">
        <v>14.995326086956524</v>
      </c>
      <c r="M80" s="2">
        <v>9.8260869565217384</v>
      </c>
      <c r="N80" s="2">
        <v>7.3043478260869561</v>
      </c>
      <c r="O80" s="2">
        <v>0.12873713445515439</v>
      </c>
      <c r="P80" s="2">
        <v>4.9565217391304346</v>
      </c>
      <c r="Q80" s="2">
        <v>20.107282608695652</v>
      </c>
      <c r="R80" s="2">
        <v>0.18835729455971245</v>
      </c>
      <c r="S80" s="2">
        <v>16.636847826086957</v>
      </c>
      <c r="T80" s="2">
        <v>13.994891304347828</v>
      </c>
      <c r="U80" s="2">
        <v>0</v>
      </c>
      <c r="V80" s="2">
        <v>0.23020094755758866</v>
      </c>
      <c r="W80" s="2">
        <v>13.213913043478264</v>
      </c>
      <c r="X80" s="2">
        <v>24.472173913043484</v>
      </c>
      <c r="Y80" s="2">
        <v>0</v>
      </c>
      <c r="Z80" s="2">
        <v>0.28321516092141813</v>
      </c>
      <c r="AA80" s="2">
        <v>0</v>
      </c>
      <c r="AB80" s="2">
        <v>0</v>
      </c>
      <c r="AC80" s="2">
        <v>0</v>
      </c>
      <c r="AD80" s="2">
        <v>0</v>
      </c>
      <c r="AE80" s="2">
        <v>0</v>
      </c>
      <c r="AF80" s="2">
        <v>0</v>
      </c>
      <c r="AG80" s="2">
        <v>0</v>
      </c>
      <c r="AH80" t="s">
        <v>88</v>
      </c>
      <c r="AI80">
        <v>5</v>
      </c>
    </row>
    <row r="81" spans="1:35" x14ac:dyDescent="0.25">
      <c r="A81" t="s">
        <v>1155</v>
      </c>
      <c r="B81" t="s">
        <v>422</v>
      </c>
      <c r="C81" t="s">
        <v>957</v>
      </c>
      <c r="D81" t="s">
        <v>1090</v>
      </c>
      <c r="E81" s="2">
        <v>118.1304347826087</v>
      </c>
      <c r="F81" s="2">
        <v>4.8695652173913047</v>
      </c>
      <c r="G81" s="2">
        <v>0.78043478260869548</v>
      </c>
      <c r="H81" s="2">
        <v>0.64130434782608692</v>
      </c>
      <c r="I81" s="2">
        <v>8.1195652173913047</v>
      </c>
      <c r="J81" s="2">
        <v>0</v>
      </c>
      <c r="K81" s="2">
        <v>0</v>
      </c>
      <c r="L81" s="2">
        <v>4.8082608695652178</v>
      </c>
      <c r="M81" s="2">
        <v>12.769021739130435</v>
      </c>
      <c r="N81" s="2">
        <v>5.6793478260869561</v>
      </c>
      <c r="O81" s="2">
        <v>0.15616948840633049</v>
      </c>
      <c r="P81" s="2">
        <v>5.5652173913043477</v>
      </c>
      <c r="Q81" s="2">
        <v>18.777173913043477</v>
      </c>
      <c r="R81" s="2">
        <v>0.20606367316893631</v>
      </c>
      <c r="S81" s="2">
        <v>13.847282608695652</v>
      </c>
      <c r="T81" s="2">
        <v>23.161086956521739</v>
      </c>
      <c r="U81" s="2">
        <v>0</v>
      </c>
      <c r="V81" s="2">
        <v>0.31328395288921607</v>
      </c>
      <c r="W81" s="2">
        <v>15.642934782608696</v>
      </c>
      <c r="X81" s="2">
        <v>27.37923913043478</v>
      </c>
      <c r="Y81" s="2">
        <v>0</v>
      </c>
      <c r="Z81" s="2">
        <v>0.36419212366580783</v>
      </c>
      <c r="AA81" s="2">
        <v>0</v>
      </c>
      <c r="AB81" s="2">
        <v>0</v>
      </c>
      <c r="AC81" s="2">
        <v>0</v>
      </c>
      <c r="AD81" s="2">
        <v>0</v>
      </c>
      <c r="AE81" s="2">
        <v>4.7826086956521738</v>
      </c>
      <c r="AF81" s="2">
        <v>0</v>
      </c>
      <c r="AG81" s="2">
        <v>0</v>
      </c>
      <c r="AH81" t="s">
        <v>319</v>
      </c>
      <c r="AI81">
        <v>5</v>
      </c>
    </row>
    <row r="82" spans="1:35" x14ac:dyDescent="0.25">
      <c r="A82" t="s">
        <v>1155</v>
      </c>
      <c r="B82" t="s">
        <v>454</v>
      </c>
      <c r="C82" t="s">
        <v>879</v>
      </c>
      <c r="D82" t="s">
        <v>1052</v>
      </c>
      <c r="E82" s="2">
        <v>68.673913043478265</v>
      </c>
      <c r="F82" s="2">
        <v>5.3043478260869561</v>
      </c>
      <c r="G82" s="2">
        <v>0.375</v>
      </c>
      <c r="H82" s="2">
        <v>0.33695652173913043</v>
      </c>
      <c r="I82" s="2">
        <v>10.478260869565217</v>
      </c>
      <c r="J82" s="2">
        <v>0</v>
      </c>
      <c r="K82" s="2">
        <v>0.64130434782608692</v>
      </c>
      <c r="L82" s="2">
        <v>1.9252173913043475</v>
      </c>
      <c r="M82" s="2">
        <v>8.1385869565217384</v>
      </c>
      <c r="N82" s="2">
        <v>0</v>
      </c>
      <c r="O82" s="2">
        <v>0.11851060462171571</v>
      </c>
      <c r="P82" s="2">
        <v>5.3043478260869561</v>
      </c>
      <c r="Q82" s="2">
        <v>8.2826086956521738</v>
      </c>
      <c r="R82" s="2">
        <v>0.19784742006964226</v>
      </c>
      <c r="S82" s="2">
        <v>5.5073913043478262</v>
      </c>
      <c r="T82" s="2">
        <v>0</v>
      </c>
      <c r="U82" s="2">
        <v>0</v>
      </c>
      <c r="V82" s="2">
        <v>8.0196264640709086E-2</v>
      </c>
      <c r="W82" s="2">
        <v>3.8920652173913042</v>
      </c>
      <c r="X82" s="2">
        <v>2.9077173913043479</v>
      </c>
      <c r="Y82" s="2">
        <v>0</v>
      </c>
      <c r="Z82" s="2">
        <v>9.9015511237733458E-2</v>
      </c>
      <c r="AA82" s="2">
        <v>0</v>
      </c>
      <c r="AB82" s="2">
        <v>0</v>
      </c>
      <c r="AC82" s="2">
        <v>0</v>
      </c>
      <c r="AD82" s="2">
        <v>0</v>
      </c>
      <c r="AE82" s="2">
        <v>0</v>
      </c>
      <c r="AF82" s="2">
        <v>0</v>
      </c>
      <c r="AG82" s="2">
        <v>0.3858695652173913</v>
      </c>
      <c r="AH82" t="s">
        <v>31</v>
      </c>
      <c r="AI82">
        <v>5</v>
      </c>
    </row>
    <row r="83" spans="1:35" x14ac:dyDescent="0.25">
      <c r="A83" t="s">
        <v>1155</v>
      </c>
      <c r="B83" t="s">
        <v>432</v>
      </c>
      <c r="C83" t="s">
        <v>842</v>
      </c>
      <c r="D83" t="s">
        <v>1069</v>
      </c>
      <c r="E83" s="2">
        <v>50.641304347826086</v>
      </c>
      <c r="F83" s="2">
        <v>5.1304347826086953</v>
      </c>
      <c r="G83" s="2">
        <v>0.56521739130434778</v>
      </c>
      <c r="H83" s="2">
        <v>0</v>
      </c>
      <c r="I83" s="2">
        <v>5.1630434782608692</v>
      </c>
      <c r="J83" s="2">
        <v>0</v>
      </c>
      <c r="K83" s="2">
        <v>0</v>
      </c>
      <c r="L83" s="2">
        <v>0.29956521739130432</v>
      </c>
      <c r="M83" s="2">
        <v>5.4782608695652177</v>
      </c>
      <c r="N83" s="2">
        <v>0</v>
      </c>
      <c r="O83" s="2">
        <v>0.10817772054088862</v>
      </c>
      <c r="P83" s="2">
        <v>4.5869565217391308</v>
      </c>
      <c r="Q83" s="2">
        <v>1.8369565217391304</v>
      </c>
      <c r="R83" s="2">
        <v>0.12685125563425628</v>
      </c>
      <c r="S83" s="2">
        <v>4.315652173913044</v>
      </c>
      <c r="T83" s="2">
        <v>0</v>
      </c>
      <c r="U83" s="2">
        <v>0</v>
      </c>
      <c r="V83" s="2">
        <v>8.5220004292766702E-2</v>
      </c>
      <c r="W83" s="2">
        <v>11.56478260869565</v>
      </c>
      <c r="X83" s="2">
        <v>0</v>
      </c>
      <c r="Y83" s="2">
        <v>0</v>
      </c>
      <c r="Z83" s="2">
        <v>0.22836660227516631</v>
      </c>
      <c r="AA83" s="2">
        <v>0</v>
      </c>
      <c r="AB83" s="2">
        <v>0</v>
      </c>
      <c r="AC83" s="2">
        <v>0</v>
      </c>
      <c r="AD83" s="2">
        <v>0</v>
      </c>
      <c r="AE83" s="2">
        <v>0</v>
      </c>
      <c r="AF83" s="2">
        <v>0</v>
      </c>
      <c r="AG83" s="2">
        <v>0</v>
      </c>
      <c r="AH83" t="s">
        <v>8</v>
      </c>
      <c r="AI83">
        <v>5</v>
      </c>
    </row>
    <row r="84" spans="1:35" x14ac:dyDescent="0.25">
      <c r="A84" t="s">
        <v>1155</v>
      </c>
      <c r="B84" t="s">
        <v>587</v>
      </c>
      <c r="C84" t="s">
        <v>839</v>
      </c>
      <c r="D84" t="s">
        <v>1053</v>
      </c>
      <c r="E84" s="2">
        <v>57.554347826086953</v>
      </c>
      <c r="F84" s="2">
        <v>5.3043478260869561</v>
      </c>
      <c r="G84" s="2">
        <v>0.67119565217391308</v>
      </c>
      <c r="H84" s="2">
        <v>0.52173913043478259</v>
      </c>
      <c r="I84" s="2">
        <v>7.0489130434782608</v>
      </c>
      <c r="J84" s="2">
        <v>0</v>
      </c>
      <c r="K84" s="2">
        <v>0</v>
      </c>
      <c r="L84" s="2">
        <v>5.5121739130434779</v>
      </c>
      <c r="M84" s="2">
        <v>4.8695652173913047</v>
      </c>
      <c r="N84" s="2">
        <v>0</v>
      </c>
      <c r="O84" s="2">
        <v>8.4608120868744113E-2</v>
      </c>
      <c r="P84" s="2">
        <v>5.0434782608695654</v>
      </c>
      <c r="Q84" s="2">
        <v>8.4076086956521738</v>
      </c>
      <c r="R84" s="2">
        <v>0.23371104815864022</v>
      </c>
      <c r="S84" s="2">
        <v>6.8077173913043501</v>
      </c>
      <c r="T84" s="2">
        <v>4.8706521739130437</v>
      </c>
      <c r="U84" s="2">
        <v>0</v>
      </c>
      <c r="V84" s="2">
        <v>0.20291029272898969</v>
      </c>
      <c r="W84" s="2">
        <v>3.6615217391304351</v>
      </c>
      <c r="X84" s="2">
        <v>5.1320652173913031</v>
      </c>
      <c r="Y84" s="2">
        <v>0</v>
      </c>
      <c r="Z84" s="2">
        <v>0.15278753541076487</v>
      </c>
      <c r="AA84" s="2">
        <v>0.31521739130434784</v>
      </c>
      <c r="AB84" s="2">
        <v>0</v>
      </c>
      <c r="AC84" s="2">
        <v>0</v>
      </c>
      <c r="AD84" s="2">
        <v>0</v>
      </c>
      <c r="AE84" s="2">
        <v>0</v>
      </c>
      <c r="AF84" s="2">
        <v>0</v>
      </c>
      <c r="AG84" s="2">
        <v>0</v>
      </c>
      <c r="AH84" t="s">
        <v>164</v>
      </c>
      <c r="AI84">
        <v>5</v>
      </c>
    </row>
    <row r="85" spans="1:35" x14ac:dyDescent="0.25">
      <c r="A85" t="s">
        <v>1155</v>
      </c>
      <c r="B85" t="s">
        <v>552</v>
      </c>
      <c r="C85" t="s">
        <v>959</v>
      </c>
      <c r="D85" t="s">
        <v>1107</v>
      </c>
      <c r="E85" s="2">
        <v>188.92391304347825</v>
      </c>
      <c r="F85" s="2">
        <v>9.2173913043478262</v>
      </c>
      <c r="G85" s="2">
        <v>0</v>
      </c>
      <c r="H85" s="2">
        <v>0.89130434782608692</v>
      </c>
      <c r="I85" s="2">
        <v>14.794673913043475</v>
      </c>
      <c r="J85" s="2">
        <v>0</v>
      </c>
      <c r="K85" s="2">
        <v>0</v>
      </c>
      <c r="L85" s="2">
        <v>3.7921739130434777</v>
      </c>
      <c r="M85" s="2">
        <v>5.1304347826086953</v>
      </c>
      <c r="N85" s="2">
        <v>12.387065217391303</v>
      </c>
      <c r="O85" s="2">
        <v>9.2722513089005226E-2</v>
      </c>
      <c r="P85" s="2">
        <v>5.1304347826086953</v>
      </c>
      <c r="Q85" s="2">
        <v>19.826521739130438</v>
      </c>
      <c r="R85" s="2">
        <v>0.13210056958748059</v>
      </c>
      <c r="S85" s="2">
        <v>5.3685869565217379</v>
      </c>
      <c r="T85" s="2">
        <v>4.2500000000000009</v>
      </c>
      <c r="U85" s="2">
        <v>0</v>
      </c>
      <c r="V85" s="2">
        <v>5.0912490650710546E-2</v>
      </c>
      <c r="W85" s="2">
        <v>5.5035869565217386</v>
      </c>
      <c r="X85" s="2">
        <v>9.7377173913043471</v>
      </c>
      <c r="Y85" s="2">
        <v>0</v>
      </c>
      <c r="Z85" s="2">
        <v>8.0674299522467061E-2</v>
      </c>
      <c r="AA85" s="2">
        <v>0</v>
      </c>
      <c r="AB85" s="2">
        <v>0</v>
      </c>
      <c r="AC85" s="2">
        <v>0</v>
      </c>
      <c r="AD85" s="2">
        <v>0</v>
      </c>
      <c r="AE85" s="2">
        <v>5.5652173913043477</v>
      </c>
      <c r="AF85" s="2">
        <v>0</v>
      </c>
      <c r="AG85" s="2">
        <v>0</v>
      </c>
      <c r="AH85" t="s">
        <v>129</v>
      </c>
      <c r="AI85">
        <v>5</v>
      </c>
    </row>
    <row r="86" spans="1:35" x14ac:dyDescent="0.25">
      <c r="A86" t="s">
        <v>1155</v>
      </c>
      <c r="B86" t="s">
        <v>667</v>
      </c>
      <c r="C86" t="s">
        <v>1007</v>
      </c>
      <c r="D86" t="s">
        <v>1104</v>
      </c>
      <c r="E86" s="2">
        <v>65.130434782608702</v>
      </c>
      <c r="F86" s="2">
        <v>5.3913043478260869</v>
      </c>
      <c r="G86" s="2">
        <v>0.74510869565217386</v>
      </c>
      <c r="H86" s="2">
        <v>0.1318478260869565</v>
      </c>
      <c r="I86" s="2">
        <v>4.7908695652173909</v>
      </c>
      <c r="J86" s="2">
        <v>0</v>
      </c>
      <c r="K86" s="2">
        <v>0</v>
      </c>
      <c r="L86" s="2">
        <v>0.16717391304347826</v>
      </c>
      <c r="M86" s="2">
        <v>5.6521739130434785</v>
      </c>
      <c r="N86" s="2">
        <v>0</v>
      </c>
      <c r="O86" s="2">
        <v>8.678237650200267E-2</v>
      </c>
      <c r="P86" s="2">
        <v>4.9494565217391298</v>
      </c>
      <c r="Q86" s="2">
        <v>17.031086956521744</v>
      </c>
      <c r="R86" s="2">
        <v>0.33748497997329774</v>
      </c>
      <c r="S86" s="2">
        <v>0.75989130434782626</v>
      </c>
      <c r="T86" s="2">
        <v>4.0917391304347825</v>
      </c>
      <c r="U86" s="2">
        <v>0</v>
      </c>
      <c r="V86" s="2">
        <v>7.4490987983978643E-2</v>
      </c>
      <c r="W86" s="2">
        <v>0.85206521739130447</v>
      </c>
      <c r="X86" s="2">
        <v>6.1417391304347824</v>
      </c>
      <c r="Y86" s="2">
        <v>0</v>
      </c>
      <c r="Z86" s="2">
        <v>0.10738150867823763</v>
      </c>
      <c r="AA86" s="2">
        <v>0</v>
      </c>
      <c r="AB86" s="2">
        <v>0</v>
      </c>
      <c r="AC86" s="2">
        <v>0</v>
      </c>
      <c r="AD86" s="2">
        <v>0</v>
      </c>
      <c r="AE86" s="2">
        <v>0</v>
      </c>
      <c r="AF86" s="2">
        <v>0</v>
      </c>
      <c r="AG86" s="2">
        <v>0</v>
      </c>
      <c r="AH86" t="s">
        <v>245</v>
      </c>
      <c r="AI86">
        <v>5</v>
      </c>
    </row>
    <row r="87" spans="1:35" x14ac:dyDescent="0.25">
      <c r="A87" t="s">
        <v>1155</v>
      </c>
      <c r="B87" t="s">
        <v>759</v>
      </c>
      <c r="C87" t="s">
        <v>1036</v>
      </c>
      <c r="D87" t="s">
        <v>1102</v>
      </c>
      <c r="E87" s="2">
        <v>43.434782608695649</v>
      </c>
      <c r="F87" s="2">
        <v>5.3913043478260869</v>
      </c>
      <c r="G87" s="2">
        <v>0.11956521739130435</v>
      </c>
      <c r="H87" s="2">
        <v>0.30434782608695654</v>
      </c>
      <c r="I87" s="2">
        <v>5.5108695652173916</v>
      </c>
      <c r="J87" s="2">
        <v>0</v>
      </c>
      <c r="K87" s="2">
        <v>0</v>
      </c>
      <c r="L87" s="2">
        <v>0.80054347826086958</v>
      </c>
      <c r="M87" s="2">
        <v>4.8695652173913047</v>
      </c>
      <c r="N87" s="2">
        <v>0</v>
      </c>
      <c r="O87" s="2">
        <v>0.11211211211211213</v>
      </c>
      <c r="P87" s="2">
        <v>5.1304347826086953</v>
      </c>
      <c r="Q87" s="2">
        <v>7.1548913043478262</v>
      </c>
      <c r="R87" s="2">
        <v>0.28284534534534539</v>
      </c>
      <c r="S87" s="2">
        <v>4.7853260869565206</v>
      </c>
      <c r="T87" s="2">
        <v>2.1969565217391307</v>
      </c>
      <c r="U87" s="2">
        <v>0</v>
      </c>
      <c r="V87" s="2">
        <v>0.16075325325325326</v>
      </c>
      <c r="W87" s="2">
        <v>4.3481521739130446</v>
      </c>
      <c r="X87" s="2">
        <v>1.4022826086956524</v>
      </c>
      <c r="Y87" s="2">
        <v>0</v>
      </c>
      <c r="Z87" s="2">
        <v>0.13239239239239245</v>
      </c>
      <c r="AA87" s="2">
        <v>0</v>
      </c>
      <c r="AB87" s="2">
        <v>0</v>
      </c>
      <c r="AC87" s="2">
        <v>0</v>
      </c>
      <c r="AD87" s="2">
        <v>0</v>
      </c>
      <c r="AE87" s="2">
        <v>0</v>
      </c>
      <c r="AF87" s="2">
        <v>0</v>
      </c>
      <c r="AG87" s="2">
        <v>0</v>
      </c>
      <c r="AH87" t="s">
        <v>339</v>
      </c>
      <c r="AI87">
        <v>5</v>
      </c>
    </row>
    <row r="88" spans="1:35" x14ac:dyDescent="0.25">
      <c r="A88" t="s">
        <v>1155</v>
      </c>
      <c r="B88" t="s">
        <v>743</v>
      </c>
      <c r="C88" t="s">
        <v>976</v>
      </c>
      <c r="D88" t="s">
        <v>1064</v>
      </c>
      <c r="E88" s="2">
        <v>91.228260869565219</v>
      </c>
      <c r="F88" s="2">
        <v>5.625</v>
      </c>
      <c r="G88" s="2">
        <v>0.15217391304347827</v>
      </c>
      <c r="H88" s="2">
        <v>0.5</v>
      </c>
      <c r="I88" s="2">
        <v>0</v>
      </c>
      <c r="J88" s="2">
        <v>0</v>
      </c>
      <c r="K88" s="2">
        <v>0</v>
      </c>
      <c r="L88" s="2">
        <v>1.8555434782608697</v>
      </c>
      <c r="M88" s="2">
        <v>1.3722826086956521</v>
      </c>
      <c r="N88" s="2">
        <v>0</v>
      </c>
      <c r="O88" s="2">
        <v>1.5042297152388895E-2</v>
      </c>
      <c r="P88" s="2">
        <v>0</v>
      </c>
      <c r="Q88" s="2">
        <v>10.773804347826088</v>
      </c>
      <c r="R88" s="2">
        <v>0.1180972238770404</v>
      </c>
      <c r="S88" s="2">
        <v>7.9565217391304346</v>
      </c>
      <c r="T88" s="2">
        <v>5.4627173913043476</v>
      </c>
      <c r="U88" s="2">
        <v>0</v>
      </c>
      <c r="V88" s="2">
        <v>0.14709519837960205</v>
      </c>
      <c r="W88" s="2">
        <v>5.6496739130434781</v>
      </c>
      <c r="X88" s="2">
        <v>5.7632608695652179</v>
      </c>
      <c r="Y88" s="2">
        <v>0</v>
      </c>
      <c r="Z88" s="2">
        <v>0.12510306207553915</v>
      </c>
      <c r="AA88" s="2">
        <v>0</v>
      </c>
      <c r="AB88" s="2">
        <v>0</v>
      </c>
      <c r="AC88" s="2">
        <v>0</v>
      </c>
      <c r="AD88" s="2">
        <v>0</v>
      </c>
      <c r="AE88" s="2">
        <v>0</v>
      </c>
      <c r="AF88" s="2">
        <v>0</v>
      </c>
      <c r="AG88" s="2">
        <v>0</v>
      </c>
      <c r="AH88" t="s">
        <v>323</v>
      </c>
      <c r="AI88">
        <v>5</v>
      </c>
    </row>
    <row r="89" spans="1:35" x14ac:dyDescent="0.25">
      <c r="A89" t="s">
        <v>1155</v>
      </c>
      <c r="B89" t="s">
        <v>504</v>
      </c>
      <c r="C89" t="s">
        <v>861</v>
      </c>
      <c r="D89" t="s">
        <v>1055</v>
      </c>
      <c r="E89" s="2">
        <v>96.869565217391298</v>
      </c>
      <c r="F89" s="2">
        <v>4.6086956521739131</v>
      </c>
      <c r="G89" s="2">
        <v>6.5217391304347824E-2</v>
      </c>
      <c r="H89" s="2">
        <v>0.5484782608695653</v>
      </c>
      <c r="I89" s="2">
        <v>5.1304347826086953</v>
      </c>
      <c r="J89" s="2">
        <v>0</v>
      </c>
      <c r="K89" s="2">
        <v>0</v>
      </c>
      <c r="L89" s="2">
        <v>6.4821739130434768</v>
      </c>
      <c r="M89" s="2">
        <v>10.434782608695652</v>
      </c>
      <c r="N89" s="2">
        <v>0</v>
      </c>
      <c r="O89" s="2">
        <v>0.10771992818671455</v>
      </c>
      <c r="P89" s="2">
        <v>5.4347826086956523</v>
      </c>
      <c r="Q89" s="2">
        <v>16.313152173913036</v>
      </c>
      <c r="R89" s="2">
        <v>0.22450740574506278</v>
      </c>
      <c r="S89" s="2">
        <v>10.438260869565216</v>
      </c>
      <c r="T89" s="2">
        <v>14.200434782608699</v>
      </c>
      <c r="U89" s="2">
        <v>0</v>
      </c>
      <c r="V89" s="2">
        <v>0.25434919210053863</v>
      </c>
      <c r="W89" s="2">
        <v>10.32445652173913</v>
      </c>
      <c r="X89" s="2">
        <v>11.411304347826089</v>
      </c>
      <c r="Y89" s="2">
        <v>0</v>
      </c>
      <c r="Z89" s="2">
        <v>0.22438173249551169</v>
      </c>
      <c r="AA89" s="2">
        <v>0</v>
      </c>
      <c r="AB89" s="2">
        <v>0</v>
      </c>
      <c r="AC89" s="2">
        <v>0</v>
      </c>
      <c r="AD89" s="2">
        <v>0</v>
      </c>
      <c r="AE89" s="2">
        <v>0</v>
      </c>
      <c r="AF89" s="2">
        <v>0</v>
      </c>
      <c r="AG89" s="2">
        <v>0</v>
      </c>
      <c r="AH89" t="s">
        <v>81</v>
      </c>
      <c r="AI89">
        <v>5</v>
      </c>
    </row>
    <row r="90" spans="1:35" x14ac:dyDescent="0.25">
      <c r="A90" t="s">
        <v>1155</v>
      </c>
      <c r="B90" t="s">
        <v>655</v>
      </c>
      <c r="C90" t="s">
        <v>939</v>
      </c>
      <c r="D90" t="s">
        <v>1064</v>
      </c>
      <c r="E90" s="2">
        <v>72.902173913043484</v>
      </c>
      <c r="F90" s="2">
        <v>5.0434782608695654</v>
      </c>
      <c r="G90" s="2">
        <v>0.2608695652173913</v>
      </c>
      <c r="H90" s="2">
        <v>0.47282608695652173</v>
      </c>
      <c r="I90" s="2">
        <v>10.638586956521738</v>
      </c>
      <c r="J90" s="2">
        <v>0.81521739130434778</v>
      </c>
      <c r="K90" s="2">
        <v>0</v>
      </c>
      <c r="L90" s="2">
        <v>1.3232608695652175</v>
      </c>
      <c r="M90" s="2">
        <v>5.3913043478260869</v>
      </c>
      <c r="N90" s="2">
        <v>0</v>
      </c>
      <c r="O90" s="2">
        <v>7.3952586849560159E-2</v>
      </c>
      <c r="P90" s="2">
        <v>5.6521739130434785</v>
      </c>
      <c r="Q90" s="2">
        <v>13.755434782608695</v>
      </c>
      <c r="R90" s="2">
        <v>0.26621440286268072</v>
      </c>
      <c r="S90" s="2">
        <v>6.9113043478260874</v>
      </c>
      <c r="T90" s="2">
        <v>5.0033695652173904</v>
      </c>
      <c r="U90" s="2">
        <v>0</v>
      </c>
      <c r="V90" s="2">
        <v>0.16343372595795436</v>
      </c>
      <c r="W90" s="2">
        <v>5.464891304347824</v>
      </c>
      <c r="X90" s="2">
        <v>6.0275000000000007</v>
      </c>
      <c r="Y90" s="2">
        <v>0</v>
      </c>
      <c r="Z90" s="2">
        <v>0.15764127031459665</v>
      </c>
      <c r="AA90" s="2">
        <v>0.125</v>
      </c>
      <c r="AB90" s="2">
        <v>0</v>
      </c>
      <c r="AC90" s="2">
        <v>0</v>
      </c>
      <c r="AD90" s="2">
        <v>0</v>
      </c>
      <c r="AE90" s="2">
        <v>0</v>
      </c>
      <c r="AF90" s="2">
        <v>0</v>
      </c>
      <c r="AG90" s="2">
        <v>2.8391304347826085</v>
      </c>
      <c r="AH90" t="s">
        <v>233</v>
      </c>
      <c r="AI90">
        <v>5</v>
      </c>
    </row>
    <row r="91" spans="1:35" x14ac:dyDescent="0.25">
      <c r="A91" t="s">
        <v>1155</v>
      </c>
      <c r="B91" t="s">
        <v>738</v>
      </c>
      <c r="C91" t="s">
        <v>939</v>
      </c>
      <c r="D91" t="s">
        <v>1064</v>
      </c>
      <c r="E91" s="2">
        <v>120.83695652173913</v>
      </c>
      <c r="F91" s="2">
        <v>4.5652173913043477</v>
      </c>
      <c r="G91" s="2">
        <v>0.13043478260869565</v>
      </c>
      <c r="H91" s="2">
        <v>0.42391304347826086</v>
      </c>
      <c r="I91" s="2">
        <v>7.7282608695652177</v>
      </c>
      <c r="J91" s="2">
        <v>0</v>
      </c>
      <c r="K91" s="2">
        <v>0</v>
      </c>
      <c r="L91" s="2">
        <v>2.3635869565217389</v>
      </c>
      <c r="M91" s="2">
        <v>0</v>
      </c>
      <c r="N91" s="2">
        <v>13.225543478260869</v>
      </c>
      <c r="O91" s="2">
        <v>0.10944949176936224</v>
      </c>
      <c r="P91" s="2">
        <v>9.8260869565217384</v>
      </c>
      <c r="Q91" s="2">
        <v>27.739130434782609</v>
      </c>
      <c r="R91" s="2">
        <v>0.31087523612485379</v>
      </c>
      <c r="S91" s="2">
        <v>8.0828260869565209</v>
      </c>
      <c r="T91" s="2">
        <v>10.450434782608696</v>
      </c>
      <c r="U91" s="2">
        <v>0</v>
      </c>
      <c r="V91" s="2">
        <v>0.15337411172078799</v>
      </c>
      <c r="W91" s="2">
        <v>6.0160869565217396</v>
      </c>
      <c r="X91" s="2">
        <v>10.143152173913045</v>
      </c>
      <c r="Y91" s="2">
        <v>0</v>
      </c>
      <c r="Z91" s="2">
        <v>0.13372762435908969</v>
      </c>
      <c r="AA91" s="2">
        <v>0</v>
      </c>
      <c r="AB91" s="2">
        <v>0</v>
      </c>
      <c r="AC91" s="2">
        <v>0</v>
      </c>
      <c r="AD91" s="2">
        <v>0</v>
      </c>
      <c r="AE91" s="2">
        <v>4.6358695652173916</v>
      </c>
      <c r="AF91" s="2">
        <v>0</v>
      </c>
      <c r="AG91" s="2">
        <v>0</v>
      </c>
      <c r="AH91" t="s">
        <v>317</v>
      </c>
      <c r="AI91">
        <v>5</v>
      </c>
    </row>
    <row r="92" spans="1:35" x14ac:dyDescent="0.25">
      <c r="A92" t="s">
        <v>1155</v>
      </c>
      <c r="B92" t="s">
        <v>780</v>
      </c>
      <c r="C92" t="s">
        <v>1020</v>
      </c>
      <c r="D92" t="s">
        <v>1090</v>
      </c>
      <c r="E92" s="2">
        <v>27.5</v>
      </c>
      <c r="F92" s="2">
        <v>4.1739130434782608</v>
      </c>
      <c r="G92" s="2">
        <v>0.32608695652173914</v>
      </c>
      <c r="H92" s="2">
        <v>0.46489130434782622</v>
      </c>
      <c r="I92" s="2">
        <v>5.1304347826086953</v>
      </c>
      <c r="J92" s="2">
        <v>0</v>
      </c>
      <c r="K92" s="2">
        <v>0</v>
      </c>
      <c r="L92" s="2">
        <v>1.75</v>
      </c>
      <c r="M92" s="2">
        <v>7.6521739130434785</v>
      </c>
      <c r="N92" s="2">
        <v>0</v>
      </c>
      <c r="O92" s="2">
        <v>0.27826086956521739</v>
      </c>
      <c r="P92" s="2">
        <v>4.9565217391304346</v>
      </c>
      <c r="Q92" s="2">
        <v>4.2581521739130439</v>
      </c>
      <c r="R92" s="2">
        <v>0.33507905138339922</v>
      </c>
      <c r="S92" s="2">
        <v>5.2635869565217392</v>
      </c>
      <c r="T92" s="2">
        <v>4.6059782608695654</v>
      </c>
      <c r="U92" s="2">
        <v>0</v>
      </c>
      <c r="V92" s="2">
        <v>0.3588932806324111</v>
      </c>
      <c r="W92" s="2">
        <v>3.8369565217391304</v>
      </c>
      <c r="X92" s="2">
        <v>4.8614130434782608</v>
      </c>
      <c r="Y92" s="2">
        <v>0</v>
      </c>
      <c r="Z92" s="2">
        <v>0.31630434782608691</v>
      </c>
      <c r="AA92" s="2">
        <v>0</v>
      </c>
      <c r="AB92" s="2">
        <v>0</v>
      </c>
      <c r="AC92" s="2">
        <v>0</v>
      </c>
      <c r="AD92" s="2">
        <v>0</v>
      </c>
      <c r="AE92" s="2">
        <v>0</v>
      </c>
      <c r="AF92" s="2">
        <v>0</v>
      </c>
      <c r="AG92" s="2">
        <v>0</v>
      </c>
      <c r="AH92" t="s">
        <v>360</v>
      </c>
      <c r="AI92">
        <v>5</v>
      </c>
    </row>
    <row r="93" spans="1:35" x14ac:dyDescent="0.25">
      <c r="A93" t="s">
        <v>1155</v>
      </c>
      <c r="B93" t="s">
        <v>763</v>
      </c>
      <c r="C93" t="s">
        <v>948</v>
      </c>
      <c r="D93" t="s">
        <v>1071</v>
      </c>
      <c r="E93" s="2">
        <v>29.836956521739129</v>
      </c>
      <c r="F93" s="2">
        <v>5.4782608695652177</v>
      </c>
      <c r="G93" s="2">
        <v>1.4130434782608696</v>
      </c>
      <c r="H93" s="2">
        <v>0</v>
      </c>
      <c r="I93" s="2">
        <v>5.5652173913043477</v>
      </c>
      <c r="J93" s="2">
        <v>0</v>
      </c>
      <c r="K93" s="2">
        <v>0</v>
      </c>
      <c r="L93" s="2">
        <v>3.9520652173913033</v>
      </c>
      <c r="M93" s="2">
        <v>5.1304347826086953</v>
      </c>
      <c r="N93" s="2">
        <v>0</v>
      </c>
      <c r="O93" s="2">
        <v>0.17194899817850637</v>
      </c>
      <c r="P93" s="2">
        <v>5.0890217391304358</v>
      </c>
      <c r="Q93" s="2">
        <v>0.15413043478260868</v>
      </c>
      <c r="R93" s="2">
        <v>0.17572677595628419</v>
      </c>
      <c r="S93" s="2">
        <v>6.449891304347827</v>
      </c>
      <c r="T93" s="2">
        <v>0</v>
      </c>
      <c r="U93" s="2">
        <v>0</v>
      </c>
      <c r="V93" s="2">
        <v>0.21617122040072864</v>
      </c>
      <c r="W93" s="2">
        <v>14.15173913043478</v>
      </c>
      <c r="X93" s="2">
        <v>0</v>
      </c>
      <c r="Y93" s="2">
        <v>0</v>
      </c>
      <c r="Z93" s="2">
        <v>0.47430236794171216</v>
      </c>
      <c r="AA93" s="2">
        <v>0</v>
      </c>
      <c r="AB93" s="2">
        <v>0</v>
      </c>
      <c r="AC93" s="2">
        <v>0</v>
      </c>
      <c r="AD93" s="2">
        <v>0</v>
      </c>
      <c r="AE93" s="2">
        <v>0</v>
      </c>
      <c r="AF93" s="2">
        <v>0</v>
      </c>
      <c r="AG93" s="2">
        <v>0</v>
      </c>
      <c r="AH93" t="s">
        <v>343</v>
      </c>
      <c r="AI93">
        <v>5</v>
      </c>
    </row>
    <row r="94" spans="1:35" x14ac:dyDescent="0.25">
      <c r="A94" t="s">
        <v>1155</v>
      </c>
      <c r="B94" t="s">
        <v>516</v>
      </c>
      <c r="C94" t="s">
        <v>943</v>
      </c>
      <c r="D94" t="s">
        <v>1115</v>
      </c>
      <c r="E94" s="2">
        <v>34.880434782608695</v>
      </c>
      <c r="F94" s="2">
        <v>0</v>
      </c>
      <c r="G94" s="2">
        <v>0</v>
      </c>
      <c r="H94" s="2">
        <v>0</v>
      </c>
      <c r="I94" s="2">
        <v>0</v>
      </c>
      <c r="J94" s="2">
        <v>0</v>
      </c>
      <c r="K94" s="2">
        <v>0</v>
      </c>
      <c r="L94" s="2">
        <v>3.2122826086956517</v>
      </c>
      <c r="M94" s="2">
        <v>0</v>
      </c>
      <c r="N94" s="2">
        <v>6.1494565217391308</v>
      </c>
      <c r="O94" s="2">
        <v>0.17630102835774386</v>
      </c>
      <c r="P94" s="2">
        <v>0</v>
      </c>
      <c r="Q94" s="2">
        <v>19.684782608695652</v>
      </c>
      <c r="R94" s="2">
        <v>0.56435026488002493</v>
      </c>
      <c r="S94" s="2">
        <v>4.6901086956521745</v>
      </c>
      <c r="T94" s="2">
        <v>3.8454347826086948</v>
      </c>
      <c r="U94" s="2">
        <v>0</v>
      </c>
      <c r="V94" s="2">
        <v>0.24470863197257714</v>
      </c>
      <c r="W94" s="2">
        <v>5.6393478260869543</v>
      </c>
      <c r="X94" s="2">
        <v>13.42163043478261</v>
      </c>
      <c r="Y94" s="2">
        <v>0</v>
      </c>
      <c r="Z94" s="2">
        <v>0.54646618884387654</v>
      </c>
      <c r="AA94" s="2">
        <v>0</v>
      </c>
      <c r="AB94" s="2">
        <v>0</v>
      </c>
      <c r="AC94" s="2">
        <v>0</v>
      </c>
      <c r="AD94" s="2">
        <v>0</v>
      </c>
      <c r="AE94" s="2">
        <v>0</v>
      </c>
      <c r="AF94" s="2">
        <v>0</v>
      </c>
      <c r="AG94" s="2">
        <v>0</v>
      </c>
      <c r="AH94" t="s">
        <v>93</v>
      </c>
      <c r="AI94">
        <v>5</v>
      </c>
    </row>
    <row r="95" spans="1:35" x14ac:dyDescent="0.25">
      <c r="A95" t="s">
        <v>1155</v>
      </c>
      <c r="B95" t="s">
        <v>576</v>
      </c>
      <c r="C95" t="s">
        <v>968</v>
      </c>
      <c r="D95" t="s">
        <v>1069</v>
      </c>
      <c r="E95" s="2">
        <v>64.434782608695656</v>
      </c>
      <c r="F95" s="2">
        <v>5.5652173913043477</v>
      </c>
      <c r="G95" s="2">
        <v>5.9782608695652176E-2</v>
      </c>
      <c r="H95" s="2">
        <v>0.13043478260869565</v>
      </c>
      <c r="I95" s="2">
        <v>4.6956521739130439</v>
      </c>
      <c r="J95" s="2">
        <v>0</v>
      </c>
      <c r="K95" s="2">
        <v>0</v>
      </c>
      <c r="L95" s="2">
        <v>0</v>
      </c>
      <c r="M95" s="2">
        <v>0</v>
      </c>
      <c r="N95" s="2">
        <v>0</v>
      </c>
      <c r="O95" s="2">
        <v>0</v>
      </c>
      <c r="P95" s="2">
        <v>0</v>
      </c>
      <c r="Q95" s="2">
        <v>12.660326086956522</v>
      </c>
      <c r="R95" s="2">
        <v>0.19648279352226719</v>
      </c>
      <c r="S95" s="2">
        <v>2.8532608695652173</v>
      </c>
      <c r="T95" s="2">
        <v>4.5244565217391308</v>
      </c>
      <c r="U95" s="2">
        <v>0</v>
      </c>
      <c r="V95" s="2">
        <v>0.114498987854251</v>
      </c>
      <c r="W95" s="2">
        <v>0.53706521739130431</v>
      </c>
      <c r="X95" s="2">
        <v>8.2717391304347831</v>
      </c>
      <c r="Y95" s="2">
        <v>0</v>
      </c>
      <c r="Z95" s="2">
        <v>0.13670883940620784</v>
      </c>
      <c r="AA95" s="2">
        <v>11.592391304347826</v>
      </c>
      <c r="AB95" s="2">
        <v>0</v>
      </c>
      <c r="AC95" s="2">
        <v>0</v>
      </c>
      <c r="AD95" s="2">
        <v>0</v>
      </c>
      <c r="AE95" s="2">
        <v>0</v>
      </c>
      <c r="AF95" s="2">
        <v>0</v>
      </c>
      <c r="AG95" s="2">
        <v>0</v>
      </c>
      <c r="AH95" t="s">
        <v>153</v>
      </c>
      <c r="AI95">
        <v>5</v>
      </c>
    </row>
    <row r="96" spans="1:35" x14ac:dyDescent="0.25">
      <c r="A96" t="s">
        <v>1155</v>
      </c>
      <c r="B96" t="s">
        <v>823</v>
      </c>
      <c r="C96" t="s">
        <v>924</v>
      </c>
      <c r="D96" t="s">
        <v>1104</v>
      </c>
      <c r="E96" s="2">
        <v>7.4347826086956523</v>
      </c>
      <c r="F96" s="2">
        <v>2.0108695652173911</v>
      </c>
      <c r="G96" s="2">
        <v>0</v>
      </c>
      <c r="H96" s="2">
        <v>0.13043478260869565</v>
      </c>
      <c r="I96" s="2">
        <v>1.3940217391304348</v>
      </c>
      <c r="J96" s="2">
        <v>0</v>
      </c>
      <c r="K96" s="2">
        <v>0</v>
      </c>
      <c r="L96" s="2">
        <v>0</v>
      </c>
      <c r="M96" s="2">
        <v>0</v>
      </c>
      <c r="N96" s="2">
        <v>0</v>
      </c>
      <c r="O96" s="2">
        <v>0</v>
      </c>
      <c r="P96" s="2">
        <v>0</v>
      </c>
      <c r="Q96" s="2">
        <v>0</v>
      </c>
      <c r="R96" s="2">
        <v>0</v>
      </c>
      <c r="S96" s="2">
        <v>4.6707608695652167</v>
      </c>
      <c r="T96" s="2">
        <v>3.0420652173913036</v>
      </c>
      <c r="U96" s="2">
        <v>0</v>
      </c>
      <c r="V96" s="2">
        <v>1.0373976608187132</v>
      </c>
      <c r="W96" s="2">
        <v>1.4357608695652175</v>
      </c>
      <c r="X96" s="2">
        <v>5.7925000000000013</v>
      </c>
      <c r="Y96" s="2">
        <v>0</v>
      </c>
      <c r="Z96" s="2">
        <v>0.97222222222222232</v>
      </c>
      <c r="AA96" s="2">
        <v>0</v>
      </c>
      <c r="AB96" s="2">
        <v>0</v>
      </c>
      <c r="AC96" s="2">
        <v>0</v>
      </c>
      <c r="AD96" s="2">
        <v>0</v>
      </c>
      <c r="AE96" s="2">
        <v>0</v>
      </c>
      <c r="AF96" s="2">
        <v>0</v>
      </c>
      <c r="AG96" s="2">
        <v>0</v>
      </c>
      <c r="AH96" t="s">
        <v>403</v>
      </c>
      <c r="AI96">
        <v>5</v>
      </c>
    </row>
    <row r="97" spans="1:35" x14ac:dyDescent="0.25">
      <c r="A97" t="s">
        <v>1155</v>
      </c>
      <c r="B97" t="s">
        <v>836</v>
      </c>
      <c r="C97" t="s">
        <v>1010</v>
      </c>
      <c r="D97" t="s">
        <v>1083</v>
      </c>
      <c r="E97" s="2">
        <v>23.195652173913043</v>
      </c>
      <c r="F97" s="2">
        <v>5.6521739130434785</v>
      </c>
      <c r="G97" s="2">
        <v>0.2608695652173913</v>
      </c>
      <c r="H97" s="2">
        <v>0</v>
      </c>
      <c r="I97" s="2">
        <v>0</v>
      </c>
      <c r="J97" s="2">
        <v>0</v>
      </c>
      <c r="K97" s="2">
        <v>0</v>
      </c>
      <c r="L97" s="2">
        <v>0</v>
      </c>
      <c r="M97" s="2">
        <v>5.3043478260869561</v>
      </c>
      <c r="N97" s="2">
        <v>0</v>
      </c>
      <c r="O97" s="2">
        <v>0.22867853795688847</v>
      </c>
      <c r="P97" s="2">
        <v>8.9413043478260814</v>
      </c>
      <c r="Q97" s="2">
        <v>6.1043478260869577</v>
      </c>
      <c r="R97" s="2">
        <v>0.64864104967197733</v>
      </c>
      <c r="S97" s="2">
        <v>0</v>
      </c>
      <c r="T97" s="2">
        <v>0</v>
      </c>
      <c r="U97" s="2">
        <v>0</v>
      </c>
      <c r="V97" s="2">
        <v>0</v>
      </c>
      <c r="W97" s="2">
        <v>0</v>
      </c>
      <c r="X97" s="2">
        <v>0</v>
      </c>
      <c r="Y97" s="2">
        <v>0</v>
      </c>
      <c r="Z97" s="2">
        <v>0</v>
      </c>
      <c r="AA97" s="2">
        <v>0</v>
      </c>
      <c r="AB97" s="2">
        <v>5.0434782608695654</v>
      </c>
      <c r="AC97" s="2">
        <v>0</v>
      </c>
      <c r="AD97" s="2">
        <v>0</v>
      </c>
      <c r="AE97" s="2">
        <v>0</v>
      </c>
      <c r="AF97" s="2">
        <v>0</v>
      </c>
      <c r="AG97" s="2">
        <v>0</v>
      </c>
      <c r="AH97" t="s">
        <v>416</v>
      </c>
      <c r="AI97">
        <v>5</v>
      </c>
    </row>
    <row r="98" spans="1:35" x14ac:dyDescent="0.25">
      <c r="A98" t="s">
        <v>1155</v>
      </c>
      <c r="B98" t="s">
        <v>572</v>
      </c>
      <c r="C98" t="s">
        <v>967</v>
      </c>
      <c r="D98" t="s">
        <v>1122</v>
      </c>
      <c r="E98" s="2">
        <v>31.271739130434781</v>
      </c>
      <c r="F98" s="2">
        <v>5.3913043478260869</v>
      </c>
      <c r="G98" s="2">
        <v>0.13043478260869565</v>
      </c>
      <c r="H98" s="2">
        <v>0</v>
      </c>
      <c r="I98" s="2">
        <v>4.7282608695652177</v>
      </c>
      <c r="J98" s="2">
        <v>0</v>
      </c>
      <c r="K98" s="2">
        <v>3.3913043478260869</v>
      </c>
      <c r="L98" s="2">
        <v>0.62913043478260866</v>
      </c>
      <c r="M98" s="2">
        <v>2.6739130434782608</v>
      </c>
      <c r="N98" s="2">
        <v>0</v>
      </c>
      <c r="O98" s="2">
        <v>8.5505735140771644E-2</v>
      </c>
      <c r="P98" s="2">
        <v>5.2173913043478262</v>
      </c>
      <c r="Q98" s="2">
        <v>0</v>
      </c>
      <c r="R98" s="2">
        <v>0.16684045881126175</v>
      </c>
      <c r="S98" s="2">
        <v>8.5040217391304367</v>
      </c>
      <c r="T98" s="2">
        <v>0</v>
      </c>
      <c r="U98" s="2">
        <v>0</v>
      </c>
      <c r="V98" s="2">
        <v>0.27193952033368096</v>
      </c>
      <c r="W98" s="2">
        <v>7.1495652173913031</v>
      </c>
      <c r="X98" s="2">
        <v>0</v>
      </c>
      <c r="Y98" s="2">
        <v>0</v>
      </c>
      <c r="Z98" s="2">
        <v>0.22862704205769896</v>
      </c>
      <c r="AA98" s="2">
        <v>0</v>
      </c>
      <c r="AB98" s="2">
        <v>0</v>
      </c>
      <c r="AC98" s="2">
        <v>0</v>
      </c>
      <c r="AD98" s="2">
        <v>0</v>
      </c>
      <c r="AE98" s="2">
        <v>0</v>
      </c>
      <c r="AF98" s="2">
        <v>0</v>
      </c>
      <c r="AG98" s="2">
        <v>0</v>
      </c>
      <c r="AH98" t="s">
        <v>149</v>
      </c>
      <c r="AI98">
        <v>5</v>
      </c>
    </row>
    <row r="99" spans="1:35" x14ac:dyDescent="0.25">
      <c r="A99" t="s">
        <v>1155</v>
      </c>
      <c r="B99" t="s">
        <v>670</v>
      </c>
      <c r="C99" t="s">
        <v>967</v>
      </c>
      <c r="D99" t="s">
        <v>1122</v>
      </c>
      <c r="E99" s="2">
        <v>70.271739130434781</v>
      </c>
      <c r="F99" s="2">
        <v>4.9565217391304346</v>
      </c>
      <c r="G99" s="2">
        <v>1.1304347826086956</v>
      </c>
      <c r="H99" s="2">
        <v>0</v>
      </c>
      <c r="I99" s="2">
        <v>0.76086956521739135</v>
      </c>
      <c r="J99" s="2">
        <v>0</v>
      </c>
      <c r="K99" s="2">
        <v>0</v>
      </c>
      <c r="L99" s="2">
        <v>0.89130434782608725</v>
      </c>
      <c r="M99" s="2">
        <v>5.0543478260869561</v>
      </c>
      <c r="N99" s="2">
        <v>0</v>
      </c>
      <c r="O99" s="2">
        <v>7.1925754060324823E-2</v>
      </c>
      <c r="P99" s="2">
        <v>4.4456521739130439</v>
      </c>
      <c r="Q99" s="2">
        <v>0.92663043478260865</v>
      </c>
      <c r="R99" s="2">
        <v>7.6450116009280741E-2</v>
      </c>
      <c r="S99" s="2">
        <v>10.411847826086952</v>
      </c>
      <c r="T99" s="2">
        <v>9.2065217391304341E-2</v>
      </c>
      <c r="U99" s="2">
        <v>0</v>
      </c>
      <c r="V99" s="2">
        <v>0.14947563805104402</v>
      </c>
      <c r="W99" s="2">
        <v>3.8493478260869556</v>
      </c>
      <c r="X99" s="2">
        <v>8.2396739130434806</v>
      </c>
      <c r="Y99" s="2">
        <v>0</v>
      </c>
      <c r="Z99" s="2">
        <v>0.1720324825986079</v>
      </c>
      <c r="AA99" s="2">
        <v>0</v>
      </c>
      <c r="AB99" s="2">
        <v>0</v>
      </c>
      <c r="AC99" s="2">
        <v>0</v>
      </c>
      <c r="AD99" s="2">
        <v>0</v>
      </c>
      <c r="AE99" s="2">
        <v>5.4782608695652177</v>
      </c>
      <c r="AF99" s="2">
        <v>0</v>
      </c>
      <c r="AG99" s="2">
        <v>0</v>
      </c>
      <c r="AH99" t="s">
        <v>248</v>
      </c>
      <c r="AI99">
        <v>5</v>
      </c>
    </row>
    <row r="100" spans="1:35" x14ac:dyDescent="0.25">
      <c r="A100" t="s">
        <v>1155</v>
      </c>
      <c r="B100" t="s">
        <v>441</v>
      </c>
      <c r="C100" t="s">
        <v>881</v>
      </c>
      <c r="D100" t="s">
        <v>1086</v>
      </c>
      <c r="E100" s="2">
        <v>80.836956521739125</v>
      </c>
      <c r="F100" s="2">
        <v>28.269021739130434</v>
      </c>
      <c r="G100" s="2">
        <v>0.35326086956521741</v>
      </c>
      <c r="H100" s="2">
        <v>0.3619565217391304</v>
      </c>
      <c r="I100" s="2">
        <v>8.9402173913043477</v>
      </c>
      <c r="J100" s="2">
        <v>0</v>
      </c>
      <c r="K100" s="2">
        <v>0</v>
      </c>
      <c r="L100" s="2">
        <v>0.46173913043478265</v>
      </c>
      <c r="M100" s="2">
        <v>0</v>
      </c>
      <c r="N100" s="2">
        <v>4.2038043478260869</v>
      </c>
      <c r="O100" s="2">
        <v>5.200349603334678E-2</v>
      </c>
      <c r="P100" s="2">
        <v>0</v>
      </c>
      <c r="Q100" s="2">
        <v>10.701086956521738</v>
      </c>
      <c r="R100" s="2">
        <v>0.13237864730402044</v>
      </c>
      <c r="S100" s="2">
        <v>4.1721739130434781</v>
      </c>
      <c r="T100" s="2">
        <v>6.083804347826085</v>
      </c>
      <c r="U100" s="2">
        <v>0</v>
      </c>
      <c r="V100" s="2">
        <v>0.12687239478284251</v>
      </c>
      <c r="W100" s="2">
        <v>0.95434782608695667</v>
      </c>
      <c r="X100" s="2">
        <v>5.6966304347826089</v>
      </c>
      <c r="Y100" s="2">
        <v>0</v>
      </c>
      <c r="Z100" s="2">
        <v>8.2276455560037653E-2</v>
      </c>
      <c r="AA100" s="2">
        <v>0</v>
      </c>
      <c r="AB100" s="2">
        <v>0</v>
      </c>
      <c r="AC100" s="2">
        <v>0</v>
      </c>
      <c r="AD100" s="2">
        <v>0</v>
      </c>
      <c r="AE100" s="2">
        <v>0</v>
      </c>
      <c r="AF100" s="2">
        <v>0</v>
      </c>
      <c r="AG100" s="2">
        <v>0</v>
      </c>
      <c r="AH100" t="s">
        <v>17</v>
      </c>
      <c r="AI100">
        <v>5</v>
      </c>
    </row>
    <row r="101" spans="1:35" x14ac:dyDescent="0.25">
      <c r="A101" t="s">
        <v>1155</v>
      </c>
      <c r="B101" t="s">
        <v>582</v>
      </c>
      <c r="C101" t="s">
        <v>971</v>
      </c>
      <c r="D101" t="s">
        <v>1069</v>
      </c>
      <c r="E101" s="2">
        <v>47.532608695652172</v>
      </c>
      <c r="F101" s="2">
        <v>5.3043478260869561</v>
      </c>
      <c r="G101" s="2">
        <v>0</v>
      </c>
      <c r="H101" s="2">
        <v>0</v>
      </c>
      <c r="I101" s="2">
        <v>0</v>
      </c>
      <c r="J101" s="2">
        <v>0</v>
      </c>
      <c r="K101" s="2">
        <v>0</v>
      </c>
      <c r="L101" s="2">
        <v>4.4361956521739128</v>
      </c>
      <c r="M101" s="2">
        <v>4.8521739130434778</v>
      </c>
      <c r="N101" s="2">
        <v>0</v>
      </c>
      <c r="O101" s="2">
        <v>0.1020809512920192</v>
      </c>
      <c r="P101" s="2">
        <v>5.0551086956521729</v>
      </c>
      <c r="Q101" s="2">
        <v>7.3989130434782613</v>
      </c>
      <c r="R101" s="2">
        <v>0.26201006174251085</v>
      </c>
      <c r="S101" s="2">
        <v>4.4063043478260866</v>
      </c>
      <c r="T101" s="2">
        <v>4.5386956521739119</v>
      </c>
      <c r="U101" s="2">
        <v>0</v>
      </c>
      <c r="V101" s="2">
        <v>0.18818659958838324</v>
      </c>
      <c r="W101" s="2">
        <v>1.9549999999999996</v>
      </c>
      <c r="X101" s="2">
        <v>6.4502173913043501</v>
      </c>
      <c r="Y101" s="2">
        <v>0</v>
      </c>
      <c r="Z101" s="2">
        <v>0.17683055110907847</v>
      </c>
      <c r="AA101" s="2">
        <v>0</v>
      </c>
      <c r="AB101" s="2">
        <v>0</v>
      </c>
      <c r="AC101" s="2">
        <v>0</v>
      </c>
      <c r="AD101" s="2">
        <v>0</v>
      </c>
      <c r="AE101" s="2">
        <v>0</v>
      </c>
      <c r="AF101" s="2">
        <v>0</v>
      </c>
      <c r="AG101" s="2">
        <v>0</v>
      </c>
      <c r="AH101" t="s">
        <v>159</v>
      </c>
      <c r="AI101">
        <v>5</v>
      </c>
    </row>
    <row r="102" spans="1:35" x14ac:dyDescent="0.25">
      <c r="A102" t="s">
        <v>1155</v>
      </c>
      <c r="B102" t="s">
        <v>641</v>
      </c>
      <c r="C102" t="s">
        <v>844</v>
      </c>
      <c r="D102" t="s">
        <v>1113</v>
      </c>
      <c r="E102" s="2">
        <v>47.217391304347828</v>
      </c>
      <c r="F102" s="2">
        <v>5.1304347826086953</v>
      </c>
      <c r="G102" s="2">
        <v>0.19565217391304349</v>
      </c>
      <c r="H102" s="2">
        <v>0</v>
      </c>
      <c r="I102" s="2">
        <v>0.59510869565217395</v>
      </c>
      <c r="J102" s="2">
        <v>0</v>
      </c>
      <c r="K102" s="2">
        <v>0</v>
      </c>
      <c r="L102" s="2">
        <v>2.5450000000000004</v>
      </c>
      <c r="M102" s="2">
        <v>4.7550000000000008</v>
      </c>
      <c r="N102" s="2">
        <v>0</v>
      </c>
      <c r="O102" s="2">
        <v>0.10070441988950278</v>
      </c>
      <c r="P102" s="2">
        <v>5.1746739130434785</v>
      </c>
      <c r="Q102" s="2">
        <v>6.4545652173913046</v>
      </c>
      <c r="R102" s="2">
        <v>0.24629143646408841</v>
      </c>
      <c r="S102" s="2">
        <v>2.0748913043478261</v>
      </c>
      <c r="T102" s="2">
        <v>4.338043478260869</v>
      </c>
      <c r="U102" s="2">
        <v>0</v>
      </c>
      <c r="V102" s="2">
        <v>0.1358172191528545</v>
      </c>
      <c r="W102" s="2">
        <v>2.1507608695652176</v>
      </c>
      <c r="X102" s="2">
        <v>2.5003260869565218</v>
      </c>
      <c r="Y102" s="2">
        <v>0</v>
      </c>
      <c r="Z102" s="2">
        <v>9.8503683241252304E-2</v>
      </c>
      <c r="AA102" s="2">
        <v>0</v>
      </c>
      <c r="AB102" s="2">
        <v>0</v>
      </c>
      <c r="AC102" s="2">
        <v>0</v>
      </c>
      <c r="AD102" s="2">
        <v>0</v>
      </c>
      <c r="AE102" s="2">
        <v>0</v>
      </c>
      <c r="AF102" s="2">
        <v>0</v>
      </c>
      <c r="AG102" s="2">
        <v>0</v>
      </c>
      <c r="AH102" t="s">
        <v>219</v>
      </c>
      <c r="AI102">
        <v>5</v>
      </c>
    </row>
    <row r="103" spans="1:35" x14ac:dyDescent="0.25">
      <c r="A103" t="s">
        <v>1155</v>
      </c>
      <c r="B103" t="s">
        <v>680</v>
      </c>
      <c r="C103" t="s">
        <v>862</v>
      </c>
      <c r="D103" t="s">
        <v>1060</v>
      </c>
      <c r="E103" s="2">
        <v>58.054347826086953</v>
      </c>
      <c r="F103" s="2">
        <v>5.7391304347826084</v>
      </c>
      <c r="G103" s="2">
        <v>0.72826086956521741</v>
      </c>
      <c r="H103" s="2">
        <v>0.34782608695652173</v>
      </c>
      <c r="I103" s="2">
        <v>0</v>
      </c>
      <c r="J103" s="2">
        <v>0</v>
      </c>
      <c r="K103" s="2">
        <v>0</v>
      </c>
      <c r="L103" s="2">
        <v>0.31043478260869567</v>
      </c>
      <c r="M103" s="2">
        <v>4.7907608695652177</v>
      </c>
      <c r="N103" s="2">
        <v>0</v>
      </c>
      <c r="O103" s="2">
        <v>8.25219996255383E-2</v>
      </c>
      <c r="P103" s="2">
        <v>4</v>
      </c>
      <c r="Q103" s="2">
        <v>2.7336956521739131</v>
      </c>
      <c r="R103" s="2">
        <v>0.11598951507208388</v>
      </c>
      <c r="S103" s="2">
        <v>4.3695652173913045E-2</v>
      </c>
      <c r="T103" s="2">
        <v>8.1073913043478267</v>
      </c>
      <c r="U103" s="2">
        <v>0</v>
      </c>
      <c r="V103" s="2">
        <v>0.14040441864819322</v>
      </c>
      <c r="W103" s="2">
        <v>3.8971739130434786</v>
      </c>
      <c r="X103" s="2">
        <v>1.7020652173913045</v>
      </c>
      <c r="Y103" s="2">
        <v>0</v>
      </c>
      <c r="Z103" s="2">
        <v>9.6448230668414167E-2</v>
      </c>
      <c r="AA103" s="2">
        <v>0</v>
      </c>
      <c r="AB103" s="2">
        <v>0</v>
      </c>
      <c r="AC103" s="2">
        <v>0</v>
      </c>
      <c r="AD103" s="2">
        <v>0</v>
      </c>
      <c r="AE103" s="2">
        <v>0</v>
      </c>
      <c r="AF103" s="2">
        <v>0</v>
      </c>
      <c r="AG103" s="2">
        <v>0</v>
      </c>
      <c r="AH103" t="s">
        <v>258</v>
      </c>
      <c r="AI103">
        <v>5</v>
      </c>
    </row>
    <row r="104" spans="1:35" x14ac:dyDescent="0.25">
      <c r="A104" t="s">
        <v>1155</v>
      </c>
      <c r="B104" t="s">
        <v>465</v>
      </c>
      <c r="C104" t="s">
        <v>912</v>
      </c>
      <c r="D104" t="s">
        <v>1101</v>
      </c>
      <c r="E104" s="2">
        <v>160.20652173913044</v>
      </c>
      <c r="F104" s="2">
        <v>9.6195652173913047</v>
      </c>
      <c r="G104" s="2">
        <v>0.57065217391304346</v>
      </c>
      <c r="H104" s="2">
        <v>1.0869565217391304</v>
      </c>
      <c r="I104" s="2">
        <v>4.9565217391304346</v>
      </c>
      <c r="J104" s="2">
        <v>0</v>
      </c>
      <c r="K104" s="2">
        <v>0</v>
      </c>
      <c r="L104" s="2">
        <v>5.8125</v>
      </c>
      <c r="M104" s="2">
        <v>25.948369565217391</v>
      </c>
      <c r="N104" s="2">
        <v>0</v>
      </c>
      <c r="O104" s="2">
        <v>0.16196824750661509</v>
      </c>
      <c r="P104" s="2">
        <v>0</v>
      </c>
      <c r="Q104" s="2">
        <v>15.038043478260869</v>
      </c>
      <c r="R104" s="2">
        <v>9.3866612388900192E-2</v>
      </c>
      <c r="S104" s="2">
        <v>14.323369565217391</v>
      </c>
      <c r="T104" s="2">
        <v>0</v>
      </c>
      <c r="U104" s="2">
        <v>0</v>
      </c>
      <c r="V104" s="2">
        <v>8.940565845715448E-2</v>
      </c>
      <c r="W104" s="2">
        <v>19.625978260869566</v>
      </c>
      <c r="X104" s="2">
        <v>4.6928260869565213</v>
      </c>
      <c r="Y104" s="2">
        <v>0</v>
      </c>
      <c r="Z104" s="2">
        <v>0.15179659407015403</v>
      </c>
      <c r="AA104" s="2">
        <v>0</v>
      </c>
      <c r="AB104" s="2">
        <v>8.804347826086957</v>
      </c>
      <c r="AC104" s="2">
        <v>0</v>
      </c>
      <c r="AD104" s="2">
        <v>0</v>
      </c>
      <c r="AE104" s="2">
        <v>0</v>
      </c>
      <c r="AF104" s="2">
        <v>0</v>
      </c>
      <c r="AG104" s="2">
        <v>0.31793478260869568</v>
      </c>
      <c r="AH104" t="s">
        <v>42</v>
      </c>
      <c r="AI104">
        <v>5</v>
      </c>
    </row>
    <row r="105" spans="1:35" x14ac:dyDescent="0.25">
      <c r="A105" t="s">
        <v>1155</v>
      </c>
      <c r="B105" t="s">
        <v>457</v>
      </c>
      <c r="C105" t="s">
        <v>906</v>
      </c>
      <c r="D105" t="s">
        <v>1096</v>
      </c>
      <c r="E105" s="2">
        <v>86.141304347826093</v>
      </c>
      <c r="F105" s="2">
        <v>5.4755434782608692</v>
      </c>
      <c r="G105" s="2">
        <v>0.96467391304347827</v>
      </c>
      <c r="H105" s="2">
        <v>0.27652173913043482</v>
      </c>
      <c r="I105" s="2">
        <v>0.1766304347826087</v>
      </c>
      <c r="J105" s="2">
        <v>0</v>
      </c>
      <c r="K105" s="2">
        <v>1.9021739130434783</v>
      </c>
      <c r="L105" s="2">
        <v>1.7836956521739127</v>
      </c>
      <c r="M105" s="2">
        <v>4.3885869565217392</v>
      </c>
      <c r="N105" s="2">
        <v>10.445652173913043</v>
      </c>
      <c r="O105" s="2">
        <v>0.17220820189274444</v>
      </c>
      <c r="P105" s="2">
        <v>9.9429347826086953</v>
      </c>
      <c r="Q105" s="2">
        <v>40.298913043478258</v>
      </c>
      <c r="R105" s="2">
        <v>0.58324921135646679</v>
      </c>
      <c r="S105" s="2">
        <v>5.8383695652173913</v>
      </c>
      <c r="T105" s="2">
        <v>0.26673913043478265</v>
      </c>
      <c r="U105" s="2">
        <v>0</v>
      </c>
      <c r="V105" s="2">
        <v>7.087318611987381E-2</v>
      </c>
      <c r="W105" s="2">
        <v>4.823913043478262</v>
      </c>
      <c r="X105" s="2">
        <v>0.91728260869565237</v>
      </c>
      <c r="Y105" s="2">
        <v>0</v>
      </c>
      <c r="Z105" s="2">
        <v>6.664858044164039E-2</v>
      </c>
      <c r="AA105" s="2">
        <v>0</v>
      </c>
      <c r="AB105" s="2">
        <v>0</v>
      </c>
      <c r="AC105" s="2">
        <v>0</v>
      </c>
      <c r="AD105" s="2">
        <v>7.3206521739130439</v>
      </c>
      <c r="AE105" s="2">
        <v>0</v>
      </c>
      <c r="AF105" s="2">
        <v>0</v>
      </c>
      <c r="AG105" s="2">
        <v>0</v>
      </c>
      <c r="AH105" t="s">
        <v>34</v>
      </c>
      <c r="AI105">
        <v>5</v>
      </c>
    </row>
    <row r="106" spans="1:35" x14ac:dyDescent="0.25">
      <c r="A106" t="s">
        <v>1155</v>
      </c>
      <c r="B106" t="s">
        <v>630</v>
      </c>
      <c r="C106" t="s">
        <v>931</v>
      </c>
      <c r="D106" t="s">
        <v>1056</v>
      </c>
      <c r="E106" s="2">
        <v>53.489130434782609</v>
      </c>
      <c r="F106" s="2">
        <v>4.9565217391304346</v>
      </c>
      <c r="G106" s="2">
        <v>4.1086956521739131</v>
      </c>
      <c r="H106" s="2">
        <v>0</v>
      </c>
      <c r="I106" s="2">
        <v>4.8650000000000002</v>
      </c>
      <c r="J106" s="2">
        <v>0</v>
      </c>
      <c r="K106" s="2">
        <v>6.25</v>
      </c>
      <c r="L106" s="2">
        <v>0.94239130434782614</v>
      </c>
      <c r="M106" s="2">
        <v>5.1304347826086953</v>
      </c>
      <c r="N106" s="2">
        <v>0</v>
      </c>
      <c r="O106" s="2">
        <v>9.5915464336516959E-2</v>
      </c>
      <c r="P106" s="2">
        <v>5.0923913043478262</v>
      </c>
      <c r="Q106" s="2">
        <v>1.6579347826086956</v>
      </c>
      <c r="R106" s="2">
        <v>0.12619995935785408</v>
      </c>
      <c r="S106" s="2">
        <v>8.4891304347826075</v>
      </c>
      <c r="T106" s="2">
        <v>0</v>
      </c>
      <c r="U106" s="2">
        <v>0</v>
      </c>
      <c r="V106" s="2">
        <v>0.15870757976021133</v>
      </c>
      <c r="W106" s="2">
        <v>17.458478260869565</v>
      </c>
      <c r="X106" s="2">
        <v>0</v>
      </c>
      <c r="Y106" s="2">
        <v>0</v>
      </c>
      <c r="Z106" s="2">
        <v>0.32639300955090428</v>
      </c>
      <c r="AA106" s="2">
        <v>0</v>
      </c>
      <c r="AB106" s="2">
        <v>0</v>
      </c>
      <c r="AC106" s="2">
        <v>0</v>
      </c>
      <c r="AD106" s="2">
        <v>0</v>
      </c>
      <c r="AE106" s="2">
        <v>0</v>
      </c>
      <c r="AF106" s="2">
        <v>0</v>
      </c>
      <c r="AG106" s="2">
        <v>0</v>
      </c>
      <c r="AH106" t="s">
        <v>208</v>
      </c>
      <c r="AI106">
        <v>5</v>
      </c>
    </row>
    <row r="107" spans="1:35" x14ac:dyDescent="0.25">
      <c r="A107" t="s">
        <v>1155</v>
      </c>
      <c r="B107" t="s">
        <v>637</v>
      </c>
      <c r="C107" t="s">
        <v>904</v>
      </c>
      <c r="D107" t="s">
        <v>1094</v>
      </c>
      <c r="E107" s="2">
        <v>46.510869565217391</v>
      </c>
      <c r="F107" s="2">
        <v>19.513152173913046</v>
      </c>
      <c r="G107" s="2">
        <v>0</v>
      </c>
      <c r="H107" s="2">
        <v>0</v>
      </c>
      <c r="I107" s="2">
        <v>0.27717391304347827</v>
      </c>
      <c r="J107" s="2">
        <v>0</v>
      </c>
      <c r="K107" s="2">
        <v>0</v>
      </c>
      <c r="L107" s="2">
        <v>0.83195652173913048</v>
      </c>
      <c r="M107" s="2">
        <v>5.1739130434782608</v>
      </c>
      <c r="N107" s="2">
        <v>0</v>
      </c>
      <c r="O107" s="2">
        <v>0.11124094414582847</v>
      </c>
      <c r="P107" s="2">
        <v>5.7771739130434785</v>
      </c>
      <c r="Q107" s="2">
        <v>3.2586956521739125</v>
      </c>
      <c r="R107" s="2">
        <v>0.19427436316896471</v>
      </c>
      <c r="S107" s="2">
        <v>0.90315217391304348</v>
      </c>
      <c r="T107" s="2">
        <v>6.114891304347827</v>
      </c>
      <c r="U107" s="2">
        <v>0</v>
      </c>
      <c r="V107" s="2">
        <v>0.15089039495209164</v>
      </c>
      <c r="W107" s="2">
        <v>1.0983695652173915</v>
      </c>
      <c r="X107" s="2">
        <v>11.697826086956525</v>
      </c>
      <c r="Y107" s="2">
        <v>0</v>
      </c>
      <c r="Z107" s="2">
        <v>0.27512269221780794</v>
      </c>
      <c r="AA107" s="2">
        <v>0</v>
      </c>
      <c r="AB107" s="2">
        <v>0</v>
      </c>
      <c r="AC107" s="2">
        <v>0</v>
      </c>
      <c r="AD107" s="2">
        <v>0</v>
      </c>
      <c r="AE107" s="2">
        <v>0</v>
      </c>
      <c r="AF107" s="2">
        <v>0</v>
      </c>
      <c r="AG107" s="2">
        <v>0</v>
      </c>
      <c r="AH107" t="s">
        <v>215</v>
      </c>
      <c r="AI107">
        <v>5</v>
      </c>
    </row>
    <row r="108" spans="1:35" x14ac:dyDescent="0.25">
      <c r="A108" t="s">
        <v>1155</v>
      </c>
      <c r="B108" t="s">
        <v>631</v>
      </c>
      <c r="C108" t="s">
        <v>993</v>
      </c>
      <c r="D108" t="s">
        <v>1090</v>
      </c>
      <c r="E108" s="2">
        <v>68.206521739130437</v>
      </c>
      <c r="F108" s="2">
        <v>5.3043478260869561</v>
      </c>
      <c r="G108" s="2">
        <v>0.28260869565217389</v>
      </c>
      <c r="H108" s="2">
        <v>0.36956521739130432</v>
      </c>
      <c r="I108" s="2">
        <v>3.1467391304347827</v>
      </c>
      <c r="J108" s="2">
        <v>0</v>
      </c>
      <c r="K108" s="2">
        <v>0</v>
      </c>
      <c r="L108" s="2">
        <v>1.125</v>
      </c>
      <c r="M108" s="2">
        <v>0</v>
      </c>
      <c r="N108" s="2">
        <v>5.0434782608695654</v>
      </c>
      <c r="O108" s="2">
        <v>7.394422310756972E-2</v>
      </c>
      <c r="P108" s="2">
        <v>5.4782608695652177</v>
      </c>
      <c r="Q108" s="2">
        <v>14.891630434782609</v>
      </c>
      <c r="R108" s="2">
        <v>0.29865019920318725</v>
      </c>
      <c r="S108" s="2">
        <v>3.3152173913043477</v>
      </c>
      <c r="T108" s="2">
        <v>4.6385869565217392</v>
      </c>
      <c r="U108" s="2">
        <v>0</v>
      </c>
      <c r="V108" s="2">
        <v>0.11661354581673307</v>
      </c>
      <c r="W108" s="2">
        <v>5.9538043478260869</v>
      </c>
      <c r="X108" s="2">
        <v>5.3181521739130435</v>
      </c>
      <c r="Y108" s="2">
        <v>0</v>
      </c>
      <c r="Z108" s="2">
        <v>0.16526215139442232</v>
      </c>
      <c r="AA108" s="2">
        <v>0</v>
      </c>
      <c r="AB108" s="2">
        <v>0</v>
      </c>
      <c r="AC108" s="2">
        <v>0</v>
      </c>
      <c r="AD108" s="2">
        <v>0</v>
      </c>
      <c r="AE108" s="2">
        <v>0</v>
      </c>
      <c r="AF108" s="2">
        <v>0</v>
      </c>
      <c r="AG108" s="2">
        <v>0</v>
      </c>
      <c r="AH108" t="s">
        <v>209</v>
      </c>
      <c r="AI108">
        <v>5</v>
      </c>
    </row>
    <row r="109" spans="1:35" x14ac:dyDescent="0.25">
      <c r="A109" t="s">
        <v>1155</v>
      </c>
      <c r="B109" t="s">
        <v>721</v>
      </c>
      <c r="C109" t="s">
        <v>1023</v>
      </c>
      <c r="D109" t="s">
        <v>1088</v>
      </c>
      <c r="E109" s="2">
        <v>36.206521739130437</v>
      </c>
      <c r="F109" s="2">
        <v>9.043478260869561</v>
      </c>
      <c r="G109" s="2">
        <v>0.56521739130434778</v>
      </c>
      <c r="H109" s="2">
        <v>0</v>
      </c>
      <c r="I109" s="2">
        <v>0.63586956521739135</v>
      </c>
      <c r="J109" s="2">
        <v>0</v>
      </c>
      <c r="K109" s="2">
        <v>0</v>
      </c>
      <c r="L109" s="2">
        <v>0.72826086956521741</v>
      </c>
      <c r="M109" s="2">
        <v>4.1576086956521747</v>
      </c>
      <c r="N109" s="2">
        <v>0</v>
      </c>
      <c r="O109" s="2">
        <v>0.11483038126688684</v>
      </c>
      <c r="P109" s="2">
        <v>4.8967391304347849</v>
      </c>
      <c r="Q109" s="2">
        <v>17.40978260869564</v>
      </c>
      <c r="R109" s="2">
        <v>0.61609126388471902</v>
      </c>
      <c r="S109" s="2">
        <v>6.0576086956521751</v>
      </c>
      <c r="T109" s="2">
        <v>0.62608695652173918</v>
      </c>
      <c r="U109" s="2">
        <v>0</v>
      </c>
      <c r="V109" s="2">
        <v>0.18459921945361754</v>
      </c>
      <c r="W109" s="2">
        <v>1.1706521739130433</v>
      </c>
      <c r="X109" s="2">
        <v>10.016304347826086</v>
      </c>
      <c r="Y109" s="2">
        <v>0</v>
      </c>
      <c r="Z109" s="2">
        <v>0.30897628339837879</v>
      </c>
      <c r="AA109" s="2">
        <v>0</v>
      </c>
      <c r="AB109" s="2">
        <v>0</v>
      </c>
      <c r="AC109" s="2">
        <v>0</v>
      </c>
      <c r="AD109" s="2">
        <v>0</v>
      </c>
      <c r="AE109" s="2">
        <v>0</v>
      </c>
      <c r="AF109" s="2">
        <v>0</v>
      </c>
      <c r="AG109" s="2">
        <v>0</v>
      </c>
      <c r="AH109" t="s">
        <v>300</v>
      </c>
      <c r="AI109">
        <v>5</v>
      </c>
    </row>
    <row r="110" spans="1:35" x14ac:dyDescent="0.25">
      <c r="A110" t="s">
        <v>1155</v>
      </c>
      <c r="B110" t="s">
        <v>606</v>
      </c>
      <c r="C110" t="s">
        <v>915</v>
      </c>
      <c r="D110" t="s">
        <v>1064</v>
      </c>
      <c r="E110" s="2">
        <v>59.804347826086953</v>
      </c>
      <c r="F110" s="2">
        <v>11.130434782608695</v>
      </c>
      <c r="G110" s="2">
        <v>0.10869565217391304</v>
      </c>
      <c r="H110" s="2">
        <v>0</v>
      </c>
      <c r="I110" s="2">
        <v>0</v>
      </c>
      <c r="J110" s="2">
        <v>0</v>
      </c>
      <c r="K110" s="2">
        <v>0</v>
      </c>
      <c r="L110" s="2">
        <v>1.9728260869565217</v>
      </c>
      <c r="M110" s="2">
        <v>4.4375</v>
      </c>
      <c r="N110" s="2">
        <v>0</v>
      </c>
      <c r="O110" s="2">
        <v>7.420029080334424E-2</v>
      </c>
      <c r="P110" s="2">
        <v>5.9239130434782608</v>
      </c>
      <c r="Q110" s="2">
        <v>5.6114130434782608</v>
      </c>
      <c r="R110" s="2">
        <v>0.19288440567066523</v>
      </c>
      <c r="S110" s="2">
        <v>4.1684782608695654</v>
      </c>
      <c r="T110" s="2">
        <v>3.285326086956522</v>
      </c>
      <c r="U110" s="2">
        <v>0</v>
      </c>
      <c r="V110" s="2">
        <v>0.12463649581970195</v>
      </c>
      <c r="W110" s="2">
        <v>7.4021739130434785</v>
      </c>
      <c r="X110" s="2">
        <v>0.59239130434782605</v>
      </c>
      <c r="Y110" s="2">
        <v>0</v>
      </c>
      <c r="Z110" s="2">
        <v>0.1336786623046165</v>
      </c>
      <c r="AA110" s="2">
        <v>0</v>
      </c>
      <c r="AB110" s="2">
        <v>0</v>
      </c>
      <c r="AC110" s="2">
        <v>0</v>
      </c>
      <c r="AD110" s="2">
        <v>0</v>
      </c>
      <c r="AE110" s="2">
        <v>0</v>
      </c>
      <c r="AF110" s="2">
        <v>0</v>
      </c>
      <c r="AG110" s="2">
        <v>0</v>
      </c>
      <c r="AH110" t="s">
        <v>183</v>
      </c>
      <c r="AI110">
        <v>5</v>
      </c>
    </row>
    <row r="111" spans="1:35" x14ac:dyDescent="0.25">
      <c r="A111" t="s">
        <v>1155</v>
      </c>
      <c r="B111" t="s">
        <v>487</v>
      </c>
      <c r="C111" t="s">
        <v>915</v>
      </c>
      <c r="D111" t="s">
        <v>1064</v>
      </c>
      <c r="E111" s="2">
        <v>120.47826086956522</v>
      </c>
      <c r="F111" s="2">
        <v>5.7391304347826084</v>
      </c>
      <c r="G111" s="2">
        <v>0</v>
      </c>
      <c r="H111" s="2">
        <v>0</v>
      </c>
      <c r="I111" s="2">
        <v>8.2608695652173907</v>
      </c>
      <c r="J111" s="2">
        <v>0</v>
      </c>
      <c r="K111" s="2">
        <v>0</v>
      </c>
      <c r="L111" s="2">
        <v>1.7373913043478262</v>
      </c>
      <c r="M111" s="2">
        <v>0</v>
      </c>
      <c r="N111" s="2">
        <v>19.753586956521744</v>
      </c>
      <c r="O111" s="2">
        <v>0.16395976181883801</v>
      </c>
      <c r="P111" s="2">
        <v>4.6231521739130441</v>
      </c>
      <c r="Q111" s="2">
        <v>28.735108695652169</v>
      </c>
      <c r="R111" s="2">
        <v>0.27688199206062791</v>
      </c>
      <c r="S111" s="2">
        <v>3.1093478260869558</v>
      </c>
      <c r="T111" s="2">
        <v>7.2959782608695658</v>
      </c>
      <c r="U111" s="2">
        <v>0</v>
      </c>
      <c r="V111" s="2">
        <v>8.6366835077589313E-2</v>
      </c>
      <c r="W111" s="2">
        <v>5.2707608695652164</v>
      </c>
      <c r="X111" s="2">
        <v>6.156739130434782</v>
      </c>
      <c r="Y111" s="2">
        <v>3.0744565217391306</v>
      </c>
      <c r="Z111" s="2">
        <v>0.12036990256225187</v>
      </c>
      <c r="AA111" s="2">
        <v>0</v>
      </c>
      <c r="AB111" s="2">
        <v>0</v>
      </c>
      <c r="AC111" s="2">
        <v>0</v>
      </c>
      <c r="AD111" s="2">
        <v>0</v>
      </c>
      <c r="AE111" s="2">
        <v>0</v>
      </c>
      <c r="AF111" s="2">
        <v>0</v>
      </c>
      <c r="AG111" s="2">
        <v>0</v>
      </c>
      <c r="AH111" t="s">
        <v>64</v>
      </c>
      <c r="AI111">
        <v>5</v>
      </c>
    </row>
    <row r="112" spans="1:35" x14ac:dyDescent="0.25">
      <c r="A112" t="s">
        <v>1155</v>
      </c>
      <c r="B112" t="s">
        <v>536</v>
      </c>
      <c r="C112" t="s">
        <v>888</v>
      </c>
      <c r="D112" t="s">
        <v>1079</v>
      </c>
      <c r="E112" s="2">
        <v>65.065217391304344</v>
      </c>
      <c r="F112" s="2">
        <v>5.0761956521739133</v>
      </c>
      <c r="G112" s="2">
        <v>0.84239130434782605</v>
      </c>
      <c r="H112" s="2">
        <v>0.11956521739130435</v>
      </c>
      <c r="I112" s="2">
        <v>23.915760869565219</v>
      </c>
      <c r="J112" s="2">
        <v>0</v>
      </c>
      <c r="K112" s="2">
        <v>0</v>
      </c>
      <c r="L112" s="2">
        <v>1.260326086956522</v>
      </c>
      <c r="M112" s="2">
        <v>1.3722826086956521</v>
      </c>
      <c r="N112" s="2">
        <v>0</v>
      </c>
      <c r="O112" s="2">
        <v>2.1090878717006347E-2</v>
      </c>
      <c r="P112" s="2">
        <v>12.455326086956523</v>
      </c>
      <c r="Q112" s="2">
        <v>8.1711956521739122</v>
      </c>
      <c r="R112" s="2">
        <v>0.3170130304042767</v>
      </c>
      <c r="S112" s="2">
        <v>1.1248913043478257</v>
      </c>
      <c r="T112" s="2">
        <v>4.8786956521739144</v>
      </c>
      <c r="U112" s="2">
        <v>0</v>
      </c>
      <c r="V112" s="2">
        <v>9.2270297360507875E-2</v>
      </c>
      <c r="W112" s="2">
        <v>0.88065217391304362</v>
      </c>
      <c r="X112" s="2">
        <v>1.9200000000000002</v>
      </c>
      <c r="Y112" s="2">
        <v>0</v>
      </c>
      <c r="Z112" s="2">
        <v>4.3043768793852334E-2</v>
      </c>
      <c r="AA112" s="2">
        <v>0</v>
      </c>
      <c r="AB112" s="2">
        <v>0</v>
      </c>
      <c r="AC112" s="2">
        <v>0</v>
      </c>
      <c r="AD112" s="2">
        <v>0</v>
      </c>
      <c r="AE112" s="2">
        <v>0</v>
      </c>
      <c r="AF112" s="2">
        <v>0</v>
      </c>
      <c r="AG112" s="2">
        <v>0</v>
      </c>
      <c r="AH112" t="s">
        <v>113</v>
      </c>
      <c r="AI112">
        <v>5</v>
      </c>
    </row>
    <row r="113" spans="1:35" x14ac:dyDescent="0.25">
      <c r="A113" t="s">
        <v>1155</v>
      </c>
      <c r="B113" t="s">
        <v>757</v>
      </c>
      <c r="C113" t="s">
        <v>1034</v>
      </c>
      <c r="D113" t="s">
        <v>1065</v>
      </c>
      <c r="E113" s="2">
        <v>79.663043478260875</v>
      </c>
      <c r="F113" s="2">
        <v>5.5543478260869561</v>
      </c>
      <c r="G113" s="2">
        <v>0</v>
      </c>
      <c r="H113" s="2">
        <v>0</v>
      </c>
      <c r="I113" s="2">
        <v>0</v>
      </c>
      <c r="J113" s="2">
        <v>0</v>
      </c>
      <c r="K113" s="2">
        <v>0</v>
      </c>
      <c r="L113" s="2">
        <v>1.2817391304347825</v>
      </c>
      <c r="M113" s="2">
        <v>10.876086956521739</v>
      </c>
      <c r="N113" s="2">
        <v>0</v>
      </c>
      <c r="O113" s="2">
        <v>0.13652612907627235</v>
      </c>
      <c r="P113" s="2">
        <v>5.4217391304347826</v>
      </c>
      <c r="Q113" s="2">
        <v>15.31304347826087</v>
      </c>
      <c r="R113" s="2">
        <v>0.26028107518078863</v>
      </c>
      <c r="S113" s="2">
        <v>5.6640217391304342</v>
      </c>
      <c r="T113" s="2">
        <v>3.3219565217391298</v>
      </c>
      <c r="U113" s="2">
        <v>0</v>
      </c>
      <c r="V113" s="2">
        <v>0.11279983626688495</v>
      </c>
      <c r="W113" s="2">
        <v>5.1676086956521745</v>
      </c>
      <c r="X113" s="2">
        <v>5.4709782608695647</v>
      </c>
      <c r="Y113" s="2">
        <v>0</v>
      </c>
      <c r="Z113" s="2">
        <v>0.1335448219402374</v>
      </c>
      <c r="AA113" s="2">
        <v>0</v>
      </c>
      <c r="AB113" s="2">
        <v>0</v>
      </c>
      <c r="AC113" s="2">
        <v>0</v>
      </c>
      <c r="AD113" s="2">
        <v>0</v>
      </c>
      <c r="AE113" s="2">
        <v>0</v>
      </c>
      <c r="AF113" s="2">
        <v>0</v>
      </c>
      <c r="AG113" s="2">
        <v>0</v>
      </c>
      <c r="AH113" t="s">
        <v>337</v>
      </c>
      <c r="AI113">
        <v>5</v>
      </c>
    </row>
    <row r="114" spans="1:35" x14ac:dyDescent="0.25">
      <c r="A114" t="s">
        <v>1155</v>
      </c>
      <c r="B114" t="s">
        <v>832</v>
      </c>
      <c r="C114" t="s">
        <v>997</v>
      </c>
      <c r="D114" t="s">
        <v>1059</v>
      </c>
      <c r="E114" s="2">
        <v>57.130434782608695</v>
      </c>
      <c r="F114" s="2">
        <v>3.7826086956521738</v>
      </c>
      <c r="G114" s="2">
        <v>0.27717391304347827</v>
      </c>
      <c r="H114" s="2">
        <v>0.30978260869565216</v>
      </c>
      <c r="I114" s="2">
        <v>1.2391304347826086</v>
      </c>
      <c r="J114" s="2">
        <v>0</v>
      </c>
      <c r="K114" s="2">
        <v>0</v>
      </c>
      <c r="L114" s="2">
        <v>4.6130434782608694</v>
      </c>
      <c r="M114" s="2">
        <v>9.7372826086956508</v>
      </c>
      <c r="N114" s="2">
        <v>0</v>
      </c>
      <c r="O114" s="2">
        <v>0.17043949771689496</v>
      </c>
      <c r="P114" s="2">
        <v>5.2173913043478262</v>
      </c>
      <c r="Q114" s="2">
        <v>0</v>
      </c>
      <c r="R114" s="2">
        <v>9.1324200913242004E-2</v>
      </c>
      <c r="S114" s="2">
        <v>6.3891304347826097</v>
      </c>
      <c r="T114" s="2">
        <v>15.23010869565217</v>
      </c>
      <c r="U114" s="2">
        <v>0</v>
      </c>
      <c r="V114" s="2">
        <v>0.37841894977168944</v>
      </c>
      <c r="W114" s="2">
        <v>6.3066304347826092</v>
      </c>
      <c r="X114" s="2">
        <v>17.905760869565214</v>
      </c>
      <c r="Y114" s="2">
        <v>0</v>
      </c>
      <c r="Z114" s="2">
        <v>0.42380898021308971</v>
      </c>
      <c r="AA114" s="2">
        <v>0</v>
      </c>
      <c r="AB114" s="2">
        <v>0</v>
      </c>
      <c r="AC114" s="2">
        <v>0</v>
      </c>
      <c r="AD114" s="2">
        <v>0</v>
      </c>
      <c r="AE114" s="2">
        <v>0</v>
      </c>
      <c r="AF114" s="2">
        <v>0</v>
      </c>
      <c r="AG114" s="2">
        <v>0</v>
      </c>
      <c r="AH114" t="s">
        <v>412</v>
      </c>
      <c r="AI114">
        <v>5</v>
      </c>
    </row>
    <row r="115" spans="1:35" x14ac:dyDescent="0.25">
      <c r="A115" t="s">
        <v>1155</v>
      </c>
      <c r="B115" t="s">
        <v>634</v>
      </c>
      <c r="C115" t="s">
        <v>996</v>
      </c>
      <c r="D115" t="s">
        <v>1064</v>
      </c>
      <c r="E115" s="2">
        <v>98.456521739130437</v>
      </c>
      <c r="F115" s="2">
        <v>5</v>
      </c>
      <c r="G115" s="2">
        <v>0.47826086956521741</v>
      </c>
      <c r="H115" s="2">
        <v>0</v>
      </c>
      <c r="I115" s="2">
        <v>6.5626086956521741</v>
      </c>
      <c r="J115" s="2">
        <v>0</v>
      </c>
      <c r="K115" s="2">
        <v>0</v>
      </c>
      <c r="L115" s="2">
        <v>4.453913043478261</v>
      </c>
      <c r="M115" s="2">
        <v>8.5521739130434771</v>
      </c>
      <c r="N115" s="2">
        <v>0</v>
      </c>
      <c r="O115" s="2">
        <v>8.686244204018545E-2</v>
      </c>
      <c r="P115" s="2">
        <v>0</v>
      </c>
      <c r="Q115" s="2">
        <v>10.0075</v>
      </c>
      <c r="R115" s="2">
        <v>0.10164385073967763</v>
      </c>
      <c r="S115" s="2">
        <v>8.9276086956521716</v>
      </c>
      <c r="T115" s="2">
        <v>13.32836956521739</v>
      </c>
      <c r="U115" s="2">
        <v>0</v>
      </c>
      <c r="V115" s="2">
        <v>0.22604879664385069</v>
      </c>
      <c r="W115" s="2">
        <v>14.501195652173912</v>
      </c>
      <c r="X115" s="2">
        <v>13.705869565217389</v>
      </c>
      <c r="Y115" s="2">
        <v>0</v>
      </c>
      <c r="Z115" s="2">
        <v>0.28649260322366965</v>
      </c>
      <c r="AA115" s="2">
        <v>0</v>
      </c>
      <c r="AB115" s="2">
        <v>0</v>
      </c>
      <c r="AC115" s="2">
        <v>0</v>
      </c>
      <c r="AD115" s="2">
        <v>0</v>
      </c>
      <c r="AE115" s="2">
        <v>4.7391304347826083E-2</v>
      </c>
      <c r="AF115" s="2">
        <v>0</v>
      </c>
      <c r="AG115" s="2">
        <v>0</v>
      </c>
      <c r="AH115" t="s">
        <v>212</v>
      </c>
      <c r="AI115">
        <v>5</v>
      </c>
    </row>
    <row r="116" spans="1:35" x14ac:dyDescent="0.25">
      <c r="A116" t="s">
        <v>1155</v>
      </c>
      <c r="B116" t="s">
        <v>490</v>
      </c>
      <c r="C116" t="s">
        <v>927</v>
      </c>
      <c r="D116" t="s">
        <v>1104</v>
      </c>
      <c r="E116" s="2">
        <v>76.597826086956516</v>
      </c>
      <c r="F116" s="2">
        <v>4.9565217391304346</v>
      </c>
      <c r="G116" s="2">
        <v>0.16489130434782609</v>
      </c>
      <c r="H116" s="2">
        <v>0</v>
      </c>
      <c r="I116" s="2">
        <v>1.9254347826086955</v>
      </c>
      <c r="J116" s="2">
        <v>0</v>
      </c>
      <c r="K116" s="2">
        <v>0</v>
      </c>
      <c r="L116" s="2">
        <v>3.7341304347826094</v>
      </c>
      <c r="M116" s="2">
        <v>7.2135869565217385</v>
      </c>
      <c r="N116" s="2">
        <v>1.9720652173913045</v>
      </c>
      <c r="O116" s="2">
        <v>0.11992053356038031</v>
      </c>
      <c r="P116" s="2">
        <v>0</v>
      </c>
      <c r="Q116" s="2">
        <v>5.3306521739130437</v>
      </c>
      <c r="R116" s="2">
        <v>6.9592734496949069E-2</v>
      </c>
      <c r="S116" s="2">
        <v>15.770108695652167</v>
      </c>
      <c r="T116" s="2">
        <v>6.5653260869565218</v>
      </c>
      <c r="U116" s="2">
        <v>0</v>
      </c>
      <c r="V116" s="2">
        <v>0.29159358592308776</v>
      </c>
      <c r="W116" s="2">
        <v>10.406086956521737</v>
      </c>
      <c r="X116" s="2">
        <v>9.8901086956521773</v>
      </c>
      <c r="Y116" s="2">
        <v>0</v>
      </c>
      <c r="Z116" s="2">
        <v>0.26497090960692499</v>
      </c>
      <c r="AA116" s="2">
        <v>7.4239130434782613E-2</v>
      </c>
      <c r="AB116" s="2">
        <v>0</v>
      </c>
      <c r="AC116" s="2">
        <v>0</v>
      </c>
      <c r="AD116" s="2">
        <v>0</v>
      </c>
      <c r="AE116" s="2">
        <v>0</v>
      </c>
      <c r="AF116" s="2">
        <v>0</v>
      </c>
      <c r="AG116" s="2">
        <v>0</v>
      </c>
      <c r="AH116" t="s">
        <v>67</v>
      </c>
      <c r="AI116">
        <v>5</v>
      </c>
    </row>
    <row r="117" spans="1:35" x14ac:dyDescent="0.25">
      <c r="A117" t="s">
        <v>1155</v>
      </c>
      <c r="B117" t="s">
        <v>474</v>
      </c>
      <c r="C117" t="s">
        <v>917</v>
      </c>
      <c r="D117" t="s">
        <v>1104</v>
      </c>
      <c r="E117" s="2">
        <v>71.858695652173907</v>
      </c>
      <c r="F117" s="2">
        <v>4</v>
      </c>
      <c r="G117" s="2">
        <v>0</v>
      </c>
      <c r="H117" s="2">
        <v>0</v>
      </c>
      <c r="I117" s="2">
        <v>3.2173913043478262</v>
      </c>
      <c r="J117" s="2">
        <v>0</v>
      </c>
      <c r="K117" s="2">
        <v>0</v>
      </c>
      <c r="L117" s="2">
        <v>0.87869565217391277</v>
      </c>
      <c r="M117" s="2">
        <v>6.2608695652173916</v>
      </c>
      <c r="N117" s="2">
        <v>0</v>
      </c>
      <c r="O117" s="2">
        <v>8.7127514748147034E-2</v>
      </c>
      <c r="P117" s="2">
        <v>0</v>
      </c>
      <c r="Q117" s="2">
        <v>4.1805434782608693</v>
      </c>
      <c r="R117" s="2">
        <v>5.817728029042505E-2</v>
      </c>
      <c r="S117" s="2">
        <v>4.7692391304347819</v>
      </c>
      <c r="T117" s="2">
        <v>0.59576086956521745</v>
      </c>
      <c r="U117" s="2">
        <v>0</v>
      </c>
      <c r="V117" s="2">
        <v>7.466041446074724E-2</v>
      </c>
      <c r="W117" s="2">
        <v>3.197717391304348</v>
      </c>
      <c r="X117" s="2">
        <v>1.7271739130434782</v>
      </c>
      <c r="Y117" s="2">
        <v>0</v>
      </c>
      <c r="Z117" s="2">
        <v>6.8535773710482528E-2</v>
      </c>
      <c r="AA117" s="2">
        <v>0</v>
      </c>
      <c r="AB117" s="2">
        <v>0</v>
      </c>
      <c r="AC117" s="2">
        <v>0</v>
      </c>
      <c r="AD117" s="2">
        <v>0</v>
      </c>
      <c r="AE117" s="2">
        <v>0</v>
      </c>
      <c r="AF117" s="2">
        <v>0</v>
      </c>
      <c r="AG117" s="2">
        <v>0</v>
      </c>
      <c r="AH117" t="s">
        <v>51</v>
      </c>
      <c r="AI117">
        <v>5</v>
      </c>
    </row>
    <row r="118" spans="1:35" x14ac:dyDescent="0.25">
      <c r="A118" t="s">
        <v>1155</v>
      </c>
      <c r="B118" t="s">
        <v>619</v>
      </c>
      <c r="C118" t="s">
        <v>984</v>
      </c>
      <c r="D118" t="s">
        <v>1061</v>
      </c>
      <c r="E118" s="2">
        <v>39.423913043478258</v>
      </c>
      <c r="F118" s="2">
        <v>5.5652173913043477</v>
      </c>
      <c r="G118" s="2">
        <v>0.32608695652173914</v>
      </c>
      <c r="H118" s="2">
        <v>0</v>
      </c>
      <c r="I118" s="2">
        <v>0.27869565217391307</v>
      </c>
      <c r="J118" s="2">
        <v>0</v>
      </c>
      <c r="K118" s="2">
        <v>0</v>
      </c>
      <c r="L118" s="2">
        <v>1.4608695652173913</v>
      </c>
      <c r="M118" s="2">
        <v>4.7259782608695655</v>
      </c>
      <c r="N118" s="2">
        <v>0</v>
      </c>
      <c r="O118" s="2">
        <v>0.11987593052109183</v>
      </c>
      <c r="P118" s="2">
        <v>5.0979347826086956</v>
      </c>
      <c r="Q118" s="2">
        <v>6.9383695652173927</v>
      </c>
      <c r="R118" s="2">
        <v>0.30530465949820795</v>
      </c>
      <c r="S118" s="2">
        <v>8.7940217391304358</v>
      </c>
      <c r="T118" s="2">
        <v>0</v>
      </c>
      <c r="U118" s="2">
        <v>0</v>
      </c>
      <c r="V118" s="2">
        <v>0.22306313757926666</v>
      </c>
      <c r="W118" s="2">
        <v>7.5817391304347828</v>
      </c>
      <c r="X118" s="2">
        <v>2.3763043478260877</v>
      </c>
      <c r="Y118" s="2">
        <v>0</v>
      </c>
      <c r="Z118" s="2">
        <v>0.25258891645988424</v>
      </c>
      <c r="AA118" s="2">
        <v>0.2608695652173913</v>
      </c>
      <c r="AB118" s="2">
        <v>0</v>
      </c>
      <c r="AC118" s="2">
        <v>0</v>
      </c>
      <c r="AD118" s="2">
        <v>0</v>
      </c>
      <c r="AE118" s="2">
        <v>0.14532608695652172</v>
      </c>
      <c r="AF118" s="2">
        <v>0</v>
      </c>
      <c r="AG118" s="2">
        <v>0</v>
      </c>
      <c r="AH118" t="s">
        <v>197</v>
      </c>
      <c r="AI118">
        <v>5</v>
      </c>
    </row>
    <row r="119" spans="1:35" x14ac:dyDescent="0.25">
      <c r="A119" t="s">
        <v>1155</v>
      </c>
      <c r="B119" t="s">
        <v>611</v>
      </c>
      <c r="C119" t="s">
        <v>971</v>
      </c>
      <c r="D119" t="s">
        <v>1069</v>
      </c>
      <c r="E119" s="2">
        <v>69.271739130434781</v>
      </c>
      <c r="F119" s="2">
        <v>5.0434782608695654</v>
      </c>
      <c r="G119" s="2">
        <v>0.24184782608695651</v>
      </c>
      <c r="H119" s="2">
        <v>0</v>
      </c>
      <c r="I119" s="2">
        <v>0</v>
      </c>
      <c r="J119" s="2">
        <v>0</v>
      </c>
      <c r="K119" s="2">
        <v>0</v>
      </c>
      <c r="L119" s="2">
        <v>3.7123913043478263</v>
      </c>
      <c r="M119" s="2">
        <v>4.8695652173913047</v>
      </c>
      <c r="N119" s="2">
        <v>0</v>
      </c>
      <c r="O119" s="2">
        <v>7.0296563627804801E-2</v>
      </c>
      <c r="P119" s="2">
        <v>0</v>
      </c>
      <c r="Q119" s="2">
        <v>11.63</v>
      </c>
      <c r="R119" s="2">
        <v>0.16788953397144205</v>
      </c>
      <c r="S119" s="2">
        <v>4.6519565217391294</v>
      </c>
      <c r="T119" s="2">
        <v>2.9815217391304349</v>
      </c>
      <c r="U119" s="2">
        <v>0</v>
      </c>
      <c r="V119" s="2">
        <v>0.11019613996547936</v>
      </c>
      <c r="W119" s="2">
        <v>6.2605434782608684</v>
      </c>
      <c r="X119" s="2">
        <v>4.4831521739130427</v>
      </c>
      <c r="Y119" s="2">
        <v>0</v>
      </c>
      <c r="Z119" s="2">
        <v>0.155094931743292</v>
      </c>
      <c r="AA119" s="2">
        <v>0</v>
      </c>
      <c r="AB119" s="2">
        <v>0</v>
      </c>
      <c r="AC119" s="2">
        <v>0</v>
      </c>
      <c r="AD119" s="2">
        <v>0</v>
      </c>
      <c r="AE119" s="2">
        <v>0</v>
      </c>
      <c r="AF119" s="2">
        <v>0</v>
      </c>
      <c r="AG119" s="2">
        <v>0</v>
      </c>
      <c r="AH119" t="s">
        <v>188</v>
      </c>
      <c r="AI119">
        <v>5</v>
      </c>
    </row>
    <row r="120" spans="1:35" x14ac:dyDescent="0.25">
      <c r="A120" t="s">
        <v>1155</v>
      </c>
      <c r="B120" t="s">
        <v>817</v>
      </c>
      <c r="C120" t="s">
        <v>1048</v>
      </c>
      <c r="D120" t="s">
        <v>1132</v>
      </c>
      <c r="E120" s="2">
        <v>29.652173913043477</v>
      </c>
      <c r="F120" s="2">
        <v>0</v>
      </c>
      <c r="G120" s="2">
        <v>0</v>
      </c>
      <c r="H120" s="2">
        <v>0</v>
      </c>
      <c r="I120" s="2">
        <v>0</v>
      </c>
      <c r="J120" s="2">
        <v>0.42934782608695654</v>
      </c>
      <c r="K120" s="2">
        <v>0</v>
      </c>
      <c r="L120" s="2">
        <v>0</v>
      </c>
      <c r="M120" s="2">
        <v>0</v>
      </c>
      <c r="N120" s="2">
        <v>0</v>
      </c>
      <c r="O120" s="2">
        <v>0</v>
      </c>
      <c r="P120" s="2">
        <v>0</v>
      </c>
      <c r="Q120" s="2">
        <v>0</v>
      </c>
      <c r="R120" s="2">
        <v>0</v>
      </c>
      <c r="S120" s="2">
        <v>1.1630434782608693E-2</v>
      </c>
      <c r="T120" s="2">
        <v>0</v>
      </c>
      <c r="U120" s="2">
        <v>0</v>
      </c>
      <c r="V120" s="2">
        <v>3.9222873900293247E-4</v>
      </c>
      <c r="W120" s="2">
        <v>2.717391304347826E-3</v>
      </c>
      <c r="X120" s="2">
        <v>5.9673913043478265E-2</v>
      </c>
      <c r="Y120" s="2">
        <v>0</v>
      </c>
      <c r="Z120" s="2">
        <v>2.1041055718475075E-3</v>
      </c>
      <c r="AA120" s="2">
        <v>0</v>
      </c>
      <c r="AB120" s="2">
        <v>0</v>
      </c>
      <c r="AC120" s="2">
        <v>0</v>
      </c>
      <c r="AD120" s="2">
        <v>0</v>
      </c>
      <c r="AE120" s="2">
        <v>0</v>
      </c>
      <c r="AF120" s="2">
        <v>0</v>
      </c>
      <c r="AG120" s="2">
        <v>0</v>
      </c>
      <c r="AH120" t="s">
        <v>397</v>
      </c>
      <c r="AI120">
        <v>5</v>
      </c>
    </row>
    <row r="121" spans="1:35" x14ac:dyDescent="0.25">
      <c r="A121" t="s">
        <v>1155</v>
      </c>
      <c r="B121" t="s">
        <v>508</v>
      </c>
      <c r="C121" t="s">
        <v>915</v>
      </c>
      <c r="D121" t="s">
        <v>1064</v>
      </c>
      <c r="E121" s="2">
        <v>116.26086956521739</v>
      </c>
      <c r="F121" s="2">
        <v>0.78260869565217395</v>
      </c>
      <c r="G121" s="2">
        <v>0</v>
      </c>
      <c r="H121" s="2">
        <v>0</v>
      </c>
      <c r="I121" s="2">
        <v>0.52173913043478259</v>
      </c>
      <c r="J121" s="2">
        <v>0</v>
      </c>
      <c r="K121" s="2">
        <v>0</v>
      </c>
      <c r="L121" s="2">
        <v>5.1213043478260865</v>
      </c>
      <c r="M121" s="2">
        <v>5.1304347826086953</v>
      </c>
      <c r="N121" s="2">
        <v>5.4782608695652177</v>
      </c>
      <c r="O121" s="2">
        <v>9.1249065071054611E-2</v>
      </c>
      <c r="P121" s="2">
        <v>5.6956521739130439</v>
      </c>
      <c r="Q121" s="2">
        <v>22.146195652173919</v>
      </c>
      <c r="R121" s="2">
        <v>0.23947737471952135</v>
      </c>
      <c r="S121" s="2">
        <v>5.9944565217391315</v>
      </c>
      <c r="T121" s="2">
        <v>7.0595652173913042</v>
      </c>
      <c r="U121" s="2">
        <v>0</v>
      </c>
      <c r="V121" s="2">
        <v>0.11228216155572178</v>
      </c>
      <c r="W121" s="2">
        <v>4.9372826086956545</v>
      </c>
      <c r="X121" s="2">
        <v>12.542934782608693</v>
      </c>
      <c r="Y121" s="2">
        <v>0</v>
      </c>
      <c r="Z121" s="2">
        <v>0.15035340314136125</v>
      </c>
      <c r="AA121" s="2">
        <v>0</v>
      </c>
      <c r="AB121" s="2">
        <v>0</v>
      </c>
      <c r="AC121" s="2">
        <v>0</v>
      </c>
      <c r="AD121" s="2">
        <v>70.541956521739152</v>
      </c>
      <c r="AE121" s="2">
        <v>0</v>
      </c>
      <c r="AF121" s="2">
        <v>0</v>
      </c>
      <c r="AG121" s="2">
        <v>0</v>
      </c>
      <c r="AH121" t="s">
        <v>85</v>
      </c>
      <c r="AI121">
        <v>5</v>
      </c>
    </row>
    <row r="122" spans="1:35" x14ac:dyDescent="0.25">
      <c r="A122" t="s">
        <v>1155</v>
      </c>
      <c r="B122" t="s">
        <v>702</v>
      </c>
      <c r="C122" t="s">
        <v>969</v>
      </c>
      <c r="D122" t="s">
        <v>1072</v>
      </c>
      <c r="E122" s="2">
        <v>35.271739130434781</v>
      </c>
      <c r="F122" s="2">
        <v>3.8260869565217392</v>
      </c>
      <c r="G122" s="2">
        <v>0.56521739130434778</v>
      </c>
      <c r="H122" s="2">
        <v>0</v>
      </c>
      <c r="I122" s="2">
        <v>5.6847826086956523</v>
      </c>
      <c r="J122" s="2">
        <v>0</v>
      </c>
      <c r="K122" s="2">
        <v>0.42391304347826086</v>
      </c>
      <c r="L122" s="2">
        <v>2.4632608695652176</v>
      </c>
      <c r="M122" s="2">
        <v>4.9565217391304346</v>
      </c>
      <c r="N122" s="2">
        <v>0</v>
      </c>
      <c r="O122" s="2">
        <v>0.14052388289676426</v>
      </c>
      <c r="P122" s="2">
        <v>5.1236956521739128</v>
      </c>
      <c r="Q122" s="2">
        <v>0</v>
      </c>
      <c r="R122" s="2">
        <v>0.14526348228043143</v>
      </c>
      <c r="S122" s="2">
        <v>12.800652173913047</v>
      </c>
      <c r="T122" s="2">
        <v>0</v>
      </c>
      <c r="U122" s="2">
        <v>0</v>
      </c>
      <c r="V122" s="2">
        <v>0.36291525423728827</v>
      </c>
      <c r="W122" s="2">
        <v>6.0708695652173921</v>
      </c>
      <c r="X122" s="2">
        <v>0</v>
      </c>
      <c r="Y122" s="2">
        <v>0</v>
      </c>
      <c r="Z122" s="2">
        <v>0.17211710323574733</v>
      </c>
      <c r="AA122" s="2">
        <v>0</v>
      </c>
      <c r="AB122" s="2">
        <v>0</v>
      </c>
      <c r="AC122" s="2">
        <v>0</v>
      </c>
      <c r="AD122" s="2">
        <v>0</v>
      </c>
      <c r="AE122" s="2">
        <v>0</v>
      </c>
      <c r="AF122" s="2">
        <v>0</v>
      </c>
      <c r="AG122" s="2">
        <v>0</v>
      </c>
      <c r="AH122" t="s">
        <v>280</v>
      </c>
      <c r="AI122">
        <v>5</v>
      </c>
    </row>
    <row r="123" spans="1:35" x14ac:dyDescent="0.25">
      <c r="A123" t="s">
        <v>1155</v>
      </c>
      <c r="B123" t="s">
        <v>790</v>
      </c>
      <c r="C123" t="s">
        <v>1044</v>
      </c>
      <c r="D123" t="s">
        <v>1055</v>
      </c>
      <c r="E123" s="2">
        <v>61.956521739130437</v>
      </c>
      <c r="F123" s="2">
        <v>4.5217391304347823</v>
      </c>
      <c r="G123" s="2">
        <v>0.13043478260869565</v>
      </c>
      <c r="H123" s="2">
        <v>0.37413043478260877</v>
      </c>
      <c r="I123" s="2">
        <v>3.7391304347826089</v>
      </c>
      <c r="J123" s="2">
        <v>0</v>
      </c>
      <c r="K123" s="2">
        <v>0</v>
      </c>
      <c r="L123" s="2">
        <v>5.1419565217391305</v>
      </c>
      <c r="M123" s="2">
        <v>4.5217391304347823</v>
      </c>
      <c r="N123" s="2">
        <v>3.3347826086956518</v>
      </c>
      <c r="O123" s="2">
        <v>0.12680701754385965</v>
      </c>
      <c r="P123" s="2">
        <v>4.9565217391304346</v>
      </c>
      <c r="Q123" s="2">
        <v>12.56586956521739</v>
      </c>
      <c r="R123" s="2">
        <v>0.28281754385964908</v>
      </c>
      <c r="S123" s="2">
        <v>11.16641304347826</v>
      </c>
      <c r="T123" s="2">
        <v>1.7055434782608696</v>
      </c>
      <c r="U123" s="2">
        <v>0</v>
      </c>
      <c r="V123" s="2">
        <v>0.20775789473684209</v>
      </c>
      <c r="W123" s="2">
        <v>2.352391304347826</v>
      </c>
      <c r="X123" s="2">
        <v>10.948804347826087</v>
      </c>
      <c r="Y123" s="2">
        <v>3.9198913043478267</v>
      </c>
      <c r="Z123" s="2">
        <v>0.27795438596491223</v>
      </c>
      <c r="AA123" s="2">
        <v>0</v>
      </c>
      <c r="AB123" s="2">
        <v>0</v>
      </c>
      <c r="AC123" s="2">
        <v>0</v>
      </c>
      <c r="AD123" s="2">
        <v>0</v>
      </c>
      <c r="AE123" s="2">
        <v>0</v>
      </c>
      <c r="AF123" s="2">
        <v>0</v>
      </c>
      <c r="AG123" s="2">
        <v>0</v>
      </c>
      <c r="AH123" t="s">
        <v>370</v>
      </c>
      <c r="AI123">
        <v>5</v>
      </c>
    </row>
    <row r="124" spans="1:35" x14ac:dyDescent="0.25">
      <c r="A124" t="s">
        <v>1155</v>
      </c>
      <c r="B124" t="s">
        <v>699</v>
      </c>
      <c r="C124" t="s">
        <v>1017</v>
      </c>
      <c r="D124" t="s">
        <v>1075</v>
      </c>
      <c r="E124" s="2">
        <v>37.217391304347828</v>
      </c>
      <c r="F124" s="2">
        <v>6.9782608695652177</v>
      </c>
      <c r="G124" s="2">
        <v>0.56521739130434778</v>
      </c>
      <c r="H124" s="2">
        <v>0</v>
      </c>
      <c r="I124" s="2">
        <v>6.0054347826086953</v>
      </c>
      <c r="J124" s="2">
        <v>0</v>
      </c>
      <c r="K124" s="2">
        <v>0.56521739130434778</v>
      </c>
      <c r="L124" s="2">
        <v>5.0014130434782604</v>
      </c>
      <c r="M124" s="2">
        <v>5.0434782608695654</v>
      </c>
      <c r="N124" s="2">
        <v>0</v>
      </c>
      <c r="O124" s="2">
        <v>0.13551401869158877</v>
      </c>
      <c r="P124" s="2">
        <v>5.4870652173913097</v>
      </c>
      <c r="Q124" s="2">
        <v>0</v>
      </c>
      <c r="R124" s="2">
        <v>0.14743282710280387</v>
      </c>
      <c r="S124" s="2">
        <v>5.0218478260869581</v>
      </c>
      <c r="T124" s="2">
        <v>0</v>
      </c>
      <c r="U124" s="2">
        <v>0</v>
      </c>
      <c r="V124" s="2">
        <v>0.13493282710280377</v>
      </c>
      <c r="W124" s="2">
        <v>6.6131521739130443</v>
      </c>
      <c r="X124" s="2">
        <v>0</v>
      </c>
      <c r="Y124" s="2">
        <v>0</v>
      </c>
      <c r="Z124" s="2">
        <v>0.17768983644859815</v>
      </c>
      <c r="AA124" s="2">
        <v>0</v>
      </c>
      <c r="AB124" s="2">
        <v>0</v>
      </c>
      <c r="AC124" s="2">
        <v>0</v>
      </c>
      <c r="AD124" s="2">
        <v>0</v>
      </c>
      <c r="AE124" s="2">
        <v>0</v>
      </c>
      <c r="AF124" s="2">
        <v>0</v>
      </c>
      <c r="AG124" s="2">
        <v>0</v>
      </c>
      <c r="AH124" t="s">
        <v>277</v>
      </c>
      <c r="AI124">
        <v>5</v>
      </c>
    </row>
    <row r="125" spans="1:35" x14ac:dyDescent="0.25">
      <c r="A125" t="s">
        <v>1155</v>
      </c>
      <c r="B125" t="s">
        <v>493</v>
      </c>
      <c r="C125" t="s">
        <v>930</v>
      </c>
      <c r="D125" t="s">
        <v>1111</v>
      </c>
      <c r="E125" s="2">
        <v>128.94565217391303</v>
      </c>
      <c r="F125" s="2">
        <v>62.567934782608695</v>
      </c>
      <c r="G125" s="2">
        <v>2.8695652173913042</v>
      </c>
      <c r="H125" s="2">
        <v>0.63586956521739135</v>
      </c>
      <c r="I125" s="2">
        <v>0.60869565217391308</v>
      </c>
      <c r="J125" s="2">
        <v>0</v>
      </c>
      <c r="K125" s="2">
        <v>0</v>
      </c>
      <c r="L125" s="2">
        <v>0.99500000000000011</v>
      </c>
      <c r="M125" s="2">
        <v>14.711956521739131</v>
      </c>
      <c r="N125" s="2">
        <v>7.5679347826086953</v>
      </c>
      <c r="O125" s="2">
        <v>0.17278513023687098</v>
      </c>
      <c r="P125" s="2">
        <v>4.4836956521739131</v>
      </c>
      <c r="Q125" s="2">
        <v>40.021739130434781</v>
      </c>
      <c r="R125" s="2">
        <v>0.34514878192699994</v>
      </c>
      <c r="S125" s="2">
        <v>4.3451086956521747</v>
      </c>
      <c r="T125" s="2">
        <v>4.9905434782608689</v>
      </c>
      <c r="U125" s="2">
        <v>0</v>
      </c>
      <c r="V125" s="2">
        <v>7.2399898845148788E-2</v>
      </c>
      <c r="W125" s="2">
        <v>3.7595652173913048</v>
      </c>
      <c r="X125" s="2">
        <v>9.406630434782608</v>
      </c>
      <c r="Y125" s="2">
        <v>0</v>
      </c>
      <c r="Z125" s="2">
        <v>0.10210654977661639</v>
      </c>
      <c r="AA125" s="2">
        <v>0</v>
      </c>
      <c r="AB125" s="2">
        <v>0</v>
      </c>
      <c r="AC125" s="2">
        <v>0</v>
      </c>
      <c r="AD125" s="2">
        <v>131.6358695652174</v>
      </c>
      <c r="AE125" s="2">
        <v>0</v>
      </c>
      <c r="AF125" s="2">
        <v>0</v>
      </c>
      <c r="AG125" s="2">
        <v>0</v>
      </c>
      <c r="AH125" t="s">
        <v>70</v>
      </c>
      <c r="AI125">
        <v>5</v>
      </c>
    </row>
    <row r="126" spans="1:35" x14ac:dyDescent="0.25">
      <c r="A126" t="s">
        <v>1155</v>
      </c>
      <c r="B126" t="s">
        <v>734</v>
      </c>
      <c r="C126" t="s">
        <v>930</v>
      </c>
      <c r="D126" t="s">
        <v>1111</v>
      </c>
      <c r="E126" s="2">
        <v>30.130434782608695</v>
      </c>
      <c r="F126" s="2">
        <v>1.3478260869565217</v>
      </c>
      <c r="G126" s="2">
        <v>0</v>
      </c>
      <c r="H126" s="2">
        <v>0</v>
      </c>
      <c r="I126" s="2">
        <v>1.0978260869565217</v>
      </c>
      <c r="J126" s="2">
        <v>0</v>
      </c>
      <c r="K126" s="2">
        <v>0</v>
      </c>
      <c r="L126" s="2">
        <v>0.685217391304348</v>
      </c>
      <c r="M126" s="2">
        <v>0</v>
      </c>
      <c r="N126" s="2">
        <v>0</v>
      </c>
      <c r="O126" s="2">
        <v>0</v>
      </c>
      <c r="P126" s="2">
        <v>2.5173913043478264</v>
      </c>
      <c r="Q126" s="2">
        <v>0</v>
      </c>
      <c r="R126" s="2">
        <v>8.3549783549783568E-2</v>
      </c>
      <c r="S126" s="2">
        <v>5.0081521739130448</v>
      </c>
      <c r="T126" s="2">
        <v>1.2488043478260871</v>
      </c>
      <c r="U126" s="2">
        <v>0</v>
      </c>
      <c r="V126" s="2">
        <v>0.20766233766233771</v>
      </c>
      <c r="W126" s="2">
        <v>2.4534782608695656</v>
      </c>
      <c r="X126" s="2">
        <v>3.3867391304347829</v>
      </c>
      <c r="Y126" s="2">
        <v>0</v>
      </c>
      <c r="Z126" s="2">
        <v>0.19383116883116883</v>
      </c>
      <c r="AA126" s="2">
        <v>0</v>
      </c>
      <c r="AB126" s="2">
        <v>0</v>
      </c>
      <c r="AC126" s="2">
        <v>0</v>
      </c>
      <c r="AD126" s="2">
        <v>0</v>
      </c>
      <c r="AE126" s="2">
        <v>0.88847826086956505</v>
      </c>
      <c r="AF126" s="2">
        <v>0</v>
      </c>
      <c r="AG126" s="2">
        <v>0</v>
      </c>
      <c r="AH126" t="s">
        <v>313</v>
      </c>
      <c r="AI126">
        <v>5</v>
      </c>
    </row>
    <row r="127" spans="1:35" x14ac:dyDescent="0.25">
      <c r="A127" t="s">
        <v>1155</v>
      </c>
      <c r="B127" t="s">
        <v>635</v>
      </c>
      <c r="C127" t="s">
        <v>898</v>
      </c>
      <c r="D127" t="s">
        <v>1059</v>
      </c>
      <c r="E127" s="2">
        <v>73.771739130434781</v>
      </c>
      <c r="F127" s="2">
        <v>5.3913043478260869</v>
      </c>
      <c r="G127" s="2">
        <v>0.11141304347826086</v>
      </c>
      <c r="H127" s="2">
        <v>0.2608695652173913</v>
      </c>
      <c r="I127" s="2">
        <v>0</v>
      </c>
      <c r="J127" s="2">
        <v>0</v>
      </c>
      <c r="K127" s="2">
        <v>0</v>
      </c>
      <c r="L127" s="2">
        <v>5.101413043478261</v>
      </c>
      <c r="M127" s="2">
        <v>5.8994565217391308</v>
      </c>
      <c r="N127" s="2">
        <v>6.6413043478260869</v>
      </c>
      <c r="O127" s="2">
        <v>0.16999410637984383</v>
      </c>
      <c r="P127" s="2">
        <v>5.4728260869565215</v>
      </c>
      <c r="Q127" s="2">
        <v>13.464673913043478</v>
      </c>
      <c r="R127" s="2">
        <v>0.25670399292765583</v>
      </c>
      <c r="S127" s="2">
        <v>1.5105434782608695</v>
      </c>
      <c r="T127" s="2">
        <v>4.2629347826086965</v>
      </c>
      <c r="U127" s="2">
        <v>0</v>
      </c>
      <c r="V127" s="2">
        <v>7.8261382053926631E-2</v>
      </c>
      <c r="W127" s="2">
        <v>1.6993478260869563</v>
      </c>
      <c r="X127" s="2">
        <v>3.9620652173913036</v>
      </c>
      <c r="Y127" s="2">
        <v>2.5108695652173911</v>
      </c>
      <c r="Z127" s="2">
        <v>0.11077795786061587</v>
      </c>
      <c r="AA127" s="2">
        <v>0</v>
      </c>
      <c r="AB127" s="2">
        <v>5.2934782608695654</v>
      </c>
      <c r="AC127" s="2">
        <v>0</v>
      </c>
      <c r="AD127" s="2">
        <v>0</v>
      </c>
      <c r="AE127" s="2">
        <v>0</v>
      </c>
      <c r="AF127" s="2">
        <v>0</v>
      </c>
      <c r="AG127" s="2">
        <v>0</v>
      </c>
      <c r="AH127" t="s">
        <v>213</v>
      </c>
      <c r="AI127">
        <v>5</v>
      </c>
    </row>
    <row r="128" spans="1:35" x14ac:dyDescent="0.25">
      <c r="A128" t="s">
        <v>1155</v>
      </c>
      <c r="B128" t="s">
        <v>713</v>
      </c>
      <c r="C128" t="s">
        <v>898</v>
      </c>
      <c r="D128" t="s">
        <v>1059</v>
      </c>
      <c r="E128" s="2">
        <v>39.402173913043477</v>
      </c>
      <c r="F128" s="2">
        <v>5.4782608695652177</v>
      </c>
      <c r="G128" s="2">
        <v>9.5108695652173919E-2</v>
      </c>
      <c r="H128" s="2">
        <v>0.16304347826086957</v>
      </c>
      <c r="I128" s="2">
        <v>0</v>
      </c>
      <c r="J128" s="2">
        <v>0</v>
      </c>
      <c r="K128" s="2">
        <v>0</v>
      </c>
      <c r="L128" s="2">
        <v>0.83391304347826101</v>
      </c>
      <c r="M128" s="2">
        <v>0</v>
      </c>
      <c r="N128" s="2">
        <v>0</v>
      </c>
      <c r="O128" s="2">
        <v>0</v>
      </c>
      <c r="P128" s="2">
        <v>1.5652173913043479</v>
      </c>
      <c r="Q128" s="2">
        <v>4.4918478260869561</v>
      </c>
      <c r="R128" s="2">
        <v>0.15372413793103448</v>
      </c>
      <c r="S128" s="2">
        <v>4.2033695652173915</v>
      </c>
      <c r="T128" s="2">
        <v>2.0896739130434785</v>
      </c>
      <c r="U128" s="2">
        <v>0</v>
      </c>
      <c r="V128" s="2">
        <v>0.15971310344827588</v>
      </c>
      <c r="W128" s="2">
        <v>3.4559782608695646</v>
      </c>
      <c r="X128" s="2">
        <v>1.5030434782608695</v>
      </c>
      <c r="Y128" s="2">
        <v>1.7938043478260872</v>
      </c>
      <c r="Z128" s="2">
        <v>0.17138206896551722</v>
      </c>
      <c r="AA128" s="2">
        <v>0</v>
      </c>
      <c r="AB128" s="2">
        <v>3.1086956521739131</v>
      </c>
      <c r="AC128" s="2">
        <v>0</v>
      </c>
      <c r="AD128" s="2">
        <v>0</v>
      </c>
      <c r="AE128" s="2">
        <v>0</v>
      </c>
      <c r="AF128" s="2">
        <v>0</v>
      </c>
      <c r="AG128" s="2">
        <v>0</v>
      </c>
      <c r="AH128" t="s">
        <v>291</v>
      </c>
      <c r="AI128">
        <v>5</v>
      </c>
    </row>
    <row r="129" spans="1:35" x14ac:dyDescent="0.25">
      <c r="A129" t="s">
        <v>1155</v>
      </c>
      <c r="B129" t="s">
        <v>534</v>
      </c>
      <c r="C129" t="s">
        <v>950</v>
      </c>
      <c r="D129" t="s">
        <v>1081</v>
      </c>
      <c r="E129" s="2">
        <v>80.206521739130437</v>
      </c>
      <c r="F129" s="2">
        <v>5.1304347826086953</v>
      </c>
      <c r="G129" s="2">
        <v>0.10869565217391304</v>
      </c>
      <c r="H129" s="2">
        <v>0</v>
      </c>
      <c r="I129" s="2">
        <v>8.7228260869565215</v>
      </c>
      <c r="J129" s="2">
        <v>0</v>
      </c>
      <c r="K129" s="2">
        <v>0</v>
      </c>
      <c r="L129" s="2">
        <v>3.9485869565217384</v>
      </c>
      <c r="M129" s="2">
        <v>3.6576086956521738</v>
      </c>
      <c r="N129" s="2">
        <v>2.8695652173913042</v>
      </c>
      <c r="O129" s="2">
        <v>8.1379590730451284E-2</v>
      </c>
      <c r="P129" s="2">
        <v>4.875</v>
      </c>
      <c r="Q129" s="2">
        <v>13.317934782608695</v>
      </c>
      <c r="R129" s="2">
        <v>0.22682612820165332</v>
      </c>
      <c r="S129" s="2">
        <v>6.3673913043478265</v>
      </c>
      <c r="T129" s="2">
        <v>4.577826086956521</v>
      </c>
      <c r="U129" s="2">
        <v>0</v>
      </c>
      <c r="V129" s="2">
        <v>0.13646293535709444</v>
      </c>
      <c r="W129" s="2">
        <v>4.2957608695652176</v>
      </c>
      <c r="X129" s="2">
        <v>13.371521739130435</v>
      </c>
      <c r="Y129" s="2">
        <v>0</v>
      </c>
      <c r="Z129" s="2">
        <v>0.22027239463341913</v>
      </c>
      <c r="AA129" s="2">
        <v>0</v>
      </c>
      <c r="AB129" s="2">
        <v>0</v>
      </c>
      <c r="AC129" s="2">
        <v>0</v>
      </c>
      <c r="AD129" s="2">
        <v>0</v>
      </c>
      <c r="AE129" s="2">
        <v>0</v>
      </c>
      <c r="AF129" s="2">
        <v>0</v>
      </c>
      <c r="AG129" s="2">
        <v>0</v>
      </c>
      <c r="AH129" t="s">
        <v>111</v>
      </c>
      <c r="AI129">
        <v>5</v>
      </c>
    </row>
    <row r="130" spans="1:35" x14ac:dyDescent="0.25">
      <c r="A130" t="s">
        <v>1155</v>
      </c>
      <c r="B130" t="s">
        <v>455</v>
      </c>
      <c r="C130" t="s">
        <v>904</v>
      </c>
      <c r="D130" t="s">
        <v>1094</v>
      </c>
      <c r="E130" s="2">
        <v>83.336956521739125</v>
      </c>
      <c r="F130" s="2">
        <v>4.5652173913043477</v>
      </c>
      <c r="G130" s="2">
        <v>0.17391304347826086</v>
      </c>
      <c r="H130" s="2">
        <v>0.43478260869565216</v>
      </c>
      <c r="I130" s="2">
        <v>10.489130434782609</v>
      </c>
      <c r="J130" s="2">
        <v>0</v>
      </c>
      <c r="K130" s="2">
        <v>0</v>
      </c>
      <c r="L130" s="2">
        <v>1.9609782608695658</v>
      </c>
      <c r="M130" s="2">
        <v>9.4565217391304355</v>
      </c>
      <c r="N130" s="2">
        <v>0</v>
      </c>
      <c r="O130" s="2">
        <v>0.11347332724664147</v>
      </c>
      <c r="P130" s="2">
        <v>6.3586956521739131</v>
      </c>
      <c r="Q130" s="2">
        <v>13.160326086956522</v>
      </c>
      <c r="R130" s="2">
        <v>0.2342180774748924</v>
      </c>
      <c r="S130" s="2">
        <v>10.124239130434782</v>
      </c>
      <c r="T130" s="2">
        <v>5.8558695652173904</v>
      </c>
      <c r="U130" s="2">
        <v>0</v>
      </c>
      <c r="V130" s="2">
        <v>0.19175296726229296</v>
      </c>
      <c r="W130" s="2">
        <v>4.5438043478260877</v>
      </c>
      <c r="X130" s="2">
        <v>10.65619565217391</v>
      </c>
      <c r="Y130" s="2">
        <v>0</v>
      </c>
      <c r="Z130" s="2">
        <v>0.1823920699100039</v>
      </c>
      <c r="AA130" s="2">
        <v>0</v>
      </c>
      <c r="AB130" s="2">
        <v>0</v>
      </c>
      <c r="AC130" s="2">
        <v>0</v>
      </c>
      <c r="AD130" s="2">
        <v>0</v>
      </c>
      <c r="AE130" s="2">
        <v>0</v>
      </c>
      <c r="AF130" s="2">
        <v>0</v>
      </c>
      <c r="AG130" s="2">
        <v>0</v>
      </c>
      <c r="AH130" t="s">
        <v>32</v>
      </c>
      <c r="AI130">
        <v>5</v>
      </c>
    </row>
    <row r="131" spans="1:35" x14ac:dyDescent="0.25">
      <c r="A131" t="s">
        <v>1155</v>
      </c>
      <c r="B131" t="s">
        <v>442</v>
      </c>
      <c r="C131" t="s">
        <v>894</v>
      </c>
      <c r="D131" t="s">
        <v>1087</v>
      </c>
      <c r="E131" s="2">
        <v>88.945652173913047</v>
      </c>
      <c r="F131" s="2">
        <v>0</v>
      </c>
      <c r="G131" s="2">
        <v>0</v>
      </c>
      <c r="H131" s="2">
        <v>0</v>
      </c>
      <c r="I131" s="2">
        <v>4.5652173913043477</v>
      </c>
      <c r="J131" s="2">
        <v>0.20108695652173914</v>
      </c>
      <c r="K131" s="2">
        <v>0</v>
      </c>
      <c r="L131" s="2">
        <v>0.56793478260869568</v>
      </c>
      <c r="M131" s="2">
        <v>6.3152173913043477</v>
      </c>
      <c r="N131" s="2">
        <v>4.6521739130434785</v>
      </c>
      <c r="O131" s="2">
        <v>0.12330441158499328</v>
      </c>
      <c r="P131" s="2">
        <v>4.4456521739130439</v>
      </c>
      <c r="Q131" s="2">
        <v>0</v>
      </c>
      <c r="R131" s="2">
        <v>4.9981669314432361E-2</v>
      </c>
      <c r="S131" s="2">
        <v>5.5135869565217392</v>
      </c>
      <c r="T131" s="2">
        <v>0</v>
      </c>
      <c r="U131" s="2">
        <v>0</v>
      </c>
      <c r="V131" s="2">
        <v>6.1988268361236706E-2</v>
      </c>
      <c r="W131" s="2">
        <v>1.0842391304347827</v>
      </c>
      <c r="X131" s="2">
        <v>5.0135869565217392</v>
      </c>
      <c r="Y131" s="2">
        <v>0</v>
      </c>
      <c r="Z131" s="2">
        <v>6.8556764022974448E-2</v>
      </c>
      <c r="AA131" s="2">
        <v>0</v>
      </c>
      <c r="AB131" s="2">
        <v>0</v>
      </c>
      <c r="AC131" s="2">
        <v>0</v>
      </c>
      <c r="AD131" s="2">
        <v>0</v>
      </c>
      <c r="AE131" s="2">
        <v>0</v>
      </c>
      <c r="AF131" s="2">
        <v>0</v>
      </c>
      <c r="AG131" s="2">
        <v>6.25E-2</v>
      </c>
      <c r="AH131" t="s">
        <v>18</v>
      </c>
      <c r="AI131">
        <v>5</v>
      </c>
    </row>
    <row r="132" spans="1:35" x14ac:dyDescent="0.25">
      <c r="A132" t="s">
        <v>1155</v>
      </c>
      <c r="B132" t="s">
        <v>748</v>
      </c>
      <c r="C132" t="s">
        <v>1032</v>
      </c>
      <c r="D132" t="s">
        <v>1061</v>
      </c>
      <c r="E132" s="2">
        <v>39.576086956521742</v>
      </c>
      <c r="F132" s="2">
        <v>5.7608695652173916</v>
      </c>
      <c r="G132" s="2">
        <v>0</v>
      </c>
      <c r="H132" s="2">
        <v>7.6086956521739135E-2</v>
      </c>
      <c r="I132" s="2">
        <v>5.4538043478260869</v>
      </c>
      <c r="J132" s="2">
        <v>0</v>
      </c>
      <c r="K132" s="2">
        <v>0</v>
      </c>
      <c r="L132" s="2">
        <v>0.37152173913043479</v>
      </c>
      <c r="M132" s="2">
        <v>5.0842391304347823</v>
      </c>
      <c r="N132" s="2">
        <v>0</v>
      </c>
      <c r="O132" s="2">
        <v>0.12846745399615489</v>
      </c>
      <c r="P132" s="2">
        <v>1.3016304347826086</v>
      </c>
      <c r="Q132" s="2">
        <v>5.2065217391304346</v>
      </c>
      <c r="R132" s="2">
        <v>0.16444658060972259</v>
      </c>
      <c r="S132" s="2">
        <v>6.317826086956523</v>
      </c>
      <c r="T132" s="2">
        <v>0.49663043478260877</v>
      </c>
      <c r="U132" s="2">
        <v>0</v>
      </c>
      <c r="V132" s="2">
        <v>0.17218621257896186</v>
      </c>
      <c r="W132" s="2">
        <v>4.5100000000000007</v>
      </c>
      <c r="X132" s="2">
        <v>1.9129347826086958</v>
      </c>
      <c r="Y132" s="2">
        <v>0</v>
      </c>
      <c r="Z132" s="2">
        <v>0.1622933260093381</v>
      </c>
      <c r="AA132" s="2">
        <v>0</v>
      </c>
      <c r="AB132" s="2">
        <v>0</v>
      </c>
      <c r="AC132" s="2">
        <v>0</v>
      </c>
      <c r="AD132" s="2">
        <v>0</v>
      </c>
      <c r="AE132" s="2">
        <v>0</v>
      </c>
      <c r="AF132" s="2">
        <v>0</v>
      </c>
      <c r="AG132" s="2">
        <v>0</v>
      </c>
      <c r="AH132" t="s">
        <v>328</v>
      </c>
      <c r="AI132">
        <v>5</v>
      </c>
    </row>
    <row r="133" spans="1:35" x14ac:dyDescent="0.25">
      <c r="A133" t="s">
        <v>1155</v>
      </c>
      <c r="B133" t="s">
        <v>793</v>
      </c>
      <c r="C133" t="s">
        <v>861</v>
      </c>
      <c r="D133" t="s">
        <v>1055</v>
      </c>
      <c r="E133" s="2">
        <v>39.684782608695649</v>
      </c>
      <c r="F133" s="2">
        <v>4.4347826086956523</v>
      </c>
      <c r="G133" s="2">
        <v>2.7065217391304346</v>
      </c>
      <c r="H133" s="2">
        <v>0.22423913043478261</v>
      </c>
      <c r="I133" s="2">
        <v>3.1304347826086958</v>
      </c>
      <c r="J133" s="2">
        <v>0</v>
      </c>
      <c r="K133" s="2">
        <v>0</v>
      </c>
      <c r="L133" s="2">
        <v>2.7355434782608699</v>
      </c>
      <c r="M133" s="2">
        <v>5.1032608695652177</v>
      </c>
      <c r="N133" s="2">
        <v>0</v>
      </c>
      <c r="O133" s="2">
        <v>0.12859490550534103</v>
      </c>
      <c r="P133" s="2">
        <v>0</v>
      </c>
      <c r="Q133" s="2">
        <v>16.166847826086958</v>
      </c>
      <c r="R133" s="2">
        <v>0.40738153930430027</v>
      </c>
      <c r="S133" s="2">
        <v>3.994130434782611</v>
      </c>
      <c r="T133" s="2">
        <v>5.4615217391304345</v>
      </c>
      <c r="U133" s="2">
        <v>0</v>
      </c>
      <c r="V133" s="2">
        <v>0.23826896740619014</v>
      </c>
      <c r="W133" s="2">
        <v>3.1458695652173922</v>
      </c>
      <c r="X133" s="2">
        <v>4.9409782608695636</v>
      </c>
      <c r="Y133" s="2">
        <v>0</v>
      </c>
      <c r="Z133" s="2">
        <v>0.20377704738427829</v>
      </c>
      <c r="AA133" s="2">
        <v>0</v>
      </c>
      <c r="AB133" s="2">
        <v>0</v>
      </c>
      <c r="AC133" s="2">
        <v>0</v>
      </c>
      <c r="AD133" s="2">
        <v>0</v>
      </c>
      <c r="AE133" s="2">
        <v>2.1548913043478262</v>
      </c>
      <c r="AF133" s="2">
        <v>0</v>
      </c>
      <c r="AG133" s="2">
        <v>0</v>
      </c>
      <c r="AH133" t="s">
        <v>373</v>
      </c>
      <c r="AI133">
        <v>5</v>
      </c>
    </row>
    <row r="134" spans="1:35" x14ac:dyDescent="0.25">
      <c r="A134" t="s">
        <v>1155</v>
      </c>
      <c r="B134" t="s">
        <v>691</v>
      </c>
      <c r="C134" t="s">
        <v>990</v>
      </c>
      <c r="D134" t="s">
        <v>1064</v>
      </c>
      <c r="E134" s="2">
        <v>210.02173913043478</v>
      </c>
      <c r="F134" s="2">
        <v>10</v>
      </c>
      <c r="G134" s="2">
        <v>0</v>
      </c>
      <c r="H134" s="2">
        <v>0.97826086956521741</v>
      </c>
      <c r="I134" s="2">
        <v>16.861630434782608</v>
      </c>
      <c r="J134" s="2">
        <v>0</v>
      </c>
      <c r="K134" s="2">
        <v>0</v>
      </c>
      <c r="L134" s="2">
        <v>10.223369565217393</v>
      </c>
      <c r="M134" s="2">
        <v>5.0434782608695654</v>
      </c>
      <c r="N134" s="2">
        <v>12.188260869565216</v>
      </c>
      <c r="O134" s="2">
        <v>8.2047407100714204E-2</v>
      </c>
      <c r="P134" s="2">
        <v>5.5652173913043477</v>
      </c>
      <c r="Q134" s="2">
        <v>19.033586956521738</v>
      </c>
      <c r="R134" s="2">
        <v>0.11712503881585756</v>
      </c>
      <c r="S134" s="2">
        <v>7.6616304347826061</v>
      </c>
      <c r="T134" s="2">
        <v>6.9067391304347838</v>
      </c>
      <c r="U134" s="2">
        <v>0</v>
      </c>
      <c r="V134" s="2">
        <v>6.9366007659662554E-2</v>
      </c>
      <c r="W134" s="2">
        <v>5.5852173913043472</v>
      </c>
      <c r="X134" s="2">
        <v>14.978586956521735</v>
      </c>
      <c r="Y134" s="2">
        <v>0</v>
      </c>
      <c r="Z134" s="2">
        <v>9.7912741952178833E-2</v>
      </c>
      <c r="AA134" s="2">
        <v>0</v>
      </c>
      <c r="AB134" s="2">
        <v>0</v>
      </c>
      <c r="AC134" s="2">
        <v>0</v>
      </c>
      <c r="AD134" s="2">
        <v>0</v>
      </c>
      <c r="AE134" s="2">
        <v>0</v>
      </c>
      <c r="AF134" s="2">
        <v>0</v>
      </c>
      <c r="AG134" s="2">
        <v>0</v>
      </c>
      <c r="AH134" t="s">
        <v>269</v>
      </c>
      <c r="AI134">
        <v>5</v>
      </c>
    </row>
    <row r="135" spans="1:35" x14ac:dyDescent="0.25">
      <c r="A135" t="s">
        <v>1155</v>
      </c>
      <c r="B135" t="s">
        <v>434</v>
      </c>
      <c r="C135" t="s">
        <v>891</v>
      </c>
      <c r="D135" t="s">
        <v>1081</v>
      </c>
      <c r="E135" s="2">
        <v>199.53260869565219</v>
      </c>
      <c r="F135" s="2">
        <v>194.88858695652175</v>
      </c>
      <c r="G135" s="2">
        <v>1.4130434782608696</v>
      </c>
      <c r="H135" s="2">
        <v>1.1630434782608696</v>
      </c>
      <c r="I135" s="2">
        <v>10.853260869565222</v>
      </c>
      <c r="J135" s="2">
        <v>0</v>
      </c>
      <c r="K135" s="2">
        <v>0</v>
      </c>
      <c r="L135" s="2">
        <v>5.1608695652173902</v>
      </c>
      <c r="M135" s="2">
        <v>21.981521739130425</v>
      </c>
      <c r="N135" s="2">
        <v>0</v>
      </c>
      <c r="O135" s="2">
        <v>0.1101650596502696</v>
      </c>
      <c r="P135" s="2">
        <v>15.559782608695652</v>
      </c>
      <c r="Q135" s="2">
        <v>7.7619565217391333</v>
      </c>
      <c r="R135" s="2">
        <v>0.11688184343847034</v>
      </c>
      <c r="S135" s="2">
        <v>15.985869565217394</v>
      </c>
      <c r="T135" s="2">
        <v>4.0608695652173905</v>
      </c>
      <c r="U135" s="2">
        <v>0</v>
      </c>
      <c r="V135" s="2">
        <v>0.10046848613607888</v>
      </c>
      <c r="W135" s="2">
        <v>14.72826086956521</v>
      </c>
      <c r="X135" s="2">
        <v>15.135869565217389</v>
      </c>
      <c r="Y135" s="2">
        <v>0</v>
      </c>
      <c r="Z135" s="2">
        <v>0.14967042545078166</v>
      </c>
      <c r="AA135" s="2">
        <v>0</v>
      </c>
      <c r="AB135" s="2">
        <v>17.85217391304348</v>
      </c>
      <c r="AC135" s="2">
        <v>0</v>
      </c>
      <c r="AD135" s="2">
        <v>0</v>
      </c>
      <c r="AE135" s="2">
        <v>0</v>
      </c>
      <c r="AF135" s="2">
        <v>0</v>
      </c>
      <c r="AG135" s="2">
        <v>0</v>
      </c>
      <c r="AH135" t="s">
        <v>10</v>
      </c>
      <c r="AI135">
        <v>5</v>
      </c>
    </row>
    <row r="136" spans="1:35" x14ac:dyDescent="0.25">
      <c r="A136" t="s">
        <v>1155</v>
      </c>
      <c r="B136" t="s">
        <v>421</v>
      </c>
      <c r="C136" t="s">
        <v>981</v>
      </c>
      <c r="D136" t="s">
        <v>1072</v>
      </c>
      <c r="E136" s="2">
        <v>13.684782608695652</v>
      </c>
      <c r="F136" s="2">
        <v>5.7391304347826084</v>
      </c>
      <c r="G136" s="2">
        <v>3.2608695652173912E-2</v>
      </c>
      <c r="H136" s="2">
        <v>0</v>
      </c>
      <c r="I136" s="2">
        <v>6.2005434782608697</v>
      </c>
      <c r="J136" s="2">
        <v>0</v>
      </c>
      <c r="K136" s="2">
        <v>0</v>
      </c>
      <c r="L136" s="2">
        <v>0.58423913043478259</v>
      </c>
      <c r="M136" s="2">
        <v>4.5203260869565218</v>
      </c>
      <c r="N136" s="2">
        <v>1.4988043478260868</v>
      </c>
      <c r="O136" s="2">
        <v>0.43984114376489275</v>
      </c>
      <c r="P136" s="2">
        <v>0</v>
      </c>
      <c r="Q136" s="2">
        <v>7.2757608695652172</v>
      </c>
      <c r="R136" s="2">
        <v>0.5316679904686259</v>
      </c>
      <c r="S136" s="2">
        <v>0.52717391304347827</v>
      </c>
      <c r="T136" s="2">
        <v>5.1358695652173916</v>
      </c>
      <c r="U136" s="2">
        <v>0</v>
      </c>
      <c r="V136" s="2">
        <v>0.41382049245432889</v>
      </c>
      <c r="W136" s="2">
        <v>4.2996739130434785</v>
      </c>
      <c r="X136" s="2">
        <v>3.8695652173913042</v>
      </c>
      <c r="Y136" s="2">
        <v>0</v>
      </c>
      <c r="Z136" s="2">
        <v>0.59695790309769658</v>
      </c>
      <c r="AA136" s="2">
        <v>0</v>
      </c>
      <c r="AB136" s="2">
        <v>0</v>
      </c>
      <c r="AC136" s="2">
        <v>0</v>
      </c>
      <c r="AD136" s="2">
        <v>0</v>
      </c>
      <c r="AE136" s="2">
        <v>0</v>
      </c>
      <c r="AF136" s="2">
        <v>0</v>
      </c>
      <c r="AG136" s="2">
        <v>0</v>
      </c>
      <c r="AH136" t="s">
        <v>297</v>
      </c>
      <c r="AI136">
        <v>5</v>
      </c>
    </row>
    <row r="137" spans="1:35" x14ac:dyDescent="0.25">
      <c r="A137" t="s">
        <v>1155</v>
      </c>
      <c r="B137" t="s">
        <v>431</v>
      </c>
      <c r="C137" t="s">
        <v>889</v>
      </c>
      <c r="D137" t="s">
        <v>1080</v>
      </c>
      <c r="E137" s="2">
        <v>46.391304347826086</v>
      </c>
      <c r="F137" s="2">
        <v>5.3065217391304351</v>
      </c>
      <c r="G137" s="2">
        <v>0.40217391304347827</v>
      </c>
      <c r="H137" s="2">
        <v>0.22119565217391307</v>
      </c>
      <c r="I137" s="2">
        <v>0</v>
      </c>
      <c r="J137" s="2">
        <v>0</v>
      </c>
      <c r="K137" s="2">
        <v>0</v>
      </c>
      <c r="L137" s="2">
        <v>0.34369565217391307</v>
      </c>
      <c r="M137" s="2">
        <v>2.8456521739130429</v>
      </c>
      <c r="N137" s="2">
        <v>0</v>
      </c>
      <c r="O137" s="2">
        <v>6.1340206185567001E-2</v>
      </c>
      <c r="P137" s="2">
        <v>5.4869565217391303</v>
      </c>
      <c r="Q137" s="2">
        <v>16.979347826086958</v>
      </c>
      <c r="R137" s="2">
        <v>0.48427835051546397</v>
      </c>
      <c r="S137" s="2">
        <v>5.8493478260869587</v>
      </c>
      <c r="T137" s="2">
        <v>4.7005434782608697</v>
      </c>
      <c r="U137" s="2">
        <v>0</v>
      </c>
      <c r="V137" s="2">
        <v>0.22741096532333649</v>
      </c>
      <c r="W137" s="2">
        <v>2.5208695652173909</v>
      </c>
      <c r="X137" s="2">
        <v>5.4077173913043479</v>
      </c>
      <c r="Y137" s="2">
        <v>0</v>
      </c>
      <c r="Z137" s="2">
        <v>0.17090674789128399</v>
      </c>
      <c r="AA137" s="2">
        <v>0</v>
      </c>
      <c r="AB137" s="2">
        <v>0</v>
      </c>
      <c r="AC137" s="2">
        <v>0</v>
      </c>
      <c r="AD137" s="2">
        <v>0</v>
      </c>
      <c r="AE137" s="2">
        <v>0</v>
      </c>
      <c r="AF137" s="2">
        <v>0</v>
      </c>
      <c r="AG137" s="2">
        <v>0</v>
      </c>
      <c r="AH137" t="s">
        <v>7</v>
      </c>
      <c r="AI137">
        <v>5</v>
      </c>
    </row>
    <row r="138" spans="1:35" x14ac:dyDescent="0.25">
      <c r="A138" t="s">
        <v>1155</v>
      </c>
      <c r="B138" t="s">
        <v>523</v>
      </c>
      <c r="C138" t="s">
        <v>945</v>
      </c>
      <c r="D138" t="s">
        <v>1117</v>
      </c>
      <c r="E138" s="2">
        <v>116.59782608695652</v>
      </c>
      <c r="F138" s="2">
        <v>4.4347826086956523</v>
      </c>
      <c r="G138" s="2">
        <v>2.5217391304347827</v>
      </c>
      <c r="H138" s="2">
        <v>0.57000000000000006</v>
      </c>
      <c r="I138" s="2">
        <v>9.2228260869565215</v>
      </c>
      <c r="J138" s="2">
        <v>3.4782608695652173</v>
      </c>
      <c r="K138" s="2">
        <v>0</v>
      </c>
      <c r="L138" s="2">
        <v>5.2708695652173914</v>
      </c>
      <c r="M138" s="2">
        <v>9</v>
      </c>
      <c r="N138" s="2">
        <v>0</v>
      </c>
      <c r="O138" s="2">
        <v>7.7188403094993946E-2</v>
      </c>
      <c r="P138" s="2">
        <v>4.6086956521739131</v>
      </c>
      <c r="Q138" s="2">
        <v>28.915760869565219</v>
      </c>
      <c r="R138" s="2">
        <v>0.28752214039339985</v>
      </c>
      <c r="S138" s="2">
        <v>1.1168478260869565</v>
      </c>
      <c r="T138" s="2">
        <v>0</v>
      </c>
      <c r="U138" s="2">
        <v>0</v>
      </c>
      <c r="V138" s="2">
        <v>9.5786333550852993E-3</v>
      </c>
      <c r="W138" s="2">
        <v>3.533369565217392</v>
      </c>
      <c r="X138" s="2">
        <v>7.7320652173913045</v>
      </c>
      <c r="Y138" s="2">
        <v>0</v>
      </c>
      <c r="Z138" s="2">
        <v>9.6617880115596175E-2</v>
      </c>
      <c r="AA138" s="2">
        <v>0</v>
      </c>
      <c r="AB138" s="2">
        <v>0</v>
      </c>
      <c r="AC138" s="2">
        <v>0</v>
      </c>
      <c r="AD138" s="2">
        <v>0</v>
      </c>
      <c r="AE138" s="2">
        <v>0</v>
      </c>
      <c r="AF138" s="2">
        <v>0</v>
      </c>
      <c r="AG138" s="2">
        <v>0.75</v>
      </c>
      <c r="AH138" t="s">
        <v>100</v>
      </c>
      <c r="AI138">
        <v>5</v>
      </c>
    </row>
    <row r="139" spans="1:35" x14ac:dyDescent="0.25">
      <c r="A139" t="s">
        <v>1155</v>
      </c>
      <c r="B139" t="s">
        <v>756</v>
      </c>
      <c r="C139" t="s">
        <v>1033</v>
      </c>
      <c r="D139" t="s">
        <v>1117</v>
      </c>
      <c r="E139" s="2">
        <v>56.043478260869563</v>
      </c>
      <c r="F139" s="2">
        <v>14.440760869565217</v>
      </c>
      <c r="G139" s="2">
        <v>0.83586956521739142</v>
      </c>
      <c r="H139" s="2">
        <v>8.6956521739130432E-2</v>
      </c>
      <c r="I139" s="2">
        <v>0</v>
      </c>
      <c r="J139" s="2">
        <v>0</v>
      </c>
      <c r="K139" s="2">
        <v>0</v>
      </c>
      <c r="L139" s="2">
        <v>0.34032608695652167</v>
      </c>
      <c r="M139" s="2">
        <v>0.84771739130434776</v>
      </c>
      <c r="N139" s="2">
        <v>0</v>
      </c>
      <c r="O139" s="2">
        <v>1.5126066718386346E-2</v>
      </c>
      <c r="P139" s="2">
        <v>0</v>
      </c>
      <c r="Q139" s="2">
        <v>13.694565217391306</v>
      </c>
      <c r="R139" s="2">
        <v>0.24435608999224209</v>
      </c>
      <c r="S139" s="2">
        <v>1.079891304347826</v>
      </c>
      <c r="T139" s="2">
        <v>9.6720652173913066</v>
      </c>
      <c r="U139" s="2">
        <v>0.91489130434782606</v>
      </c>
      <c r="V139" s="2">
        <v>0.20817494181536078</v>
      </c>
      <c r="W139" s="2">
        <v>1.6413043478260869</v>
      </c>
      <c r="X139" s="2">
        <v>8.5888043478260894</v>
      </c>
      <c r="Y139" s="2">
        <v>0.83695652173913049</v>
      </c>
      <c r="Z139" s="2">
        <v>0.19747284716834762</v>
      </c>
      <c r="AA139" s="2">
        <v>0</v>
      </c>
      <c r="AB139" s="2">
        <v>0</v>
      </c>
      <c r="AC139" s="2">
        <v>0</v>
      </c>
      <c r="AD139" s="2">
        <v>0</v>
      </c>
      <c r="AE139" s="2">
        <v>0</v>
      </c>
      <c r="AF139" s="2">
        <v>0</v>
      </c>
      <c r="AG139" s="2">
        <v>0</v>
      </c>
      <c r="AH139" t="s">
        <v>336</v>
      </c>
      <c r="AI139">
        <v>5</v>
      </c>
    </row>
    <row r="140" spans="1:35" x14ac:dyDescent="0.25">
      <c r="A140" t="s">
        <v>1155</v>
      </c>
      <c r="B140" t="s">
        <v>448</v>
      </c>
      <c r="C140" t="s">
        <v>877</v>
      </c>
      <c r="D140" t="s">
        <v>1091</v>
      </c>
      <c r="E140" s="2">
        <v>72.652173913043484</v>
      </c>
      <c r="F140" s="2">
        <v>3.9565217391304355</v>
      </c>
      <c r="G140" s="2">
        <v>0.2608695652173913</v>
      </c>
      <c r="H140" s="2">
        <v>0.24456521739130435</v>
      </c>
      <c r="I140" s="2">
        <v>7.2798913043478262</v>
      </c>
      <c r="J140" s="2">
        <v>0</v>
      </c>
      <c r="K140" s="2">
        <v>0</v>
      </c>
      <c r="L140" s="2">
        <v>2.6025000000000005</v>
      </c>
      <c r="M140" s="2">
        <v>0</v>
      </c>
      <c r="N140" s="2">
        <v>0</v>
      </c>
      <c r="O140" s="2">
        <v>0</v>
      </c>
      <c r="P140" s="2">
        <v>0</v>
      </c>
      <c r="Q140" s="2">
        <v>19.669565217391295</v>
      </c>
      <c r="R140" s="2">
        <v>0.27073608617594241</v>
      </c>
      <c r="S140" s="2">
        <v>15.343695652173915</v>
      </c>
      <c r="T140" s="2">
        <v>0.57608695652173925</v>
      </c>
      <c r="U140" s="2">
        <v>0</v>
      </c>
      <c r="V140" s="2">
        <v>0.21912327947336926</v>
      </c>
      <c r="W140" s="2">
        <v>3.4009782608695649</v>
      </c>
      <c r="X140" s="2">
        <v>11.752608695652176</v>
      </c>
      <c r="Y140" s="2">
        <v>1.747173913043478</v>
      </c>
      <c r="Z140" s="2">
        <v>0.23262567324955116</v>
      </c>
      <c r="AA140" s="2">
        <v>0</v>
      </c>
      <c r="AB140" s="2">
        <v>0</v>
      </c>
      <c r="AC140" s="2">
        <v>0</v>
      </c>
      <c r="AD140" s="2">
        <v>0</v>
      </c>
      <c r="AE140" s="2">
        <v>0</v>
      </c>
      <c r="AF140" s="2">
        <v>0</v>
      </c>
      <c r="AG140" s="2">
        <v>0</v>
      </c>
      <c r="AH140" t="s">
        <v>24</v>
      </c>
      <c r="AI140">
        <v>5</v>
      </c>
    </row>
    <row r="141" spans="1:35" x14ac:dyDescent="0.25">
      <c r="A141" t="s">
        <v>1155</v>
      </c>
      <c r="B141" t="s">
        <v>436</v>
      </c>
      <c r="C141" t="s">
        <v>839</v>
      </c>
      <c r="D141" t="s">
        <v>1053</v>
      </c>
      <c r="E141" s="2">
        <v>157.44565217391303</v>
      </c>
      <c r="F141" s="2">
        <v>4.8913043478260869</v>
      </c>
      <c r="G141" s="2">
        <v>0</v>
      </c>
      <c r="H141" s="2">
        <v>0</v>
      </c>
      <c r="I141" s="2">
        <v>9.4945652173913047</v>
      </c>
      <c r="J141" s="2">
        <v>0</v>
      </c>
      <c r="K141" s="2">
        <v>0</v>
      </c>
      <c r="L141" s="2">
        <v>1.5272826086956528</v>
      </c>
      <c r="M141" s="2">
        <v>29.861413043478262</v>
      </c>
      <c r="N141" s="2">
        <v>0</v>
      </c>
      <c r="O141" s="2">
        <v>0.18966171901967555</v>
      </c>
      <c r="P141" s="2">
        <v>4.6847826086956523</v>
      </c>
      <c r="Q141" s="2">
        <v>0</v>
      </c>
      <c r="R141" s="2">
        <v>2.9754918881601661E-2</v>
      </c>
      <c r="S141" s="2">
        <v>1.611413043478261</v>
      </c>
      <c r="T141" s="2">
        <v>4.0964130434782593</v>
      </c>
      <c r="U141" s="2">
        <v>0</v>
      </c>
      <c r="V141" s="2">
        <v>3.6252675181221945E-2</v>
      </c>
      <c r="W141" s="2">
        <v>1.6818478260869567</v>
      </c>
      <c r="X141" s="2">
        <v>9.3238043478260852</v>
      </c>
      <c r="Y141" s="2">
        <v>0</v>
      </c>
      <c r="Z141" s="2">
        <v>6.9901277183293059E-2</v>
      </c>
      <c r="AA141" s="2">
        <v>0</v>
      </c>
      <c r="AB141" s="2">
        <v>0</v>
      </c>
      <c r="AC141" s="2">
        <v>0</v>
      </c>
      <c r="AD141" s="2">
        <v>0</v>
      </c>
      <c r="AE141" s="2">
        <v>8.741847826086957</v>
      </c>
      <c r="AF141" s="2">
        <v>0</v>
      </c>
      <c r="AG141" s="2">
        <v>0</v>
      </c>
      <c r="AH141" t="s">
        <v>12</v>
      </c>
      <c r="AI141">
        <v>5</v>
      </c>
    </row>
    <row r="142" spans="1:35" x14ac:dyDescent="0.25">
      <c r="A142" t="s">
        <v>1155</v>
      </c>
      <c r="B142" t="s">
        <v>776</v>
      </c>
      <c r="C142" t="s">
        <v>1040</v>
      </c>
      <c r="D142" t="s">
        <v>1129</v>
      </c>
      <c r="E142" s="2">
        <v>19.652173913043477</v>
      </c>
      <c r="F142" s="2">
        <v>5.8456521739130434</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t="s">
        <v>356</v>
      </c>
      <c r="AI142">
        <v>5</v>
      </c>
    </row>
    <row r="143" spans="1:35" x14ac:dyDescent="0.25">
      <c r="A143" t="s">
        <v>1155</v>
      </c>
      <c r="B143" t="s">
        <v>696</v>
      </c>
      <c r="C143" t="s">
        <v>1015</v>
      </c>
      <c r="D143" t="s">
        <v>1128</v>
      </c>
      <c r="E143" s="2">
        <v>37.5</v>
      </c>
      <c r="F143" s="2">
        <v>4.4782608695652177</v>
      </c>
      <c r="G143" s="2">
        <v>2.8804347826086958</v>
      </c>
      <c r="H143" s="2">
        <v>0</v>
      </c>
      <c r="I143" s="2">
        <v>4.2907608695652177</v>
      </c>
      <c r="J143" s="2">
        <v>0</v>
      </c>
      <c r="K143" s="2">
        <v>0</v>
      </c>
      <c r="L143" s="2">
        <v>2.2741304347826086</v>
      </c>
      <c r="M143" s="2">
        <v>4.4891304347826084</v>
      </c>
      <c r="N143" s="2">
        <v>0</v>
      </c>
      <c r="O143" s="2">
        <v>0.11971014492753622</v>
      </c>
      <c r="P143" s="2">
        <v>5.5434782608695654</v>
      </c>
      <c r="Q143" s="2">
        <v>0</v>
      </c>
      <c r="R143" s="2">
        <v>0.14782608695652175</v>
      </c>
      <c r="S143" s="2">
        <v>3.7288043478260864</v>
      </c>
      <c r="T143" s="2">
        <v>0</v>
      </c>
      <c r="U143" s="2">
        <v>0</v>
      </c>
      <c r="V143" s="2">
        <v>9.9434782608695635E-2</v>
      </c>
      <c r="W143" s="2">
        <v>10.78</v>
      </c>
      <c r="X143" s="2">
        <v>0</v>
      </c>
      <c r="Y143" s="2">
        <v>0</v>
      </c>
      <c r="Z143" s="2">
        <v>0.28746666666666665</v>
      </c>
      <c r="AA143" s="2">
        <v>0</v>
      </c>
      <c r="AB143" s="2">
        <v>0</v>
      </c>
      <c r="AC143" s="2">
        <v>0</v>
      </c>
      <c r="AD143" s="2">
        <v>0</v>
      </c>
      <c r="AE143" s="2">
        <v>0</v>
      </c>
      <c r="AF143" s="2">
        <v>0</v>
      </c>
      <c r="AG143" s="2">
        <v>0</v>
      </c>
      <c r="AH143" t="s">
        <v>274</v>
      </c>
      <c r="AI143">
        <v>5</v>
      </c>
    </row>
    <row r="144" spans="1:35" x14ac:dyDescent="0.25">
      <c r="A144" t="s">
        <v>1155</v>
      </c>
      <c r="B144" t="s">
        <v>575</v>
      </c>
      <c r="C144" t="s">
        <v>927</v>
      </c>
      <c r="D144" t="s">
        <v>1104</v>
      </c>
      <c r="E144" s="2">
        <v>111.28260869565217</v>
      </c>
      <c r="F144" s="2">
        <v>10.869565217391305</v>
      </c>
      <c r="G144" s="2">
        <v>0</v>
      </c>
      <c r="H144" s="2">
        <v>0.5264130434782609</v>
      </c>
      <c r="I144" s="2">
        <v>5.3043478260869561</v>
      </c>
      <c r="J144" s="2">
        <v>0</v>
      </c>
      <c r="K144" s="2">
        <v>0</v>
      </c>
      <c r="L144" s="2">
        <v>4.915978260869565</v>
      </c>
      <c r="M144" s="2">
        <v>0</v>
      </c>
      <c r="N144" s="2">
        <v>11.036739130434784</v>
      </c>
      <c r="O144" s="2">
        <v>9.9177573744872058E-2</v>
      </c>
      <c r="P144" s="2">
        <v>5.3913043478260869</v>
      </c>
      <c r="Q144" s="2">
        <v>15.420000000000005</v>
      </c>
      <c r="R144" s="2">
        <v>0.18701308849384649</v>
      </c>
      <c r="S144" s="2">
        <v>4.5247826086956522</v>
      </c>
      <c r="T144" s="2">
        <v>7.7979347826086967</v>
      </c>
      <c r="U144" s="2">
        <v>0</v>
      </c>
      <c r="V144" s="2">
        <v>0.11073354170736473</v>
      </c>
      <c r="W144" s="2">
        <v>3.5771739130434779</v>
      </c>
      <c r="X144" s="2">
        <v>7.8365217391304336</v>
      </c>
      <c r="Y144" s="2">
        <v>0.16934782608695653</v>
      </c>
      <c r="Z144" s="2">
        <v>0.10408673569056456</v>
      </c>
      <c r="AA144" s="2">
        <v>0</v>
      </c>
      <c r="AB144" s="2">
        <v>0</v>
      </c>
      <c r="AC144" s="2">
        <v>0</v>
      </c>
      <c r="AD144" s="2">
        <v>0</v>
      </c>
      <c r="AE144" s="2">
        <v>0</v>
      </c>
      <c r="AF144" s="2">
        <v>0</v>
      </c>
      <c r="AG144" s="2">
        <v>0</v>
      </c>
      <c r="AH144" t="s">
        <v>152</v>
      </c>
      <c r="AI144">
        <v>5</v>
      </c>
    </row>
    <row r="145" spans="1:35" x14ac:dyDescent="0.25">
      <c r="A145" t="s">
        <v>1155</v>
      </c>
      <c r="B145" t="s">
        <v>562</v>
      </c>
      <c r="C145" t="s">
        <v>957</v>
      </c>
      <c r="D145" t="s">
        <v>1090</v>
      </c>
      <c r="E145" s="2">
        <v>101.70652173913044</v>
      </c>
      <c r="F145" s="2">
        <v>5.0434782608695654</v>
      </c>
      <c r="G145" s="2">
        <v>0</v>
      </c>
      <c r="H145" s="2">
        <v>0.73097826086956519</v>
      </c>
      <c r="I145" s="2">
        <v>9.6521739130434785</v>
      </c>
      <c r="J145" s="2">
        <v>0</v>
      </c>
      <c r="K145" s="2">
        <v>0</v>
      </c>
      <c r="L145" s="2">
        <v>6.1218478260869569</v>
      </c>
      <c r="M145" s="2">
        <v>10.627717391304348</v>
      </c>
      <c r="N145" s="2">
        <v>0</v>
      </c>
      <c r="O145" s="2">
        <v>0.10449396173987388</v>
      </c>
      <c r="P145" s="2">
        <v>5.0434782608695654</v>
      </c>
      <c r="Q145" s="2">
        <v>19.320652173913043</v>
      </c>
      <c r="R145" s="2">
        <v>0.23955327562252859</v>
      </c>
      <c r="S145" s="2">
        <v>5.8480434782608679</v>
      </c>
      <c r="T145" s="2">
        <v>3.6683695652173922</v>
      </c>
      <c r="U145" s="2">
        <v>0</v>
      </c>
      <c r="V145" s="2">
        <v>9.3567382708132932E-2</v>
      </c>
      <c r="W145" s="2">
        <v>5.0176086956521724</v>
      </c>
      <c r="X145" s="2">
        <v>5.1379347826086947</v>
      </c>
      <c r="Y145" s="2">
        <v>0</v>
      </c>
      <c r="Z145" s="2">
        <v>9.9851448113711633E-2</v>
      </c>
      <c r="AA145" s="2">
        <v>0</v>
      </c>
      <c r="AB145" s="2">
        <v>0</v>
      </c>
      <c r="AC145" s="2">
        <v>0</v>
      </c>
      <c r="AD145" s="2">
        <v>0</v>
      </c>
      <c r="AE145" s="2">
        <v>0</v>
      </c>
      <c r="AF145" s="2">
        <v>0</v>
      </c>
      <c r="AG145" s="2">
        <v>0</v>
      </c>
      <c r="AH145" t="s">
        <v>139</v>
      </c>
      <c r="AI145">
        <v>5</v>
      </c>
    </row>
    <row r="146" spans="1:35" x14ac:dyDescent="0.25">
      <c r="A146" t="s">
        <v>1155</v>
      </c>
      <c r="B146" t="s">
        <v>666</v>
      </c>
      <c r="C146" t="s">
        <v>1006</v>
      </c>
      <c r="D146" t="s">
        <v>1090</v>
      </c>
      <c r="E146" s="2">
        <v>84.641304347826093</v>
      </c>
      <c r="F146" s="2">
        <v>4.7391304347826084</v>
      </c>
      <c r="G146" s="2">
        <v>0.32608695652173914</v>
      </c>
      <c r="H146" s="2">
        <v>0.19565217391304349</v>
      </c>
      <c r="I146" s="2">
        <v>4.4157608695652177</v>
      </c>
      <c r="J146" s="2">
        <v>0</v>
      </c>
      <c r="K146" s="2">
        <v>0</v>
      </c>
      <c r="L146" s="2">
        <v>5.2453260869565232</v>
      </c>
      <c r="M146" s="2">
        <v>8.8532608695652169</v>
      </c>
      <c r="N146" s="2">
        <v>0</v>
      </c>
      <c r="O146" s="2">
        <v>0.10459740593296518</v>
      </c>
      <c r="P146" s="2">
        <v>4.9565217391304346</v>
      </c>
      <c r="Q146" s="2">
        <v>9.3858695652173907</v>
      </c>
      <c r="R146" s="2">
        <v>0.16944908180300497</v>
      </c>
      <c r="S146" s="2">
        <v>5.1113043478260876</v>
      </c>
      <c r="T146" s="2">
        <v>10.95163043478261</v>
      </c>
      <c r="U146" s="2">
        <v>0</v>
      </c>
      <c r="V146" s="2">
        <v>0.18977655066135868</v>
      </c>
      <c r="W146" s="2">
        <v>9.955652173913041</v>
      </c>
      <c r="X146" s="2">
        <v>12.028695652173912</v>
      </c>
      <c r="Y146" s="2">
        <v>0</v>
      </c>
      <c r="Z146" s="2">
        <v>0.25973545653011426</v>
      </c>
      <c r="AA146" s="2">
        <v>0</v>
      </c>
      <c r="AB146" s="2">
        <v>0</v>
      </c>
      <c r="AC146" s="2">
        <v>0</v>
      </c>
      <c r="AD146" s="2">
        <v>18.076086956521738</v>
      </c>
      <c r="AE146" s="2">
        <v>0</v>
      </c>
      <c r="AF146" s="2">
        <v>0</v>
      </c>
      <c r="AG146" s="2">
        <v>0</v>
      </c>
      <c r="AH146" t="s">
        <v>244</v>
      </c>
      <c r="AI146">
        <v>5</v>
      </c>
    </row>
    <row r="147" spans="1:35" x14ac:dyDescent="0.25">
      <c r="A147" t="s">
        <v>1155</v>
      </c>
      <c r="B147" t="s">
        <v>472</v>
      </c>
      <c r="C147" t="s">
        <v>886</v>
      </c>
      <c r="D147" t="s">
        <v>1075</v>
      </c>
      <c r="E147" s="2">
        <v>53.793478260869563</v>
      </c>
      <c r="F147" s="2">
        <v>0</v>
      </c>
      <c r="G147" s="2">
        <v>0</v>
      </c>
      <c r="H147" s="2">
        <v>0.19565217391304349</v>
      </c>
      <c r="I147" s="2">
        <v>5.1277173913043477</v>
      </c>
      <c r="J147" s="2">
        <v>0</v>
      </c>
      <c r="K147" s="2">
        <v>0</v>
      </c>
      <c r="L147" s="2">
        <v>0</v>
      </c>
      <c r="M147" s="2">
        <v>5.4375</v>
      </c>
      <c r="N147" s="2">
        <v>0</v>
      </c>
      <c r="O147" s="2">
        <v>0.10108102646999394</v>
      </c>
      <c r="P147" s="2">
        <v>4.9701086956521738</v>
      </c>
      <c r="Q147" s="2">
        <v>25.244565217391305</v>
      </c>
      <c r="R147" s="2">
        <v>0.56167912709638312</v>
      </c>
      <c r="S147" s="2">
        <v>0</v>
      </c>
      <c r="T147" s="2">
        <v>0</v>
      </c>
      <c r="U147" s="2">
        <v>0</v>
      </c>
      <c r="V147" s="2">
        <v>0</v>
      </c>
      <c r="W147" s="2">
        <v>0</v>
      </c>
      <c r="X147" s="2">
        <v>0</v>
      </c>
      <c r="Y147" s="2">
        <v>0</v>
      </c>
      <c r="Z147" s="2">
        <v>0</v>
      </c>
      <c r="AA147" s="2">
        <v>0</v>
      </c>
      <c r="AB147" s="2">
        <v>0</v>
      </c>
      <c r="AC147" s="2">
        <v>0</v>
      </c>
      <c r="AD147" s="2">
        <v>0</v>
      </c>
      <c r="AE147" s="2">
        <v>0</v>
      </c>
      <c r="AF147" s="2">
        <v>0</v>
      </c>
      <c r="AG147" s="2">
        <v>0</v>
      </c>
      <c r="AH147" t="s">
        <v>49</v>
      </c>
      <c r="AI147">
        <v>5</v>
      </c>
    </row>
    <row r="148" spans="1:35" x14ac:dyDescent="0.25">
      <c r="A148" t="s">
        <v>1155</v>
      </c>
      <c r="B148" t="s">
        <v>745</v>
      </c>
      <c r="C148" t="s">
        <v>957</v>
      </c>
      <c r="D148" t="s">
        <v>1090</v>
      </c>
      <c r="E148" s="2">
        <v>73.652173913043484</v>
      </c>
      <c r="F148" s="2">
        <v>6.0434782608695654</v>
      </c>
      <c r="G148" s="2">
        <v>0</v>
      </c>
      <c r="H148" s="2">
        <v>0.38043478260869568</v>
      </c>
      <c r="I148" s="2">
        <v>0.17391304347826086</v>
      </c>
      <c r="J148" s="2">
        <v>0</v>
      </c>
      <c r="K148" s="2">
        <v>0</v>
      </c>
      <c r="L148" s="2">
        <v>4.0121739130434779</v>
      </c>
      <c r="M148" s="2">
        <v>3.472826086956522</v>
      </c>
      <c r="N148" s="2">
        <v>0</v>
      </c>
      <c r="O148" s="2">
        <v>4.7151711924439198E-2</v>
      </c>
      <c r="P148" s="2">
        <v>5.0108695652173916</v>
      </c>
      <c r="Q148" s="2">
        <v>10.414673913043478</v>
      </c>
      <c r="R148" s="2">
        <v>0.20943772136953953</v>
      </c>
      <c r="S148" s="2">
        <v>6.6879347826086954</v>
      </c>
      <c r="T148" s="2">
        <v>6.3314130434782614</v>
      </c>
      <c r="U148" s="2">
        <v>0</v>
      </c>
      <c r="V148" s="2">
        <v>0.17676800472255016</v>
      </c>
      <c r="W148" s="2">
        <v>6.7022826086956524</v>
      </c>
      <c r="X148" s="2">
        <v>9.8256521739130438</v>
      </c>
      <c r="Y148" s="2">
        <v>0</v>
      </c>
      <c r="Z148" s="2">
        <v>0.22440525383707202</v>
      </c>
      <c r="AA148" s="2">
        <v>0</v>
      </c>
      <c r="AB148" s="2">
        <v>0.97010869565217395</v>
      </c>
      <c r="AC148" s="2">
        <v>0</v>
      </c>
      <c r="AD148" s="2">
        <v>0</v>
      </c>
      <c r="AE148" s="2">
        <v>27.706086956521741</v>
      </c>
      <c r="AF148" s="2">
        <v>0</v>
      </c>
      <c r="AG148" s="2">
        <v>0</v>
      </c>
      <c r="AH148" t="s">
        <v>325</v>
      </c>
      <c r="AI148">
        <v>5</v>
      </c>
    </row>
    <row r="149" spans="1:35" x14ac:dyDescent="0.25">
      <c r="A149" t="s">
        <v>1155</v>
      </c>
      <c r="B149" t="s">
        <v>718</v>
      </c>
      <c r="C149" t="s">
        <v>986</v>
      </c>
      <c r="D149" t="s">
        <v>1107</v>
      </c>
      <c r="E149" s="2">
        <v>113.91304347826087</v>
      </c>
      <c r="F149" s="2">
        <v>4.6467391304347823</v>
      </c>
      <c r="G149" s="2">
        <v>0</v>
      </c>
      <c r="H149" s="2">
        <v>0</v>
      </c>
      <c r="I149" s="2">
        <v>10.027173913043478</v>
      </c>
      <c r="J149" s="2">
        <v>0</v>
      </c>
      <c r="K149" s="2">
        <v>0</v>
      </c>
      <c r="L149" s="2">
        <v>0</v>
      </c>
      <c r="M149" s="2">
        <v>7.7472826086956523</v>
      </c>
      <c r="N149" s="2">
        <v>0</v>
      </c>
      <c r="O149" s="2">
        <v>6.8010496183206107E-2</v>
      </c>
      <c r="P149" s="2">
        <v>4.8913043478260869</v>
      </c>
      <c r="Q149" s="2">
        <v>11.942934782608695</v>
      </c>
      <c r="R149" s="2">
        <v>0.14778148854961831</v>
      </c>
      <c r="S149" s="2">
        <v>0</v>
      </c>
      <c r="T149" s="2">
        <v>0</v>
      </c>
      <c r="U149" s="2">
        <v>0</v>
      </c>
      <c r="V149" s="2">
        <v>0</v>
      </c>
      <c r="W149" s="2">
        <v>0</v>
      </c>
      <c r="X149" s="2">
        <v>0</v>
      </c>
      <c r="Y149" s="2">
        <v>0</v>
      </c>
      <c r="Z149" s="2">
        <v>0</v>
      </c>
      <c r="AA149" s="2">
        <v>0</v>
      </c>
      <c r="AB149" s="2">
        <v>0</v>
      </c>
      <c r="AC149" s="2">
        <v>0</v>
      </c>
      <c r="AD149" s="2">
        <v>0</v>
      </c>
      <c r="AE149" s="2">
        <v>0</v>
      </c>
      <c r="AF149" s="2">
        <v>0</v>
      </c>
      <c r="AG149" s="2">
        <v>0</v>
      </c>
      <c r="AH149" t="s">
        <v>296</v>
      </c>
      <c r="AI149">
        <v>5</v>
      </c>
    </row>
    <row r="150" spans="1:35" x14ac:dyDescent="0.25">
      <c r="A150" t="s">
        <v>1155</v>
      </c>
      <c r="B150" t="s">
        <v>828</v>
      </c>
      <c r="C150" t="s">
        <v>946</v>
      </c>
      <c r="D150" t="s">
        <v>1107</v>
      </c>
      <c r="E150" s="2">
        <v>55.5</v>
      </c>
      <c r="F150" s="2">
        <v>6.2608695652173916</v>
      </c>
      <c r="G150" s="2">
        <v>0</v>
      </c>
      <c r="H150" s="2">
        <v>0</v>
      </c>
      <c r="I150" s="2">
        <v>0.56521739130434778</v>
      </c>
      <c r="J150" s="2">
        <v>0</v>
      </c>
      <c r="K150" s="2">
        <v>0</v>
      </c>
      <c r="L150" s="2">
        <v>4.0294565217391298</v>
      </c>
      <c r="M150" s="2">
        <v>5.3043478260869561</v>
      </c>
      <c r="N150" s="2">
        <v>0</v>
      </c>
      <c r="O150" s="2">
        <v>9.5573834704269472E-2</v>
      </c>
      <c r="P150" s="2">
        <v>5.1304347826086953</v>
      </c>
      <c r="Q150" s="2">
        <v>12.506521739130436</v>
      </c>
      <c r="R150" s="2">
        <v>0.31778300039169605</v>
      </c>
      <c r="S150" s="2">
        <v>5.6415217391304342</v>
      </c>
      <c r="T150" s="2">
        <v>6.141304347826086</v>
      </c>
      <c r="U150" s="2">
        <v>0</v>
      </c>
      <c r="V150" s="2">
        <v>0.21230317273795532</v>
      </c>
      <c r="W150" s="2">
        <v>4.8698913043478278</v>
      </c>
      <c r="X150" s="2">
        <v>7.2336956521739078</v>
      </c>
      <c r="Y150" s="2">
        <v>0</v>
      </c>
      <c r="Z150" s="2">
        <v>0.21808264786525647</v>
      </c>
      <c r="AA150" s="2">
        <v>0</v>
      </c>
      <c r="AB150" s="2">
        <v>0</v>
      </c>
      <c r="AC150" s="2">
        <v>0</v>
      </c>
      <c r="AD150" s="2">
        <v>55.609782608695653</v>
      </c>
      <c r="AE150" s="2">
        <v>0</v>
      </c>
      <c r="AF150" s="2">
        <v>0</v>
      </c>
      <c r="AG150" s="2">
        <v>0</v>
      </c>
      <c r="AH150" t="s">
        <v>408</v>
      </c>
      <c r="AI150">
        <v>5</v>
      </c>
    </row>
    <row r="151" spans="1:35" x14ac:dyDescent="0.25">
      <c r="A151" t="s">
        <v>1155</v>
      </c>
      <c r="B151" t="s">
        <v>549</v>
      </c>
      <c r="C151" t="s">
        <v>956</v>
      </c>
      <c r="D151" t="s">
        <v>1087</v>
      </c>
      <c r="E151" s="2">
        <v>20.358695652173914</v>
      </c>
      <c r="F151" s="2">
        <v>0</v>
      </c>
      <c r="G151" s="2">
        <v>0</v>
      </c>
      <c r="H151" s="2">
        <v>0</v>
      </c>
      <c r="I151" s="2">
        <v>0</v>
      </c>
      <c r="J151" s="2">
        <v>0</v>
      </c>
      <c r="K151" s="2">
        <v>0</v>
      </c>
      <c r="L151" s="2">
        <v>1.6304347826086956E-2</v>
      </c>
      <c r="M151" s="2">
        <v>0</v>
      </c>
      <c r="N151" s="2">
        <v>0</v>
      </c>
      <c r="O151" s="2">
        <v>0</v>
      </c>
      <c r="P151" s="2">
        <v>0</v>
      </c>
      <c r="Q151" s="2">
        <v>0.69836956521739135</v>
      </c>
      <c r="R151" s="2">
        <v>3.4303256807261082E-2</v>
      </c>
      <c r="S151" s="2">
        <v>3.5760869565217392</v>
      </c>
      <c r="T151" s="2">
        <v>0</v>
      </c>
      <c r="U151" s="2">
        <v>0</v>
      </c>
      <c r="V151" s="2">
        <v>0.17565403096636412</v>
      </c>
      <c r="W151" s="2">
        <v>2.9402173913043477</v>
      </c>
      <c r="X151" s="2">
        <v>0</v>
      </c>
      <c r="Y151" s="2">
        <v>0</v>
      </c>
      <c r="Z151" s="2">
        <v>0.14442071542979176</v>
      </c>
      <c r="AA151" s="2">
        <v>0</v>
      </c>
      <c r="AB151" s="2">
        <v>0</v>
      </c>
      <c r="AC151" s="2">
        <v>0</v>
      </c>
      <c r="AD151" s="2">
        <v>0</v>
      </c>
      <c r="AE151" s="2">
        <v>0</v>
      </c>
      <c r="AF151" s="2">
        <v>0</v>
      </c>
      <c r="AG151" s="2">
        <v>0</v>
      </c>
      <c r="AH151" t="s">
        <v>126</v>
      </c>
      <c r="AI151">
        <v>5</v>
      </c>
    </row>
    <row r="152" spans="1:35" x14ac:dyDescent="0.25">
      <c r="A152" t="s">
        <v>1155</v>
      </c>
      <c r="B152" t="s">
        <v>692</v>
      </c>
      <c r="C152" t="s">
        <v>889</v>
      </c>
      <c r="D152" t="s">
        <v>1080</v>
      </c>
      <c r="E152" s="2">
        <v>57.902173913043477</v>
      </c>
      <c r="F152" s="2">
        <v>5.7391304347826084</v>
      </c>
      <c r="G152" s="2">
        <v>0</v>
      </c>
      <c r="H152" s="2">
        <v>0</v>
      </c>
      <c r="I152" s="2">
        <v>1.1766304347826086</v>
      </c>
      <c r="J152" s="2">
        <v>0</v>
      </c>
      <c r="K152" s="2">
        <v>0</v>
      </c>
      <c r="L152" s="2">
        <v>0</v>
      </c>
      <c r="M152" s="2">
        <v>0</v>
      </c>
      <c r="N152" s="2">
        <v>4.7215217391304343</v>
      </c>
      <c r="O152" s="2">
        <v>8.1543082410362303E-2</v>
      </c>
      <c r="P152" s="2">
        <v>5.2173913043478262</v>
      </c>
      <c r="Q152" s="2">
        <v>10.181195652173912</v>
      </c>
      <c r="R152" s="2">
        <v>0.26594143044865776</v>
      </c>
      <c r="S152" s="2">
        <v>0</v>
      </c>
      <c r="T152" s="2">
        <v>0</v>
      </c>
      <c r="U152" s="2">
        <v>0</v>
      </c>
      <c r="V152" s="2">
        <v>0</v>
      </c>
      <c r="W152" s="2">
        <v>0</v>
      </c>
      <c r="X152" s="2">
        <v>0</v>
      </c>
      <c r="Y152" s="2">
        <v>0</v>
      </c>
      <c r="Z152" s="2">
        <v>0</v>
      </c>
      <c r="AA152" s="2">
        <v>0</v>
      </c>
      <c r="AB152" s="2">
        <v>0</v>
      </c>
      <c r="AC152" s="2">
        <v>0</v>
      </c>
      <c r="AD152" s="2">
        <v>0</v>
      </c>
      <c r="AE152" s="2">
        <v>0</v>
      </c>
      <c r="AF152" s="2">
        <v>0</v>
      </c>
      <c r="AG152" s="2">
        <v>0</v>
      </c>
      <c r="AH152" t="s">
        <v>270</v>
      </c>
      <c r="AI152">
        <v>5</v>
      </c>
    </row>
    <row r="153" spans="1:35" x14ac:dyDescent="0.25">
      <c r="A153" t="s">
        <v>1155</v>
      </c>
      <c r="B153" t="s">
        <v>456</v>
      </c>
      <c r="C153" t="s">
        <v>905</v>
      </c>
      <c r="D153" t="s">
        <v>1095</v>
      </c>
      <c r="E153" s="2">
        <v>148.83695652173913</v>
      </c>
      <c r="F153" s="2">
        <v>4.5217391304347823</v>
      </c>
      <c r="G153" s="2">
        <v>1.6304347826086956E-2</v>
      </c>
      <c r="H153" s="2">
        <v>0.78804347826086951</v>
      </c>
      <c r="I153" s="2">
        <v>3.4673913043478262</v>
      </c>
      <c r="J153" s="2">
        <v>0</v>
      </c>
      <c r="K153" s="2">
        <v>0</v>
      </c>
      <c r="L153" s="2">
        <v>3.8130434782608704</v>
      </c>
      <c r="M153" s="2">
        <v>13.752717391304348</v>
      </c>
      <c r="N153" s="2">
        <v>0</v>
      </c>
      <c r="O153" s="2">
        <v>9.2401226904257658E-2</v>
      </c>
      <c r="P153" s="2">
        <v>5.2663043478260869</v>
      </c>
      <c r="Q153" s="2">
        <v>16.198369565217391</v>
      </c>
      <c r="R153" s="2">
        <v>0.14421602278536477</v>
      </c>
      <c r="S153" s="2">
        <v>14.503369565217401</v>
      </c>
      <c r="T153" s="2">
        <v>19.067934782608699</v>
      </c>
      <c r="U153" s="2">
        <v>0</v>
      </c>
      <c r="V153" s="2">
        <v>0.22555758416709276</v>
      </c>
      <c r="W153" s="2">
        <v>7.4582608695652173</v>
      </c>
      <c r="X153" s="2">
        <v>20.359239130434784</v>
      </c>
      <c r="Y153" s="2">
        <v>1.9850000000000001</v>
      </c>
      <c r="Z153" s="2">
        <v>0.20023588694953628</v>
      </c>
      <c r="AA153" s="2">
        <v>0</v>
      </c>
      <c r="AB153" s="2">
        <v>0</v>
      </c>
      <c r="AC153" s="2">
        <v>0</v>
      </c>
      <c r="AD153" s="2">
        <v>12.086956521739131</v>
      </c>
      <c r="AE153" s="2">
        <v>0</v>
      </c>
      <c r="AF153" s="2">
        <v>0</v>
      </c>
      <c r="AG153" s="2">
        <v>0</v>
      </c>
      <c r="AH153" t="s">
        <v>33</v>
      </c>
      <c r="AI153">
        <v>5</v>
      </c>
    </row>
    <row r="154" spans="1:35" x14ac:dyDescent="0.25">
      <c r="A154" t="s">
        <v>1155</v>
      </c>
      <c r="B154" t="s">
        <v>553</v>
      </c>
      <c r="C154" t="s">
        <v>879</v>
      </c>
      <c r="D154" t="s">
        <v>1052</v>
      </c>
      <c r="E154" s="2">
        <v>104.3695652173913</v>
      </c>
      <c r="F154" s="2">
        <v>5.1304347826086953</v>
      </c>
      <c r="G154" s="2">
        <v>0.35543478260869571</v>
      </c>
      <c r="H154" s="2">
        <v>0.50630434782608702</v>
      </c>
      <c r="I154" s="2">
        <v>1.7663043478260869</v>
      </c>
      <c r="J154" s="2">
        <v>2.9673913043478262</v>
      </c>
      <c r="K154" s="2">
        <v>0</v>
      </c>
      <c r="L154" s="2">
        <v>3.5019565217391304</v>
      </c>
      <c r="M154" s="2">
        <v>4.7290217391304346</v>
      </c>
      <c r="N154" s="2">
        <v>3.1711956521739131</v>
      </c>
      <c r="O154" s="2">
        <v>7.5694646948552394E-2</v>
      </c>
      <c r="P154" s="2">
        <v>5.5686956521739113</v>
      </c>
      <c r="Q154" s="2">
        <v>12.688478260869568</v>
      </c>
      <c r="R154" s="2">
        <v>0.17492813997083945</v>
      </c>
      <c r="S154" s="2">
        <v>8.6850000000000005</v>
      </c>
      <c r="T154" s="2">
        <v>14.262717391304344</v>
      </c>
      <c r="U154" s="2">
        <v>0</v>
      </c>
      <c r="V154" s="2">
        <v>0.21986981878775252</v>
      </c>
      <c r="W154" s="2">
        <v>4.911847826086956</v>
      </c>
      <c r="X154" s="2">
        <v>14.189999999999987</v>
      </c>
      <c r="Y154" s="2">
        <v>0</v>
      </c>
      <c r="Z154" s="2">
        <v>0.18302124557383867</v>
      </c>
      <c r="AA154" s="2">
        <v>0</v>
      </c>
      <c r="AB154" s="2">
        <v>0</v>
      </c>
      <c r="AC154" s="2">
        <v>0</v>
      </c>
      <c r="AD154" s="2">
        <v>0</v>
      </c>
      <c r="AE154" s="2">
        <v>0</v>
      </c>
      <c r="AF154" s="2">
        <v>0</v>
      </c>
      <c r="AG154" s="2">
        <v>0</v>
      </c>
      <c r="AH154" t="s">
        <v>130</v>
      </c>
      <c r="AI154">
        <v>5</v>
      </c>
    </row>
    <row r="155" spans="1:35" x14ac:dyDescent="0.25">
      <c r="A155" t="s">
        <v>1155</v>
      </c>
      <c r="B155" t="s">
        <v>782</v>
      </c>
      <c r="C155" t="s">
        <v>1041</v>
      </c>
      <c r="D155" t="s">
        <v>1093</v>
      </c>
      <c r="E155" s="2">
        <v>57.423913043478258</v>
      </c>
      <c r="F155" s="2">
        <v>5.3043478260869561</v>
      </c>
      <c r="G155" s="2">
        <v>0.55978260869565222</v>
      </c>
      <c r="H155" s="2">
        <v>0.32086956521739124</v>
      </c>
      <c r="I155" s="2">
        <v>1</v>
      </c>
      <c r="J155" s="2">
        <v>0</v>
      </c>
      <c r="K155" s="2">
        <v>0</v>
      </c>
      <c r="L155" s="2">
        <v>2.4957608695652174</v>
      </c>
      <c r="M155" s="2">
        <v>3.6776086956521739</v>
      </c>
      <c r="N155" s="2">
        <v>0</v>
      </c>
      <c r="O155" s="2">
        <v>6.4043157296990352E-2</v>
      </c>
      <c r="P155" s="2">
        <v>4.3333695652173905</v>
      </c>
      <c r="Q155" s="2">
        <v>8.9544565217391323</v>
      </c>
      <c r="R155" s="2">
        <v>0.23139882642438012</v>
      </c>
      <c r="S155" s="2">
        <v>8.3923913043478233</v>
      </c>
      <c r="T155" s="2">
        <v>2.0757608695652174</v>
      </c>
      <c r="U155" s="2">
        <v>0</v>
      </c>
      <c r="V155" s="2">
        <v>0.18229604391444251</v>
      </c>
      <c r="W155" s="2">
        <v>3.470869565217392</v>
      </c>
      <c r="X155" s="2">
        <v>3.1365217391304343</v>
      </c>
      <c r="Y155" s="2">
        <v>0</v>
      </c>
      <c r="Z155" s="2">
        <v>0.11506341094075338</v>
      </c>
      <c r="AA155" s="2">
        <v>0</v>
      </c>
      <c r="AB155" s="2">
        <v>0</v>
      </c>
      <c r="AC155" s="2">
        <v>0</v>
      </c>
      <c r="AD155" s="2">
        <v>0</v>
      </c>
      <c r="AE155" s="2">
        <v>0</v>
      </c>
      <c r="AF155" s="2">
        <v>0</v>
      </c>
      <c r="AG155" s="2">
        <v>0</v>
      </c>
      <c r="AH155" t="s">
        <v>362</v>
      </c>
      <c r="AI155">
        <v>5</v>
      </c>
    </row>
    <row r="156" spans="1:35" x14ac:dyDescent="0.25">
      <c r="A156" t="s">
        <v>1155</v>
      </c>
      <c r="B156" t="s">
        <v>556</v>
      </c>
      <c r="C156" t="s">
        <v>882</v>
      </c>
      <c r="D156" t="s">
        <v>1078</v>
      </c>
      <c r="E156" s="2">
        <v>117.53260869565217</v>
      </c>
      <c r="F156" s="2">
        <v>5.6521739130434785</v>
      </c>
      <c r="G156" s="2">
        <v>0.23695652173913045</v>
      </c>
      <c r="H156" s="2">
        <v>0.54347826086956519</v>
      </c>
      <c r="I156" s="2">
        <v>1.638586956521739</v>
      </c>
      <c r="J156" s="2">
        <v>0</v>
      </c>
      <c r="K156" s="2">
        <v>0</v>
      </c>
      <c r="L156" s="2">
        <v>3.6825000000000014</v>
      </c>
      <c r="M156" s="2">
        <v>0</v>
      </c>
      <c r="N156" s="2">
        <v>12.187065217391305</v>
      </c>
      <c r="O156" s="2">
        <v>0.10369092758716361</v>
      </c>
      <c r="P156" s="2">
        <v>6.1660869565217391</v>
      </c>
      <c r="Q156" s="2">
        <v>14.942391304347824</v>
      </c>
      <c r="R156" s="2">
        <v>0.17959678165171553</v>
      </c>
      <c r="S156" s="2">
        <v>4.6807608695652165</v>
      </c>
      <c r="T156" s="2">
        <v>8.9234782608695689</v>
      </c>
      <c r="U156" s="2">
        <v>0</v>
      </c>
      <c r="V156" s="2">
        <v>0.11574863590123002</v>
      </c>
      <c r="W156" s="2">
        <v>4.9336956521739133</v>
      </c>
      <c r="X156" s="2">
        <v>12.494782608695653</v>
      </c>
      <c r="Y156" s="2">
        <v>0</v>
      </c>
      <c r="Z156" s="2">
        <v>0.14828632201979103</v>
      </c>
      <c r="AA156" s="2">
        <v>0</v>
      </c>
      <c r="AB156" s="2">
        <v>0</v>
      </c>
      <c r="AC156" s="2">
        <v>0</v>
      </c>
      <c r="AD156" s="2">
        <v>0</v>
      </c>
      <c r="AE156" s="2">
        <v>0</v>
      </c>
      <c r="AF156" s="2">
        <v>0</v>
      </c>
      <c r="AG156" s="2">
        <v>0</v>
      </c>
      <c r="AH156" t="s">
        <v>133</v>
      </c>
      <c r="AI156">
        <v>5</v>
      </c>
    </row>
    <row r="157" spans="1:35" x14ac:dyDescent="0.25">
      <c r="A157" t="s">
        <v>1155</v>
      </c>
      <c r="B157" t="s">
        <v>690</v>
      </c>
      <c r="C157" t="s">
        <v>1013</v>
      </c>
      <c r="D157" t="s">
        <v>1082</v>
      </c>
      <c r="E157" s="2">
        <v>33.402173913043477</v>
      </c>
      <c r="F157" s="2">
        <v>5.4782608695652177</v>
      </c>
      <c r="G157" s="2">
        <v>0</v>
      </c>
      <c r="H157" s="2">
        <v>0.18152173913043476</v>
      </c>
      <c r="I157" s="2">
        <v>0.13315217391304349</v>
      </c>
      <c r="J157" s="2">
        <v>0</v>
      </c>
      <c r="K157" s="2">
        <v>0</v>
      </c>
      <c r="L157" s="2">
        <v>1.5194565217391307</v>
      </c>
      <c r="M157" s="2">
        <v>4.677065217391303</v>
      </c>
      <c r="N157" s="2">
        <v>0</v>
      </c>
      <c r="O157" s="2">
        <v>0.14002277904328014</v>
      </c>
      <c r="P157" s="2">
        <v>0</v>
      </c>
      <c r="Q157" s="2">
        <v>6.9798913043478255</v>
      </c>
      <c r="R157" s="2">
        <v>0.20896518060527172</v>
      </c>
      <c r="S157" s="2">
        <v>0.75815217391304368</v>
      </c>
      <c r="T157" s="2">
        <v>2.3764130434782604</v>
      </c>
      <c r="U157" s="2">
        <v>0</v>
      </c>
      <c r="V157" s="2">
        <v>9.3843150016270749E-2</v>
      </c>
      <c r="W157" s="2">
        <v>0.80826086956521737</v>
      </c>
      <c r="X157" s="2">
        <v>4.9317391304347833</v>
      </c>
      <c r="Y157" s="2">
        <v>0</v>
      </c>
      <c r="Z157" s="2">
        <v>0.17184510250569476</v>
      </c>
      <c r="AA157" s="2">
        <v>0</v>
      </c>
      <c r="AB157" s="2">
        <v>0</v>
      </c>
      <c r="AC157" s="2">
        <v>0</v>
      </c>
      <c r="AD157" s="2">
        <v>0</v>
      </c>
      <c r="AE157" s="2">
        <v>0</v>
      </c>
      <c r="AF157" s="2">
        <v>0</v>
      </c>
      <c r="AG157" s="2">
        <v>0</v>
      </c>
      <c r="AH157" t="s">
        <v>268</v>
      </c>
      <c r="AI157">
        <v>5</v>
      </c>
    </row>
    <row r="158" spans="1:35" x14ac:dyDescent="0.25">
      <c r="A158" t="s">
        <v>1155</v>
      </c>
      <c r="B158" t="s">
        <v>668</v>
      </c>
      <c r="C158" t="s">
        <v>866</v>
      </c>
      <c r="D158" t="s">
        <v>1115</v>
      </c>
      <c r="E158" s="2">
        <v>80.847826086956516</v>
      </c>
      <c r="F158" s="2">
        <v>5.5652173913043477</v>
      </c>
      <c r="G158" s="2">
        <v>0.25271739130434784</v>
      </c>
      <c r="H158" s="2">
        <v>0.17369565217391306</v>
      </c>
      <c r="I158" s="2">
        <v>0</v>
      </c>
      <c r="J158" s="2">
        <v>0</v>
      </c>
      <c r="K158" s="2">
        <v>0</v>
      </c>
      <c r="L158" s="2">
        <v>2.1369565217391306</v>
      </c>
      <c r="M158" s="2">
        <v>6.048043478260869</v>
      </c>
      <c r="N158" s="2">
        <v>0</v>
      </c>
      <c r="O158" s="2">
        <v>7.4807744017208924E-2</v>
      </c>
      <c r="P158" s="2">
        <v>4.4934782608695647</v>
      </c>
      <c r="Q158" s="2">
        <v>4.5195652173913032</v>
      </c>
      <c r="R158" s="2">
        <v>0.11148158107018015</v>
      </c>
      <c r="S158" s="2">
        <v>9.6100000000000012</v>
      </c>
      <c r="T158" s="2">
        <v>4.85554347826087</v>
      </c>
      <c r="U158" s="2">
        <v>0</v>
      </c>
      <c r="V158" s="2">
        <v>0.1789230976068836</v>
      </c>
      <c r="W158" s="2">
        <v>2.4525000000000006</v>
      </c>
      <c r="X158" s="2">
        <v>9.399782608695654</v>
      </c>
      <c r="Y158" s="2">
        <v>1.5293478260869564</v>
      </c>
      <c r="Z158" s="2">
        <v>0.16551626781392853</v>
      </c>
      <c r="AA158" s="2">
        <v>0</v>
      </c>
      <c r="AB158" s="2">
        <v>0</v>
      </c>
      <c r="AC158" s="2">
        <v>0</v>
      </c>
      <c r="AD158" s="2">
        <v>0</v>
      </c>
      <c r="AE158" s="2">
        <v>0</v>
      </c>
      <c r="AF158" s="2">
        <v>0</v>
      </c>
      <c r="AG158" s="2">
        <v>0</v>
      </c>
      <c r="AH158" t="s">
        <v>246</v>
      </c>
      <c r="AI158">
        <v>5</v>
      </c>
    </row>
    <row r="159" spans="1:35" x14ac:dyDescent="0.25">
      <c r="A159" t="s">
        <v>1155</v>
      </c>
      <c r="B159" t="s">
        <v>567</v>
      </c>
      <c r="C159" t="s">
        <v>965</v>
      </c>
      <c r="D159" t="s">
        <v>1072</v>
      </c>
      <c r="E159" s="2">
        <v>78.826086956521735</v>
      </c>
      <c r="F159" s="2">
        <v>5.2173913043478262</v>
      </c>
      <c r="G159" s="2">
        <v>0.36956521739130432</v>
      </c>
      <c r="H159" s="2">
        <v>0.41847826086956524</v>
      </c>
      <c r="I159" s="2">
        <v>1.1195652173913044</v>
      </c>
      <c r="J159" s="2">
        <v>0</v>
      </c>
      <c r="K159" s="2">
        <v>0</v>
      </c>
      <c r="L159" s="2">
        <v>4.1945652173913031</v>
      </c>
      <c r="M159" s="2">
        <v>5.3347826086956527</v>
      </c>
      <c r="N159" s="2">
        <v>0</v>
      </c>
      <c r="O159" s="2">
        <v>6.7677881963596254E-2</v>
      </c>
      <c r="P159" s="2">
        <v>5.6871739130434786</v>
      </c>
      <c r="Q159" s="2">
        <v>9.3541304347826095</v>
      </c>
      <c r="R159" s="2">
        <v>0.19081632653061226</v>
      </c>
      <c r="S159" s="2">
        <v>4.5821739130434782</v>
      </c>
      <c r="T159" s="2">
        <v>10.320978260869564</v>
      </c>
      <c r="U159" s="2">
        <v>0</v>
      </c>
      <c r="V159" s="2">
        <v>0.18906370656370655</v>
      </c>
      <c r="W159" s="2">
        <v>4.7770652173913035</v>
      </c>
      <c r="X159" s="2">
        <v>6.8669565217391302</v>
      </c>
      <c r="Y159" s="2">
        <v>0</v>
      </c>
      <c r="Z159" s="2">
        <v>0.14771787093215663</v>
      </c>
      <c r="AA159" s="2">
        <v>0</v>
      </c>
      <c r="AB159" s="2">
        <v>0</v>
      </c>
      <c r="AC159" s="2">
        <v>0</v>
      </c>
      <c r="AD159" s="2">
        <v>0</v>
      </c>
      <c r="AE159" s="2">
        <v>0</v>
      </c>
      <c r="AF159" s="2">
        <v>0</v>
      </c>
      <c r="AG159" s="2">
        <v>0</v>
      </c>
      <c r="AH159" t="s">
        <v>144</v>
      </c>
      <c r="AI159">
        <v>5</v>
      </c>
    </row>
    <row r="160" spans="1:35" x14ac:dyDescent="0.25">
      <c r="A160" t="s">
        <v>1155</v>
      </c>
      <c r="B160" t="s">
        <v>520</v>
      </c>
      <c r="C160" t="s">
        <v>876</v>
      </c>
      <c r="D160" t="s">
        <v>1059</v>
      </c>
      <c r="E160" s="2">
        <v>104.84782608695652</v>
      </c>
      <c r="F160" s="2">
        <v>5.5652173913043477</v>
      </c>
      <c r="G160" s="2">
        <v>0.45271739130434779</v>
      </c>
      <c r="H160" s="2">
        <v>0.49467391304347841</v>
      </c>
      <c r="I160" s="2">
        <v>0.67663043478260865</v>
      </c>
      <c r="J160" s="2">
        <v>0</v>
      </c>
      <c r="K160" s="2">
        <v>0</v>
      </c>
      <c r="L160" s="2">
        <v>3.9201086956521736</v>
      </c>
      <c r="M160" s="2">
        <v>2.7289130434782614</v>
      </c>
      <c r="N160" s="2">
        <v>0</v>
      </c>
      <c r="O160" s="2">
        <v>2.6027368857557544E-2</v>
      </c>
      <c r="P160" s="2">
        <v>5.4952173913043465</v>
      </c>
      <c r="Q160" s="2">
        <v>5.6008695652173914</v>
      </c>
      <c r="R160" s="2">
        <v>0.10583039601907526</v>
      </c>
      <c r="S160" s="2">
        <v>1.7378260869565216</v>
      </c>
      <c r="T160" s="2">
        <v>8.6889130434782604</v>
      </c>
      <c r="U160" s="2">
        <v>0</v>
      </c>
      <c r="V160" s="2">
        <v>9.9446402653949828E-2</v>
      </c>
      <c r="W160" s="2">
        <v>5.2173913043478262</v>
      </c>
      <c r="X160" s="2">
        <v>8.7278260869565223</v>
      </c>
      <c r="Y160" s="2">
        <v>0</v>
      </c>
      <c r="Z160" s="2">
        <v>0.13300435413642961</v>
      </c>
      <c r="AA160" s="2">
        <v>0</v>
      </c>
      <c r="AB160" s="2">
        <v>0</v>
      </c>
      <c r="AC160" s="2">
        <v>0</v>
      </c>
      <c r="AD160" s="2">
        <v>0</v>
      </c>
      <c r="AE160" s="2">
        <v>0</v>
      </c>
      <c r="AF160" s="2">
        <v>0</v>
      </c>
      <c r="AG160" s="2">
        <v>0</v>
      </c>
      <c r="AH160" t="s">
        <v>97</v>
      </c>
      <c r="AI160">
        <v>5</v>
      </c>
    </row>
    <row r="161" spans="1:35" x14ac:dyDescent="0.25">
      <c r="A161" t="s">
        <v>1155</v>
      </c>
      <c r="B161" t="s">
        <v>609</v>
      </c>
      <c r="C161" t="s">
        <v>877</v>
      </c>
      <c r="D161" t="s">
        <v>1091</v>
      </c>
      <c r="E161" s="2">
        <v>70.902173913043484</v>
      </c>
      <c r="F161" s="2">
        <v>5.1304347826086953</v>
      </c>
      <c r="G161" s="2">
        <v>0.51260869565217393</v>
      </c>
      <c r="H161" s="2">
        <v>0.36956521739130432</v>
      </c>
      <c r="I161" s="2">
        <v>1.1766304347826086</v>
      </c>
      <c r="J161" s="2">
        <v>0</v>
      </c>
      <c r="K161" s="2">
        <v>0</v>
      </c>
      <c r="L161" s="2">
        <v>4.3422826086956521</v>
      </c>
      <c r="M161" s="2">
        <v>0</v>
      </c>
      <c r="N161" s="2">
        <v>5.278586956521738</v>
      </c>
      <c r="O161" s="2">
        <v>7.4448873217844533E-2</v>
      </c>
      <c r="P161" s="2">
        <v>5.4751086956521746</v>
      </c>
      <c r="Q161" s="2">
        <v>8.383804347826084</v>
      </c>
      <c r="R161" s="2">
        <v>0.19546527671316874</v>
      </c>
      <c r="S161" s="2">
        <v>4.5402173913043464</v>
      </c>
      <c r="T161" s="2">
        <v>8.7788043478260889</v>
      </c>
      <c r="U161" s="2">
        <v>0</v>
      </c>
      <c r="V161" s="2">
        <v>0.18785068220144102</v>
      </c>
      <c r="W161" s="2">
        <v>4.5159782608695647</v>
      </c>
      <c r="X161" s="2">
        <v>5.3320652173913041</v>
      </c>
      <c r="Y161" s="2">
        <v>0</v>
      </c>
      <c r="Z161" s="2">
        <v>0.13889621339874289</v>
      </c>
      <c r="AA161" s="2">
        <v>0</v>
      </c>
      <c r="AB161" s="2">
        <v>0</v>
      </c>
      <c r="AC161" s="2">
        <v>0</v>
      </c>
      <c r="AD161" s="2">
        <v>0</v>
      </c>
      <c r="AE161" s="2">
        <v>0</v>
      </c>
      <c r="AF161" s="2">
        <v>0</v>
      </c>
      <c r="AG161" s="2">
        <v>0</v>
      </c>
      <c r="AH161" t="s">
        <v>186</v>
      </c>
      <c r="AI161">
        <v>5</v>
      </c>
    </row>
    <row r="162" spans="1:35" x14ac:dyDescent="0.25">
      <c r="A162" t="s">
        <v>1155</v>
      </c>
      <c r="B162" t="s">
        <v>560</v>
      </c>
      <c r="C162" t="s">
        <v>880</v>
      </c>
      <c r="D162" t="s">
        <v>1113</v>
      </c>
      <c r="E162" s="2">
        <v>51.141304347826086</v>
      </c>
      <c r="F162" s="2">
        <v>6.1195652173913047</v>
      </c>
      <c r="G162" s="2">
        <v>0.30586956521739123</v>
      </c>
      <c r="H162" s="2">
        <v>0.29369565217391308</v>
      </c>
      <c r="I162" s="2">
        <v>1.1983695652173914</v>
      </c>
      <c r="J162" s="2">
        <v>0</v>
      </c>
      <c r="K162" s="2">
        <v>0</v>
      </c>
      <c r="L162" s="2">
        <v>0.88184782608695689</v>
      </c>
      <c r="M162" s="2">
        <v>5.5614130434782609</v>
      </c>
      <c r="N162" s="2">
        <v>0</v>
      </c>
      <c r="O162" s="2">
        <v>0.10874601487778959</v>
      </c>
      <c r="P162" s="2">
        <v>4.9867391304347839</v>
      </c>
      <c r="Q162" s="2">
        <v>7.1576086956521747</v>
      </c>
      <c r="R162" s="2">
        <v>0.23746652497343257</v>
      </c>
      <c r="S162" s="2">
        <v>2.1553260869565216</v>
      </c>
      <c r="T162" s="2">
        <v>2.5705434782608698</v>
      </c>
      <c r="U162" s="2">
        <v>0</v>
      </c>
      <c r="V162" s="2">
        <v>9.2408076514346446E-2</v>
      </c>
      <c r="W162" s="2">
        <v>2.1568478260869566</v>
      </c>
      <c r="X162" s="2">
        <v>8.9970652173913042</v>
      </c>
      <c r="Y162" s="2">
        <v>0</v>
      </c>
      <c r="Z162" s="2">
        <v>0.21809989373007438</v>
      </c>
      <c r="AA162" s="2">
        <v>0</v>
      </c>
      <c r="AB162" s="2">
        <v>0</v>
      </c>
      <c r="AC162" s="2">
        <v>0</v>
      </c>
      <c r="AD162" s="2">
        <v>0</v>
      </c>
      <c r="AE162" s="2">
        <v>0</v>
      </c>
      <c r="AF162" s="2">
        <v>0</v>
      </c>
      <c r="AG162" s="2">
        <v>0</v>
      </c>
      <c r="AH162" t="s">
        <v>137</v>
      </c>
      <c r="AI162">
        <v>5</v>
      </c>
    </row>
    <row r="163" spans="1:35" x14ac:dyDescent="0.25">
      <c r="A163" t="s">
        <v>1155</v>
      </c>
      <c r="B163" t="s">
        <v>503</v>
      </c>
      <c r="C163" t="s">
        <v>864</v>
      </c>
      <c r="D163" t="s">
        <v>1109</v>
      </c>
      <c r="E163" s="2">
        <v>100.73913043478261</v>
      </c>
      <c r="F163" s="2">
        <v>78.842934782608722</v>
      </c>
      <c r="G163" s="2">
        <v>0.58152173913043481</v>
      </c>
      <c r="H163" s="2">
        <v>0.32608695652173914</v>
      </c>
      <c r="I163" s="2">
        <v>5.5375000000000005</v>
      </c>
      <c r="J163" s="2">
        <v>0</v>
      </c>
      <c r="K163" s="2">
        <v>0</v>
      </c>
      <c r="L163" s="2">
        <v>0</v>
      </c>
      <c r="M163" s="2">
        <v>19.52695652173913</v>
      </c>
      <c r="N163" s="2">
        <v>4.6956521739130439</v>
      </c>
      <c r="O163" s="2">
        <v>0.24044885627967197</v>
      </c>
      <c r="P163" s="2">
        <v>0</v>
      </c>
      <c r="Q163" s="2">
        <v>33.967173913043467</v>
      </c>
      <c r="R163" s="2">
        <v>0.33717954251186871</v>
      </c>
      <c r="S163" s="2">
        <v>0</v>
      </c>
      <c r="T163" s="2">
        <v>0</v>
      </c>
      <c r="U163" s="2">
        <v>0</v>
      </c>
      <c r="V163" s="2">
        <v>0</v>
      </c>
      <c r="W163" s="2">
        <v>0</v>
      </c>
      <c r="X163" s="2">
        <v>0</v>
      </c>
      <c r="Y163" s="2">
        <v>0</v>
      </c>
      <c r="Z163" s="2">
        <v>0</v>
      </c>
      <c r="AA163" s="2">
        <v>0</v>
      </c>
      <c r="AB163" s="2">
        <v>2.4119565217391301</v>
      </c>
      <c r="AC163" s="2">
        <v>0</v>
      </c>
      <c r="AD163" s="2">
        <v>0</v>
      </c>
      <c r="AE163" s="2">
        <v>0</v>
      </c>
      <c r="AF163" s="2">
        <v>0</v>
      </c>
      <c r="AG163" s="2">
        <v>0</v>
      </c>
      <c r="AH163" t="s">
        <v>80</v>
      </c>
      <c r="AI163">
        <v>5</v>
      </c>
    </row>
    <row r="164" spans="1:35" x14ac:dyDescent="0.25">
      <c r="A164" t="s">
        <v>1155</v>
      </c>
      <c r="B164" t="s">
        <v>658</v>
      </c>
      <c r="C164" t="s">
        <v>1004</v>
      </c>
      <c r="D164" t="s">
        <v>1113</v>
      </c>
      <c r="E164" s="2">
        <v>71.565217391304344</v>
      </c>
      <c r="F164" s="2">
        <v>44.634565217391298</v>
      </c>
      <c r="G164" s="2">
        <v>0.30978260869565216</v>
      </c>
      <c r="H164" s="2">
        <v>0.38597826086956522</v>
      </c>
      <c r="I164" s="2">
        <v>4.8695652173913047</v>
      </c>
      <c r="J164" s="2">
        <v>0</v>
      </c>
      <c r="K164" s="2">
        <v>0</v>
      </c>
      <c r="L164" s="2">
        <v>3.3016304347826089</v>
      </c>
      <c r="M164" s="2">
        <v>0</v>
      </c>
      <c r="N164" s="2">
        <v>0</v>
      </c>
      <c r="O164" s="2">
        <v>0</v>
      </c>
      <c r="P164" s="2">
        <v>6.5928260869565225</v>
      </c>
      <c r="Q164" s="2">
        <v>15.517717391304348</v>
      </c>
      <c r="R164" s="2">
        <v>0.3089565613608749</v>
      </c>
      <c r="S164" s="2">
        <v>9.0057608695652185</v>
      </c>
      <c r="T164" s="2">
        <v>3.7277173913043482</v>
      </c>
      <c r="U164" s="2">
        <v>0</v>
      </c>
      <c r="V164" s="2">
        <v>0.17792831105710818</v>
      </c>
      <c r="W164" s="2">
        <v>4.7270652173913055</v>
      </c>
      <c r="X164" s="2">
        <v>5.1579347826086952</v>
      </c>
      <c r="Y164" s="2">
        <v>0</v>
      </c>
      <c r="Z164" s="2">
        <v>0.13812575941676794</v>
      </c>
      <c r="AA164" s="2">
        <v>0</v>
      </c>
      <c r="AB164" s="2">
        <v>0</v>
      </c>
      <c r="AC164" s="2">
        <v>0</v>
      </c>
      <c r="AD164" s="2">
        <v>0</v>
      </c>
      <c r="AE164" s="2">
        <v>0</v>
      </c>
      <c r="AF164" s="2">
        <v>0</v>
      </c>
      <c r="AG164" s="2">
        <v>0</v>
      </c>
      <c r="AH164" t="s">
        <v>236</v>
      </c>
      <c r="AI164">
        <v>5</v>
      </c>
    </row>
    <row r="165" spans="1:35" x14ac:dyDescent="0.25">
      <c r="A165" t="s">
        <v>1155</v>
      </c>
      <c r="B165" t="s">
        <v>716</v>
      </c>
      <c r="C165" t="s">
        <v>869</v>
      </c>
      <c r="D165" t="s">
        <v>1129</v>
      </c>
      <c r="E165" s="2">
        <v>32.108695652173914</v>
      </c>
      <c r="F165" s="2">
        <v>4.8260869565217392</v>
      </c>
      <c r="G165" s="2">
        <v>0.13043478260869565</v>
      </c>
      <c r="H165" s="2">
        <v>0</v>
      </c>
      <c r="I165" s="2">
        <v>2.3219565217391307</v>
      </c>
      <c r="J165" s="2">
        <v>0</v>
      </c>
      <c r="K165" s="2">
        <v>0.28260869565217389</v>
      </c>
      <c r="L165" s="2">
        <v>2.3398913043478258</v>
      </c>
      <c r="M165" s="2">
        <v>2.0213043478260868</v>
      </c>
      <c r="N165" s="2">
        <v>0</v>
      </c>
      <c r="O165" s="2">
        <v>6.2951929587000674E-2</v>
      </c>
      <c r="P165" s="2">
        <v>1.9752173913043478</v>
      </c>
      <c r="Q165" s="2">
        <v>2.0951086956521738</v>
      </c>
      <c r="R165" s="2">
        <v>0.12676709546377793</v>
      </c>
      <c r="S165" s="2">
        <v>5.4853260869565235</v>
      </c>
      <c r="T165" s="2">
        <v>0</v>
      </c>
      <c r="U165" s="2">
        <v>0</v>
      </c>
      <c r="V165" s="2">
        <v>0.17083615436696009</v>
      </c>
      <c r="W165" s="2">
        <v>6.8430434782608662</v>
      </c>
      <c r="X165" s="2">
        <v>0</v>
      </c>
      <c r="Y165" s="2">
        <v>0</v>
      </c>
      <c r="Z165" s="2">
        <v>0.21312119160460383</v>
      </c>
      <c r="AA165" s="2">
        <v>0</v>
      </c>
      <c r="AB165" s="2">
        <v>0</v>
      </c>
      <c r="AC165" s="2">
        <v>0</v>
      </c>
      <c r="AD165" s="2">
        <v>0</v>
      </c>
      <c r="AE165" s="2">
        <v>0</v>
      </c>
      <c r="AF165" s="2">
        <v>0</v>
      </c>
      <c r="AG165" s="2">
        <v>0</v>
      </c>
      <c r="AH165" t="s">
        <v>294</v>
      </c>
      <c r="AI165">
        <v>5</v>
      </c>
    </row>
    <row r="166" spans="1:35" x14ac:dyDescent="0.25">
      <c r="A166" t="s">
        <v>1155</v>
      </c>
      <c r="B166" t="s">
        <v>746</v>
      </c>
      <c r="C166" t="s">
        <v>976</v>
      </c>
      <c r="D166" t="s">
        <v>1064</v>
      </c>
      <c r="E166" s="2">
        <v>52.043478260869563</v>
      </c>
      <c r="F166" s="2">
        <v>5.7391304347826084</v>
      </c>
      <c r="G166" s="2">
        <v>0.28260869565217389</v>
      </c>
      <c r="H166" s="2">
        <v>0.43260869565217386</v>
      </c>
      <c r="I166" s="2">
        <v>2.375</v>
      </c>
      <c r="J166" s="2">
        <v>0</v>
      </c>
      <c r="K166" s="2">
        <v>0</v>
      </c>
      <c r="L166" s="2">
        <v>1.4769565217391307</v>
      </c>
      <c r="M166" s="2">
        <v>4.5217391304347823</v>
      </c>
      <c r="N166" s="2">
        <v>1.4130434782608696</v>
      </c>
      <c r="O166" s="2">
        <v>0.11403508771929825</v>
      </c>
      <c r="P166" s="2">
        <v>0</v>
      </c>
      <c r="Q166" s="2">
        <v>7.8614130434782608</v>
      </c>
      <c r="R166" s="2">
        <v>0.1510547201336675</v>
      </c>
      <c r="S166" s="2">
        <v>3.0152173913043483</v>
      </c>
      <c r="T166" s="2">
        <v>4.825869565217392</v>
      </c>
      <c r="U166" s="2">
        <v>0</v>
      </c>
      <c r="V166" s="2">
        <v>0.15066416040100256</v>
      </c>
      <c r="W166" s="2">
        <v>4.6893478260869568</v>
      </c>
      <c r="X166" s="2">
        <v>3.814891304347825</v>
      </c>
      <c r="Y166" s="2">
        <v>0</v>
      </c>
      <c r="Z166" s="2">
        <v>0.163406432748538</v>
      </c>
      <c r="AA166" s="2">
        <v>0</v>
      </c>
      <c r="AB166" s="2">
        <v>0</v>
      </c>
      <c r="AC166" s="2">
        <v>0</v>
      </c>
      <c r="AD166" s="2">
        <v>0</v>
      </c>
      <c r="AE166" s="2">
        <v>0</v>
      </c>
      <c r="AF166" s="2">
        <v>0</v>
      </c>
      <c r="AG166" s="2">
        <v>0</v>
      </c>
      <c r="AH166" t="s">
        <v>326</v>
      </c>
      <c r="AI166">
        <v>5</v>
      </c>
    </row>
    <row r="167" spans="1:35" x14ac:dyDescent="0.25">
      <c r="A167" t="s">
        <v>1155</v>
      </c>
      <c r="B167" t="s">
        <v>519</v>
      </c>
      <c r="C167" t="s">
        <v>857</v>
      </c>
      <c r="D167" t="s">
        <v>1090</v>
      </c>
      <c r="E167" s="2">
        <v>74.358695652173907</v>
      </c>
      <c r="F167" s="2">
        <v>5</v>
      </c>
      <c r="G167" s="2">
        <v>0.1358695652173913</v>
      </c>
      <c r="H167" s="2">
        <v>0.27173913043478259</v>
      </c>
      <c r="I167" s="2">
        <v>5.4782608695652177</v>
      </c>
      <c r="J167" s="2">
        <v>0</v>
      </c>
      <c r="K167" s="2">
        <v>0</v>
      </c>
      <c r="L167" s="2">
        <v>4.4816304347826081</v>
      </c>
      <c r="M167" s="2">
        <v>9.8260869565217384</v>
      </c>
      <c r="N167" s="2">
        <v>0</v>
      </c>
      <c r="O167" s="2">
        <v>0.13214442332992252</v>
      </c>
      <c r="P167" s="2">
        <v>4.9021739130434785</v>
      </c>
      <c r="Q167" s="2">
        <v>19.985108695652176</v>
      </c>
      <c r="R167" s="2">
        <v>0.33469229644788784</v>
      </c>
      <c r="S167" s="2">
        <v>17.255652173913035</v>
      </c>
      <c r="T167" s="2">
        <v>4.9063043478260884</v>
      </c>
      <c r="U167" s="2">
        <v>0</v>
      </c>
      <c r="V167" s="2">
        <v>0.29804122204356076</v>
      </c>
      <c r="W167" s="2">
        <v>10.959021739130435</v>
      </c>
      <c r="X167" s="2">
        <v>5.2076086956521728</v>
      </c>
      <c r="Y167" s="2">
        <v>0</v>
      </c>
      <c r="Z167" s="2">
        <v>0.21741412074258151</v>
      </c>
      <c r="AA167" s="2">
        <v>0</v>
      </c>
      <c r="AB167" s="2">
        <v>0</v>
      </c>
      <c r="AC167" s="2">
        <v>0</v>
      </c>
      <c r="AD167" s="2">
        <v>0</v>
      </c>
      <c r="AE167" s="2">
        <v>0</v>
      </c>
      <c r="AF167" s="2">
        <v>0</v>
      </c>
      <c r="AG167" s="2">
        <v>0</v>
      </c>
      <c r="AH167" t="s">
        <v>96</v>
      </c>
      <c r="AI167">
        <v>5</v>
      </c>
    </row>
    <row r="168" spans="1:35" x14ac:dyDescent="0.25">
      <c r="A168" t="s">
        <v>1155</v>
      </c>
      <c r="B168" t="s">
        <v>489</v>
      </c>
      <c r="C168" t="s">
        <v>864</v>
      </c>
      <c r="D168" t="s">
        <v>1109</v>
      </c>
      <c r="E168" s="2">
        <v>66.782608695652172</v>
      </c>
      <c r="F168" s="2">
        <v>4.8913043478260869</v>
      </c>
      <c r="G168" s="2">
        <v>0.14130434782608695</v>
      </c>
      <c r="H168" s="2">
        <v>0</v>
      </c>
      <c r="I168" s="2">
        <v>2.2038043478260869</v>
      </c>
      <c r="J168" s="2">
        <v>0</v>
      </c>
      <c r="K168" s="2">
        <v>0</v>
      </c>
      <c r="L168" s="2">
        <v>1.5791304347826094</v>
      </c>
      <c r="M168" s="2">
        <v>4.8913043478260869</v>
      </c>
      <c r="N168" s="2">
        <v>0</v>
      </c>
      <c r="O168" s="2">
        <v>7.32421875E-2</v>
      </c>
      <c r="P168" s="2">
        <v>5.1358695652173916</v>
      </c>
      <c r="Q168" s="2">
        <v>6.8340217391304341</v>
      </c>
      <c r="R168" s="2">
        <v>0.17923665364583333</v>
      </c>
      <c r="S168" s="2">
        <v>3.14641304347826</v>
      </c>
      <c r="T168" s="2">
        <v>1.951304347826087</v>
      </c>
      <c r="U168" s="2">
        <v>0</v>
      </c>
      <c r="V168" s="2">
        <v>7.6333007812499978E-2</v>
      </c>
      <c r="W168" s="2">
        <v>4.1595652173913029</v>
      </c>
      <c r="X168" s="2">
        <v>5.4776086956521741</v>
      </c>
      <c r="Y168" s="2">
        <v>0</v>
      </c>
      <c r="Z168" s="2">
        <v>0.14430664062499998</v>
      </c>
      <c r="AA168" s="2">
        <v>0</v>
      </c>
      <c r="AB168" s="2">
        <v>0</v>
      </c>
      <c r="AC168" s="2">
        <v>0</v>
      </c>
      <c r="AD168" s="2">
        <v>0</v>
      </c>
      <c r="AE168" s="2">
        <v>0</v>
      </c>
      <c r="AF168" s="2">
        <v>0</v>
      </c>
      <c r="AG168" s="2">
        <v>0</v>
      </c>
      <c r="AH168" t="s">
        <v>66</v>
      </c>
      <c r="AI168">
        <v>5</v>
      </c>
    </row>
    <row r="169" spans="1:35" x14ac:dyDescent="0.25">
      <c r="A169" t="s">
        <v>1155</v>
      </c>
      <c r="B169" t="s">
        <v>450</v>
      </c>
      <c r="C169" t="s">
        <v>901</v>
      </c>
      <c r="D169" t="s">
        <v>1092</v>
      </c>
      <c r="E169" s="2">
        <v>45.032608695652172</v>
      </c>
      <c r="F169" s="2">
        <v>2.5652173913043477</v>
      </c>
      <c r="G169" s="2">
        <v>0.98206521739130448</v>
      </c>
      <c r="H169" s="2">
        <v>0</v>
      </c>
      <c r="I169" s="2">
        <v>3.1842391304347832</v>
      </c>
      <c r="J169" s="2">
        <v>0</v>
      </c>
      <c r="K169" s="2">
        <v>0</v>
      </c>
      <c r="L169" s="2">
        <v>0.1358695652173913</v>
      </c>
      <c r="M169" s="2">
        <v>4.4402173913043477</v>
      </c>
      <c r="N169" s="2">
        <v>0</v>
      </c>
      <c r="O169" s="2">
        <v>9.8600048274197438E-2</v>
      </c>
      <c r="P169" s="2">
        <v>3.0951086956521738</v>
      </c>
      <c r="Q169" s="2">
        <v>0</v>
      </c>
      <c r="R169" s="2">
        <v>6.8730388607289403E-2</v>
      </c>
      <c r="S169" s="2">
        <v>0.17934782608695651</v>
      </c>
      <c r="T169" s="2">
        <v>0</v>
      </c>
      <c r="U169" s="2">
        <v>0</v>
      </c>
      <c r="V169" s="2">
        <v>3.9826212889210715E-3</v>
      </c>
      <c r="W169" s="2">
        <v>0.28260869565217389</v>
      </c>
      <c r="X169" s="2">
        <v>8.152173913043478E-3</v>
      </c>
      <c r="Y169" s="2">
        <v>0</v>
      </c>
      <c r="Z169" s="2">
        <v>6.4566739077962822E-3</v>
      </c>
      <c r="AA169" s="2">
        <v>0</v>
      </c>
      <c r="AB169" s="2">
        <v>0</v>
      </c>
      <c r="AC169" s="2">
        <v>0</v>
      </c>
      <c r="AD169" s="2">
        <v>0.3510869565217391</v>
      </c>
      <c r="AE169" s="2">
        <v>0</v>
      </c>
      <c r="AF169" s="2">
        <v>0</v>
      </c>
      <c r="AG169" s="2">
        <v>0</v>
      </c>
      <c r="AH169" t="s">
        <v>27</v>
      </c>
      <c r="AI169">
        <v>5</v>
      </c>
    </row>
    <row r="170" spans="1:35" x14ac:dyDescent="0.25">
      <c r="A170" t="s">
        <v>1155</v>
      </c>
      <c r="B170" t="s">
        <v>425</v>
      </c>
      <c r="C170" t="s">
        <v>885</v>
      </c>
      <c r="D170" t="s">
        <v>1074</v>
      </c>
      <c r="E170" s="2">
        <v>46.782608695652172</v>
      </c>
      <c r="F170" s="2">
        <v>5.7771739130434785</v>
      </c>
      <c r="G170" s="2">
        <v>0.45652173913043476</v>
      </c>
      <c r="H170" s="2">
        <v>0.45652173913043476</v>
      </c>
      <c r="I170" s="2">
        <v>1.0163043478260869</v>
      </c>
      <c r="J170" s="2">
        <v>0</v>
      </c>
      <c r="K170" s="2">
        <v>0</v>
      </c>
      <c r="L170" s="2">
        <v>0</v>
      </c>
      <c r="M170" s="2">
        <v>6.5173913043478251</v>
      </c>
      <c r="N170" s="2">
        <v>0</v>
      </c>
      <c r="O170" s="2">
        <v>0.13931226765799254</v>
      </c>
      <c r="P170" s="2">
        <v>4.7782608695652184</v>
      </c>
      <c r="Q170" s="2">
        <v>18.202608695652181</v>
      </c>
      <c r="R170" s="2">
        <v>0.49122676579925673</v>
      </c>
      <c r="S170" s="2">
        <v>1.7592391304347823</v>
      </c>
      <c r="T170" s="2">
        <v>5.2826086956521738</v>
      </c>
      <c r="U170" s="2">
        <v>0</v>
      </c>
      <c r="V170" s="2">
        <v>0.15052276951672861</v>
      </c>
      <c r="W170" s="2">
        <v>4.6631521739130424</v>
      </c>
      <c r="X170" s="2">
        <v>0</v>
      </c>
      <c r="Y170" s="2">
        <v>4.214130434782609</v>
      </c>
      <c r="Z170" s="2">
        <v>0.18975604089219331</v>
      </c>
      <c r="AA170" s="2">
        <v>0</v>
      </c>
      <c r="AB170" s="2">
        <v>0</v>
      </c>
      <c r="AC170" s="2">
        <v>0</v>
      </c>
      <c r="AD170" s="2">
        <v>0</v>
      </c>
      <c r="AE170" s="2">
        <v>0</v>
      </c>
      <c r="AF170" s="2">
        <v>0</v>
      </c>
      <c r="AG170" s="2">
        <v>0</v>
      </c>
      <c r="AH170" t="s">
        <v>1</v>
      </c>
      <c r="AI170">
        <v>5</v>
      </c>
    </row>
    <row r="171" spans="1:35" x14ac:dyDescent="0.25">
      <c r="A171" t="s">
        <v>1155</v>
      </c>
      <c r="B171" t="s">
        <v>429</v>
      </c>
      <c r="C171" t="s">
        <v>882</v>
      </c>
      <c r="D171" t="s">
        <v>1078</v>
      </c>
      <c r="E171" s="2">
        <v>90.456521739130437</v>
      </c>
      <c r="F171" s="2">
        <v>5.0978260869565215</v>
      </c>
      <c r="G171" s="2">
        <v>2.1739130434782608E-2</v>
      </c>
      <c r="H171" s="2">
        <v>0.44749999999999995</v>
      </c>
      <c r="I171" s="2">
        <v>4.733695652173914</v>
      </c>
      <c r="J171" s="2">
        <v>0</v>
      </c>
      <c r="K171" s="2">
        <v>0</v>
      </c>
      <c r="L171" s="2">
        <v>1.2085869565217391</v>
      </c>
      <c r="M171" s="2">
        <v>0</v>
      </c>
      <c r="N171" s="2">
        <v>4.9728260869565215</v>
      </c>
      <c r="O171" s="2">
        <v>5.4974765681326601E-2</v>
      </c>
      <c r="P171" s="2">
        <v>4.0760869565217392</v>
      </c>
      <c r="Q171" s="2">
        <v>20.917391304347824</v>
      </c>
      <c r="R171" s="2">
        <v>0.27630377313145876</v>
      </c>
      <c r="S171" s="2">
        <v>4.8081521739130419</v>
      </c>
      <c r="T171" s="2">
        <v>3.8019565217391316</v>
      </c>
      <c r="U171" s="2">
        <v>0</v>
      </c>
      <c r="V171" s="2">
        <v>9.5185051670271553E-2</v>
      </c>
      <c r="W171" s="2">
        <v>4.5018478260869577</v>
      </c>
      <c r="X171" s="2">
        <v>7.4922826086956542</v>
      </c>
      <c r="Y171" s="2">
        <v>0</v>
      </c>
      <c r="Z171" s="2">
        <v>0.13259552992069218</v>
      </c>
      <c r="AA171" s="2">
        <v>0</v>
      </c>
      <c r="AB171" s="2">
        <v>0</v>
      </c>
      <c r="AC171" s="2">
        <v>0</v>
      </c>
      <c r="AD171" s="2">
        <v>0</v>
      </c>
      <c r="AE171" s="2">
        <v>0</v>
      </c>
      <c r="AF171" s="2">
        <v>0</v>
      </c>
      <c r="AG171" s="2">
        <v>0</v>
      </c>
      <c r="AH171" t="s">
        <v>5</v>
      </c>
      <c r="AI171">
        <v>5</v>
      </c>
    </row>
    <row r="172" spans="1:35" x14ac:dyDescent="0.25">
      <c r="A172" t="s">
        <v>1155</v>
      </c>
      <c r="B172" t="s">
        <v>764</v>
      </c>
      <c r="C172" t="s">
        <v>1016</v>
      </c>
      <c r="D172" t="s">
        <v>1064</v>
      </c>
      <c r="E172" s="2">
        <v>37.467391304347828</v>
      </c>
      <c r="F172" s="2">
        <v>5.6576086956521738</v>
      </c>
      <c r="G172" s="2">
        <v>5.2989130434782608</v>
      </c>
      <c r="H172" s="2">
        <v>0</v>
      </c>
      <c r="I172" s="2">
        <v>0</v>
      </c>
      <c r="J172" s="2">
        <v>0</v>
      </c>
      <c r="K172" s="2">
        <v>0</v>
      </c>
      <c r="L172" s="2">
        <v>0</v>
      </c>
      <c r="M172" s="2">
        <v>0</v>
      </c>
      <c r="N172" s="2">
        <v>0</v>
      </c>
      <c r="O172" s="2">
        <v>0</v>
      </c>
      <c r="P172" s="2">
        <v>5.0102173913043488</v>
      </c>
      <c r="Q172" s="2">
        <v>0</v>
      </c>
      <c r="R172" s="2">
        <v>0.13372207716855239</v>
      </c>
      <c r="S172" s="2">
        <v>1.1306521739130435</v>
      </c>
      <c r="T172" s="2">
        <v>4.9388043478260881</v>
      </c>
      <c r="U172" s="2">
        <v>0</v>
      </c>
      <c r="V172" s="2">
        <v>0.16199303742384685</v>
      </c>
      <c r="W172" s="2">
        <v>9.2879347826086978</v>
      </c>
      <c r="X172" s="2">
        <v>6.3522826086956519</v>
      </c>
      <c r="Y172" s="2">
        <v>4.4731521739130429</v>
      </c>
      <c r="Z172" s="2">
        <v>0.53682332463011317</v>
      </c>
      <c r="AA172" s="2">
        <v>0</v>
      </c>
      <c r="AB172" s="2">
        <v>0</v>
      </c>
      <c r="AC172" s="2">
        <v>0</v>
      </c>
      <c r="AD172" s="2">
        <v>0</v>
      </c>
      <c r="AE172" s="2">
        <v>0</v>
      </c>
      <c r="AF172" s="2">
        <v>0</v>
      </c>
      <c r="AG172" s="2">
        <v>0</v>
      </c>
      <c r="AH172" t="s">
        <v>344</v>
      </c>
      <c r="AI172">
        <v>5</v>
      </c>
    </row>
    <row r="173" spans="1:35" x14ac:dyDescent="0.25">
      <c r="A173" t="s">
        <v>1155</v>
      </c>
      <c r="B173" t="s">
        <v>811</v>
      </c>
      <c r="C173" t="s">
        <v>1020</v>
      </c>
      <c r="D173" t="s">
        <v>1090</v>
      </c>
      <c r="E173" s="2">
        <v>45.456521739130437</v>
      </c>
      <c r="F173" s="2">
        <v>3.1793478260869565</v>
      </c>
      <c r="G173" s="2">
        <v>6.0108695652173916</v>
      </c>
      <c r="H173" s="2">
        <v>0</v>
      </c>
      <c r="I173" s="2">
        <v>3.9276086956521716</v>
      </c>
      <c r="J173" s="2">
        <v>0</v>
      </c>
      <c r="K173" s="2">
        <v>0</v>
      </c>
      <c r="L173" s="2">
        <v>1.861739130434783</v>
      </c>
      <c r="M173" s="2">
        <v>3.8307608695652182</v>
      </c>
      <c r="N173" s="2">
        <v>0</v>
      </c>
      <c r="O173" s="2">
        <v>8.4273075083692028E-2</v>
      </c>
      <c r="P173" s="2">
        <v>0</v>
      </c>
      <c r="Q173" s="2">
        <v>0</v>
      </c>
      <c r="R173" s="2">
        <v>0</v>
      </c>
      <c r="S173" s="2">
        <v>13.842173913043476</v>
      </c>
      <c r="T173" s="2">
        <v>8.4185869565217395</v>
      </c>
      <c r="U173" s="2">
        <v>0</v>
      </c>
      <c r="V173" s="2">
        <v>0.48971544715447152</v>
      </c>
      <c r="W173" s="2">
        <v>15.370543478260879</v>
      </c>
      <c r="X173" s="2">
        <v>13.240434782608697</v>
      </c>
      <c r="Y173" s="2">
        <v>2.0588043478260869</v>
      </c>
      <c r="Z173" s="2">
        <v>0.67470588235294138</v>
      </c>
      <c r="AA173" s="2">
        <v>0</v>
      </c>
      <c r="AB173" s="2">
        <v>0.30380434782608695</v>
      </c>
      <c r="AC173" s="2">
        <v>0</v>
      </c>
      <c r="AD173" s="2">
        <v>0</v>
      </c>
      <c r="AE173" s="2">
        <v>0</v>
      </c>
      <c r="AF173" s="2">
        <v>0</v>
      </c>
      <c r="AG173" s="2">
        <v>0</v>
      </c>
      <c r="AH173" t="s">
        <v>391</v>
      </c>
      <c r="AI173">
        <v>5</v>
      </c>
    </row>
    <row r="174" spans="1:35" x14ac:dyDescent="0.25">
      <c r="A174" t="s">
        <v>1155</v>
      </c>
      <c r="B174" t="s">
        <v>744</v>
      </c>
      <c r="C174" t="s">
        <v>1030</v>
      </c>
      <c r="D174" t="s">
        <v>1112</v>
      </c>
      <c r="E174" s="2">
        <v>19.326086956521738</v>
      </c>
      <c r="F174" s="2">
        <v>4.4021739130434785</v>
      </c>
      <c r="G174" s="2">
        <v>0.13043478260869565</v>
      </c>
      <c r="H174" s="2">
        <v>0.14130434782608695</v>
      </c>
      <c r="I174" s="2">
        <v>2.4972826086956523</v>
      </c>
      <c r="J174" s="2">
        <v>0</v>
      </c>
      <c r="K174" s="2">
        <v>0</v>
      </c>
      <c r="L174" s="2">
        <v>0.13315217391304349</v>
      </c>
      <c r="M174" s="2">
        <v>2.4375</v>
      </c>
      <c r="N174" s="2">
        <v>0</v>
      </c>
      <c r="O174" s="2">
        <v>0.12612485939257592</v>
      </c>
      <c r="P174" s="2">
        <v>4.3668478260869561</v>
      </c>
      <c r="Q174" s="2">
        <v>5.4592391304347823</v>
      </c>
      <c r="R174" s="2">
        <v>0.50843644544431943</v>
      </c>
      <c r="S174" s="2">
        <v>0.70108695652173914</v>
      </c>
      <c r="T174" s="2">
        <v>8.6956521739130432E-2</v>
      </c>
      <c r="U174" s="2">
        <v>0</v>
      </c>
      <c r="V174" s="2">
        <v>4.0776152980877396E-2</v>
      </c>
      <c r="W174" s="2">
        <v>0.74456521739130432</v>
      </c>
      <c r="X174" s="2">
        <v>9.5108695652173919E-2</v>
      </c>
      <c r="Y174" s="2">
        <v>0</v>
      </c>
      <c r="Z174" s="2">
        <v>4.3447694038245221E-2</v>
      </c>
      <c r="AA174" s="2">
        <v>0</v>
      </c>
      <c r="AB174" s="2">
        <v>0</v>
      </c>
      <c r="AC174" s="2">
        <v>0</v>
      </c>
      <c r="AD174" s="2">
        <v>0</v>
      </c>
      <c r="AE174" s="2">
        <v>0</v>
      </c>
      <c r="AF174" s="2">
        <v>0</v>
      </c>
      <c r="AG174" s="2">
        <v>0</v>
      </c>
      <c r="AH174" t="s">
        <v>324</v>
      </c>
      <c r="AI174">
        <v>5</v>
      </c>
    </row>
    <row r="175" spans="1:35" x14ac:dyDescent="0.25">
      <c r="A175" t="s">
        <v>1155</v>
      </c>
      <c r="B175" t="s">
        <v>695</v>
      </c>
      <c r="C175" t="s">
        <v>1014</v>
      </c>
      <c r="D175" t="s">
        <v>1104</v>
      </c>
      <c r="E175" s="2">
        <v>103.3695652173913</v>
      </c>
      <c r="F175" s="2">
        <v>5.2173913043478262</v>
      </c>
      <c r="G175" s="2">
        <v>2.1739130434782608E-2</v>
      </c>
      <c r="H175" s="2">
        <v>0.17391304347826086</v>
      </c>
      <c r="I175" s="2">
        <v>10.008152173913043</v>
      </c>
      <c r="J175" s="2">
        <v>0</v>
      </c>
      <c r="K175" s="2">
        <v>0</v>
      </c>
      <c r="L175" s="2">
        <v>3.5489130434782603</v>
      </c>
      <c r="M175" s="2">
        <v>4.9728260869565215</v>
      </c>
      <c r="N175" s="2">
        <v>8.6956521739130432E-2</v>
      </c>
      <c r="O175" s="2">
        <v>4.8948475289169298E-2</v>
      </c>
      <c r="P175" s="2">
        <v>5.2826086956521738</v>
      </c>
      <c r="Q175" s="2">
        <v>3.8532608695652173</v>
      </c>
      <c r="R175" s="2">
        <v>8.8380651945320715E-2</v>
      </c>
      <c r="S175" s="2">
        <v>5.3719565217391292</v>
      </c>
      <c r="T175" s="2">
        <v>11.158043478260867</v>
      </c>
      <c r="U175" s="2">
        <v>0</v>
      </c>
      <c r="V175" s="2">
        <v>0.15991167192429018</v>
      </c>
      <c r="W175" s="2">
        <v>5.4096739130434779</v>
      </c>
      <c r="X175" s="2">
        <v>12.248478260869572</v>
      </c>
      <c r="Y175" s="2">
        <v>2.1875</v>
      </c>
      <c r="Z175" s="2">
        <v>0.1919873817034701</v>
      </c>
      <c r="AA175" s="2">
        <v>0</v>
      </c>
      <c r="AB175" s="2">
        <v>0</v>
      </c>
      <c r="AC175" s="2">
        <v>0</v>
      </c>
      <c r="AD175" s="2">
        <v>0</v>
      </c>
      <c r="AE175" s="2">
        <v>0</v>
      </c>
      <c r="AF175" s="2">
        <v>0</v>
      </c>
      <c r="AG175" s="2">
        <v>0</v>
      </c>
      <c r="AH175" t="s">
        <v>273</v>
      </c>
      <c r="AI175">
        <v>5</v>
      </c>
    </row>
    <row r="176" spans="1:35" x14ac:dyDescent="0.25">
      <c r="A176" t="s">
        <v>1155</v>
      </c>
      <c r="B176" t="s">
        <v>427</v>
      </c>
      <c r="C176" t="s">
        <v>874</v>
      </c>
      <c r="D176" t="s">
        <v>1076</v>
      </c>
      <c r="E176" s="2">
        <v>67.228260869565219</v>
      </c>
      <c r="F176" s="2">
        <v>0</v>
      </c>
      <c r="G176" s="2">
        <v>6.5217391304347824E-2</v>
      </c>
      <c r="H176" s="2">
        <v>0.35869565217391303</v>
      </c>
      <c r="I176" s="2">
        <v>0.2608695652173913</v>
      </c>
      <c r="J176" s="2">
        <v>0</v>
      </c>
      <c r="K176" s="2">
        <v>0</v>
      </c>
      <c r="L176" s="2">
        <v>1.3280434782608697</v>
      </c>
      <c r="M176" s="2">
        <v>4.5543478260869561</v>
      </c>
      <c r="N176" s="2">
        <v>5.2173913043478262</v>
      </c>
      <c r="O176" s="2">
        <v>0.14535165723524654</v>
      </c>
      <c r="P176" s="2">
        <v>5.2173913043478262</v>
      </c>
      <c r="Q176" s="2">
        <v>42.858695652173914</v>
      </c>
      <c r="R176" s="2">
        <v>0.71511721907841552</v>
      </c>
      <c r="S176" s="2">
        <v>9.2163043478260871</v>
      </c>
      <c r="T176" s="2">
        <v>0</v>
      </c>
      <c r="U176" s="2">
        <v>0</v>
      </c>
      <c r="V176" s="2">
        <v>0.13708973322554568</v>
      </c>
      <c r="W176" s="2">
        <v>3.6551086956521739</v>
      </c>
      <c r="X176" s="2">
        <v>4.4521739130434774</v>
      </c>
      <c r="Y176" s="2">
        <v>0</v>
      </c>
      <c r="Z176" s="2">
        <v>0.12059337105901373</v>
      </c>
      <c r="AA176" s="2">
        <v>0</v>
      </c>
      <c r="AB176" s="2">
        <v>0</v>
      </c>
      <c r="AC176" s="2">
        <v>0</v>
      </c>
      <c r="AD176" s="2">
        <v>0</v>
      </c>
      <c r="AE176" s="2">
        <v>0</v>
      </c>
      <c r="AF176" s="2">
        <v>0</v>
      </c>
      <c r="AG176" s="2">
        <v>0</v>
      </c>
      <c r="AH176" t="s">
        <v>3</v>
      </c>
      <c r="AI176">
        <v>5</v>
      </c>
    </row>
    <row r="177" spans="1:35" x14ac:dyDescent="0.25">
      <c r="A177" t="s">
        <v>1155</v>
      </c>
      <c r="B177" t="s">
        <v>462</v>
      </c>
      <c r="C177" t="s">
        <v>911</v>
      </c>
      <c r="D177" t="s">
        <v>1099</v>
      </c>
      <c r="E177" s="2">
        <v>32.510869565217391</v>
      </c>
      <c r="F177" s="2">
        <v>0</v>
      </c>
      <c r="G177" s="2">
        <v>0.375</v>
      </c>
      <c r="H177" s="2">
        <v>0.1433695652173913</v>
      </c>
      <c r="I177" s="2">
        <v>0</v>
      </c>
      <c r="J177" s="2">
        <v>5.6521739130434785</v>
      </c>
      <c r="K177" s="2">
        <v>0</v>
      </c>
      <c r="L177" s="2">
        <v>0</v>
      </c>
      <c r="M177" s="2">
        <v>4.4130434782608692</v>
      </c>
      <c r="N177" s="2">
        <v>0</v>
      </c>
      <c r="O177" s="2">
        <v>0.13574055499832832</v>
      </c>
      <c r="P177" s="2">
        <v>5.5760869565217392</v>
      </c>
      <c r="Q177" s="2">
        <v>3.6032608695652173</v>
      </c>
      <c r="R177" s="2">
        <v>0.28234704112337011</v>
      </c>
      <c r="S177" s="2">
        <v>0</v>
      </c>
      <c r="T177" s="2">
        <v>0</v>
      </c>
      <c r="U177" s="2">
        <v>0</v>
      </c>
      <c r="V177" s="2">
        <v>0</v>
      </c>
      <c r="W177" s="2">
        <v>0</v>
      </c>
      <c r="X177" s="2">
        <v>0</v>
      </c>
      <c r="Y177" s="2">
        <v>0</v>
      </c>
      <c r="Z177" s="2">
        <v>0</v>
      </c>
      <c r="AA177" s="2">
        <v>0</v>
      </c>
      <c r="AB177" s="2">
        <v>0</v>
      </c>
      <c r="AC177" s="2">
        <v>0</v>
      </c>
      <c r="AD177" s="2">
        <v>0</v>
      </c>
      <c r="AE177" s="2">
        <v>0</v>
      </c>
      <c r="AF177" s="2">
        <v>0</v>
      </c>
      <c r="AG177" s="2">
        <v>0</v>
      </c>
      <c r="AH177" t="s">
        <v>39</v>
      </c>
      <c r="AI177">
        <v>5</v>
      </c>
    </row>
    <row r="178" spans="1:35" x14ac:dyDescent="0.25">
      <c r="A178" t="s">
        <v>1155</v>
      </c>
      <c r="B178" t="s">
        <v>563</v>
      </c>
      <c r="C178" t="s">
        <v>962</v>
      </c>
      <c r="D178" t="s">
        <v>1121</v>
      </c>
      <c r="E178" s="2">
        <v>118.10869565217391</v>
      </c>
      <c r="F178" s="2">
        <v>66.383152173913047</v>
      </c>
      <c r="G178" s="2">
        <v>0</v>
      </c>
      <c r="H178" s="2">
        <v>0</v>
      </c>
      <c r="I178" s="2">
        <v>8.4076086956521738</v>
      </c>
      <c r="J178" s="2">
        <v>0</v>
      </c>
      <c r="K178" s="2">
        <v>0</v>
      </c>
      <c r="L178" s="2">
        <v>2.2517391304347827</v>
      </c>
      <c r="M178" s="2">
        <v>9.8016304347826093</v>
      </c>
      <c r="N178" s="2">
        <v>0</v>
      </c>
      <c r="O178" s="2">
        <v>8.2988220136204688E-2</v>
      </c>
      <c r="P178" s="2">
        <v>9.9266304347826093</v>
      </c>
      <c r="Q178" s="2">
        <v>31.209239130434781</v>
      </c>
      <c r="R178" s="2">
        <v>0.34828823854224189</v>
      </c>
      <c r="S178" s="2">
        <v>7.9695652173913061</v>
      </c>
      <c r="T178" s="2">
        <v>0.15304347826086956</v>
      </c>
      <c r="U178" s="2">
        <v>0</v>
      </c>
      <c r="V178" s="2">
        <v>6.8772317320081003E-2</v>
      </c>
      <c r="W178" s="2">
        <v>3.9121739130434792</v>
      </c>
      <c r="X178" s="2">
        <v>5.7941304347826073</v>
      </c>
      <c r="Y178" s="2">
        <v>28.978260869565219</v>
      </c>
      <c r="Z178" s="2">
        <v>0.3275335910178539</v>
      </c>
      <c r="AA178" s="2">
        <v>0</v>
      </c>
      <c r="AB178" s="2">
        <v>0</v>
      </c>
      <c r="AC178" s="2">
        <v>0</v>
      </c>
      <c r="AD178" s="2">
        <v>10.538043478260869</v>
      </c>
      <c r="AE178" s="2">
        <v>0</v>
      </c>
      <c r="AF178" s="2">
        <v>0</v>
      </c>
      <c r="AG178" s="2">
        <v>0</v>
      </c>
      <c r="AH178" t="s">
        <v>140</v>
      </c>
      <c r="AI178">
        <v>5</v>
      </c>
    </row>
    <row r="179" spans="1:35" x14ac:dyDescent="0.25">
      <c r="A179" t="s">
        <v>1155</v>
      </c>
      <c r="B179" t="s">
        <v>484</v>
      </c>
      <c r="C179" t="s">
        <v>846</v>
      </c>
      <c r="D179" t="s">
        <v>1052</v>
      </c>
      <c r="E179" s="2">
        <v>60.75</v>
      </c>
      <c r="F179" s="2">
        <v>4.7826086956521738</v>
      </c>
      <c r="G179" s="2">
        <v>0.42391304347826086</v>
      </c>
      <c r="H179" s="2">
        <v>0</v>
      </c>
      <c r="I179" s="2">
        <v>5.5652173913043477</v>
      </c>
      <c r="J179" s="2">
        <v>0</v>
      </c>
      <c r="K179" s="2">
        <v>0</v>
      </c>
      <c r="L179" s="2">
        <v>1.2990217391304348</v>
      </c>
      <c r="M179" s="2">
        <v>4.4592391304347823</v>
      </c>
      <c r="N179" s="2">
        <v>0</v>
      </c>
      <c r="O179" s="2">
        <v>7.3403113258185715E-2</v>
      </c>
      <c r="P179" s="2">
        <v>0</v>
      </c>
      <c r="Q179" s="2">
        <v>6.4210869565217381</v>
      </c>
      <c r="R179" s="2">
        <v>0.10569690463410268</v>
      </c>
      <c r="S179" s="2">
        <v>4.4158695652173909</v>
      </c>
      <c r="T179" s="2">
        <v>0</v>
      </c>
      <c r="U179" s="2">
        <v>0</v>
      </c>
      <c r="V179" s="2">
        <v>7.2689210950080504E-2</v>
      </c>
      <c r="W179" s="2">
        <v>20.8320652173913</v>
      </c>
      <c r="X179" s="2">
        <v>0</v>
      </c>
      <c r="Y179" s="2">
        <v>0</v>
      </c>
      <c r="Z179" s="2">
        <v>0.34291465378421893</v>
      </c>
      <c r="AA179" s="2">
        <v>0</v>
      </c>
      <c r="AB179" s="2">
        <v>0</v>
      </c>
      <c r="AC179" s="2">
        <v>0</v>
      </c>
      <c r="AD179" s="2">
        <v>0</v>
      </c>
      <c r="AE179" s="2">
        <v>0</v>
      </c>
      <c r="AF179" s="2">
        <v>0</v>
      </c>
      <c r="AG179" s="2">
        <v>0</v>
      </c>
      <c r="AH179" t="s">
        <v>61</v>
      </c>
      <c r="AI179">
        <v>5</v>
      </c>
    </row>
    <row r="180" spans="1:35" x14ac:dyDescent="0.25">
      <c r="A180" t="s">
        <v>1155</v>
      </c>
      <c r="B180" t="s">
        <v>479</v>
      </c>
      <c r="C180" t="s">
        <v>920</v>
      </c>
      <c r="D180" t="s">
        <v>1107</v>
      </c>
      <c r="E180" s="2">
        <v>179.42391304347825</v>
      </c>
      <c r="F180" s="2">
        <v>4.4347826086956523</v>
      </c>
      <c r="G180" s="2">
        <v>0</v>
      </c>
      <c r="H180" s="2">
        <v>0.82608695652173914</v>
      </c>
      <c r="I180" s="2">
        <v>0</v>
      </c>
      <c r="J180" s="2">
        <v>0</v>
      </c>
      <c r="K180" s="2">
        <v>0</v>
      </c>
      <c r="L180" s="2">
        <v>10.271521739130433</v>
      </c>
      <c r="M180" s="2">
        <v>19.826086956521738</v>
      </c>
      <c r="N180" s="2">
        <v>0</v>
      </c>
      <c r="O180" s="2">
        <v>0.11049857636154359</v>
      </c>
      <c r="P180" s="2">
        <v>0</v>
      </c>
      <c r="Q180" s="2">
        <v>0</v>
      </c>
      <c r="R180" s="2">
        <v>0</v>
      </c>
      <c r="S180" s="2">
        <v>10.373260869565215</v>
      </c>
      <c r="T180" s="2">
        <v>6.6830434782608714</v>
      </c>
      <c r="U180" s="2">
        <v>0</v>
      </c>
      <c r="V180" s="2">
        <v>9.5061489065245044E-2</v>
      </c>
      <c r="W180" s="2">
        <v>8.0614130434782592</v>
      </c>
      <c r="X180" s="2">
        <v>9.763152173913042</v>
      </c>
      <c r="Y180" s="2">
        <v>4.2378260869565212</v>
      </c>
      <c r="Z180" s="2">
        <v>0.12296237959653479</v>
      </c>
      <c r="AA180" s="2">
        <v>0</v>
      </c>
      <c r="AB180" s="2">
        <v>0</v>
      </c>
      <c r="AC180" s="2">
        <v>0</v>
      </c>
      <c r="AD180" s="2">
        <v>0</v>
      </c>
      <c r="AE180" s="2">
        <v>0</v>
      </c>
      <c r="AF180" s="2">
        <v>0</v>
      </c>
      <c r="AG180" s="2">
        <v>0</v>
      </c>
      <c r="AH180" t="s">
        <v>56</v>
      </c>
      <c r="AI180">
        <v>5</v>
      </c>
    </row>
    <row r="181" spans="1:35" x14ac:dyDescent="0.25">
      <c r="A181" t="s">
        <v>1155</v>
      </c>
      <c r="B181" t="s">
        <v>543</v>
      </c>
      <c r="C181" t="s">
        <v>953</v>
      </c>
      <c r="D181" t="s">
        <v>1090</v>
      </c>
      <c r="E181" s="2">
        <v>97.652173913043484</v>
      </c>
      <c r="F181" s="2">
        <v>8.9565217391304355</v>
      </c>
      <c r="G181" s="2">
        <v>0.28804347826086957</v>
      </c>
      <c r="H181" s="2">
        <v>0</v>
      </c>
      <c r="I181" s="2">
        <v>5.911847826086956</v>
      </c>
      <c r="J181" s="2">
        <v>0</v>
      </c>
      <c r="K181" s="2">
        <v>0</v>
      </c>
      <c r="L181" s="2">
        <v>2.9914130434782606</v>
      </c>
      <c r="M181" s="2">
        <v>5.375</v>
      </c>
      <c r="N181" s="2">
        <v>4.6053260869565209</v>
      </c>
      <c r="O181" s="2">
        <v>0.1022028049866429</v>
      </c>
      <c r="P181" s="2">
        <v>0</v>
      </c>
      <c r="Q181" s="2">
        <v>9.9024999999999981</v>
      </c>
      <c r="R181" s="2">
        <v>0.10140583259127335</v>
      </c>
      <c r="S181" s="2">
        <v>14.816630434782605</v>
      </c>
      <c r="T181" s="2">
        <v>6.1413043478260878</v>
      </c>
      <c r="U181" s="2">
        <v>0</v>
      </c>
      <c r="V181" s="2">
        <v>0.21461821015138019</v>
      </c>
      <c r="W181" s="2">
        <v>20.539130434782606</v>
      </c>
      <c r="X181" s="2">
        <v>8.7625000000000028</v>
      </c>
      <c r="Y181" s="2">
        <v>0</v>
      </c>
      <c r="Z181" s="2">
        <v>0.30006121994657164</v>
      </c>
      <c r="AA181" s="2">
        <v>0</v>
      </c>
      <c r="AB181" s="2">
        <v>0</v>
      </c>
      <c r="AC181" s="2">
        <v>0</v>
      </c>
      <c r="AD181" s="2">
        <v>0</v>
      </c>
      <c r="AE181" s="2">
        <v>2.9363043478260873</v>
      </c>
      <c r="AF181" s="2">
        <v>0</v>
      </c>
      <c r="AG181" s="2">
        <v>0</v>
      </c>
      <c r="AH181" t="s">
        <v>120</v>
      </c>
      <c r="AI181">
        <v>5</v>
      </c>
    </row>
    <row r="182" spans="1:35" x14ac:dyDescent="0.25">
      <c r="A182" t="s">
        <v>1155</v>
      </c>
      <c r="B182" t="s">
        <v>594</v>
      </c>
      <c r="C182" t="s">
        <v>977</v>
      </c>
      <c r="D182" t="s">
        <v>1054</v>
      </c>
      <c r="E182" s="2">
        <v>196.59782608695653</v>
      </c>
      <c r="F182" s="2">
        <v>5.2608695652173916</v>
      </c>
      <c r="G182" s="2">
        <v>3.2608695652173912E-2</v>
      </c>
      <c r="H182" s="2">
        <v>0.39130434782608697</v>
      </c>
      <c r="I182" s="2">
        <v>13.670652173913044</v>
      </c>
      <c r="J182" s="2">
        <v>0</v>
      </c>
      <c r="K182" s="2">
        <v>5.2173913043478262</v>
      </c>
      <c r="L182" s="2">
        <v>7.677065217391303</v>
      </c>
      <c r="M182" s="2">
        <v>4.4375</v>
      </c>
      <c r="N182" s="2">
        <v>0</v>
      </c>
      <c r="O182" s="2">
        <v>2.2571460164759218E-2</v>
      </c>
      <c r="P182" s="2">
        <v>5.5108695652173916</v>
      </c>
      <c r="Q182" s="2">
        <v>17.690543478260871</v>
      </c>
      <c r="R182" s="2">
        <v>0.11801459611875932</v>
      </c>
      <c r="S182" s="2">
        <v>14.12521739130435</v>
      </c>
      <c r="T182" s="2">
        <v>23.627826086956524</v>
      </c>
      <c r="U182" s="2">
        <v>0</v>
      </c>
      <c r="V182" s="2">
        <v>0.19203184607729312</v>
      </c>
      <c r="W182" s="2">
        <v>14.612934782608699</v>
      </c>
      <c r="X182" s="2">
        <v>26.921304347826098</v>
      </c>
      <c r="Y182" s="2">
        <v>4.9752173913043478</v>
      </c>
      <c r="Z182" s="2">
        <v>0.23657157074141655</v>
      </c>
      <c r="AA182" s="2">
        <v>0</v>
      </c>
      <c r="AB182" s="2">
        <v>0</v>
      </c>
      <c r="AC182" s="2">
        <v>0</v>
      </c>
      <c r="AD182" s="2">
        <v>0</v>
      </c>
      <c r="AE182" s="2">
        <v>0</v>
      </c>
      <c r="AF182" s="2">
        <v>0</v>
      </c>
      <c r="AG182" s="2">
        <v>0</v>
      </c>
      <c r="AH182" t="s">
        <v>171</v>
      </c>
      <c r="AI182">
        <v>5</v>
      </c>
    </row>
    <row r="183" spans="1:35" x14ac:dyDescent="0.25">
      <c r="A183" t="s">
        <v>1155</v>
      </c>
      <c r="B183" t="s">
        <v>820</v>
      </c>
      <c r="C183" t="s">
        <v>898</v>
      </c>
      <c r="D183" t="s">
        <v>1059</v>
      </c>
      <c r="E183" s="2">
        <v>36.782608695652172</v>
      </c>
      <c r="F183" s="2">
        <v>5.5652173913043477</v>
      </c>
      <c r="G183" s="2">
        <v>0.2391304347826087</v>
      </c>
      <c r="H183" s="2">
        <v>0.45934782608695651</v>
      </c>
      <c r="I183" s="2">
        <v>7.5076086956521744</v>
      </c>
      <c r="J183" s="2">
        <v>0</v>
      </c>
      <c r="K183" s="2">
        <v>0</v>
      </c>
      <c r="L183" s="2">
        <v>11.003804347826085</v>
      </c>
      <c r="M183" s="2">
        <v>10.086956521739131</v>
      </c>
      <c r="N183" s="2">
        <v>0.58695652173913049</v>
      </c>
      <c r="O183" s="2">
        <v>0.29018912529550833</v>
      </c>
      <c r="P183" s="2">
        <v>0</v>
      </c>
      <c r="Q183" s="2">
        <v>0</v>
      </c>
      <c r="R183" s="2">
        <v>0</v>
      </c>
      <c r="S183" s="2">
        <v>20.149891304347825</v>
      </c>
      <c r="T183" s="2">
        <v>13.044456521739132</v>
      </c>
      <c r="U183" s="2">
        <v>0</v>
      </c>
      <c r="V183" s="2">
        <v>0.9024468085106383</v>
      </c>
      <c r="W183" s="2">
        <v>17.181630434782612</v>
      </c>
      <c r="X183" s="2">
        <v>22.971956521739131</v>
      </c>
      <c r="Y183" s="2">
        <v>0</v>
      </c>
      <c r="Z183" s="2">
        <v>1.0916459810874706</v>
      </c>
      <c r="AA183" s="2">
        <v>0.67934782608695654</v>
      </c>
      <c r="AB183" s="2">
        <v>5.25</v>
      </c>
      <c r="AC183" s="2">
        <v>0</v>
      </c>
      <c r="AD183" s="2">
        <v>0</v>
      </c>
      <c r="AE183" s="2">
        <v>0</v>
      </c>
      <c r="AF183" s="2">
        <v>0</v>
      </c>
      <c r="AG183" s="2">
        <v>0</v>
      </c>
      <c r="AH183" t="s">
        <v>400</v>
      </c>
      <c r="AI183">
        <v>5</v>
      </c>
    </row>
    <row r="184" spans="1:35" x14ac:dyDescent="0.25">
      <c r="A184" t="s">
        <v>1155</v>
      </c>
      <c r="B184" t="s">
        <v>707</v>
      </c>
      <c r="C184" t="s">
        <v>976</v>
      </c>
      <c r="D184" t="s">
        <v>1064</v>
      </c>
      <c r="E184" s="2">
        <v>69.206521739130437</v>
      </c>
      <c r="F184" s="2">
        <v>9.6902173913043477</v>
      </c>
      <c r="G184" s="2">
        <v>1.923913043478261</v>
      </c>
      <c r="H184" s="2">
        <v>0</v>
      </c>
      <c r="I184" s="2">
        <v>15.130434782608695</v>
      </c>
      <c r="J184" s="2">
        <v>0</v>
      </c>
      <c r="K184" s="2">
        <v>0</v>
      </c>
      <c r="L184" s="2">
        <v>13.230326086956522</v>
      </c>
      <c r="M184" s="2">
        <v>10.413043478260869</v>
      </c>
      <c r="N184" s="2">
        <v>0</v>
      </c>
      <c r="O184" s="2">
        <v>0.15046332652740693</v>
      </c>
      <c r="P184" s="2">
        <v>0</v>
      </c>
      <c r="Q184" s="2">
        <v>17.247282608695652</v>
      </c>
      <c r="R184" s="2">
        <v>0.24921470080100519</v>
      </c>
      <c r="S184" s="2">
        <v>9.9295652173913034</v>
      </c>
      <c r="T184" s="2">
        <v>16.684347826086949</v>
      </c>
      <c r="U184" s="2">
        <v>0</v>
      </c>
      <c r="V184" s="2">
        <v>0.38455787655096579</v>
      </c>
      <c r="W184" s="2">
        <v>9.2979347826086958</v>
      </c>
      <c r="X184" s="2">
        <v>22.327499999999997</v>
      </c>
      <c r="Y184" s="2">
        <v>0</v>
      </c>
      <c r="Z184" s="2">
        <v>0.45697188628867591</v>
      </c>
      <c r="AA184" s="2">
        <v>0</v>
      </c>
      <c r="AB184" s="2">
        <v>4.5217391304347823</v>
      </c>
      <c r="AC184" s="2">
        <v>0</v>
      </c>
      <c r="AD184" s="2">
        <v>0</v>
      </c>
      <c r="AE184" s="2">
        <v>0</v>
      </c>
      <c r="AF184" s="2">
        <v>0</v>
      </c>
      <c r="AG184" s="2">
        <v>1.0108695652173914</v>
      </c>
      <c r="AH184" t="s">
        <v>285</v>
      </c>
      <c r="AI184">
        <v>5</v>
      </c>
    </row>
    <row r="185" spans="1:35" x14ac:dyDescent="0.25">
      <c r="A185" t="s">
        <v>1155</v>
      </c>
      <c r="B185" t="s">
        <v>737</v>
      </c>
      <c r="C185" t="s">
        <v>905</v>
      </c>
      <c r="D185" t="s">
        <v>1095</v>
      </c>
      <c r="E185" s="2">
        <v>12.728260869565217</v>
      </c>
      <c r="F185" s="2">
        <v>1.8021739130434784</v>
      </c>
      <c r="G185" s="2">
        <v>0</v>
      </c>
      <c r="H185" s="2">
        <v>2.2282608695652191</v>
      </c>
      <c r="I185" s="2">
        <v>2.6201086956521742</v>
      </c>
      <c r="J185" s="2">
        <v>0</v>
      </c>
      <c r="K185" s="2">
        <v>0</v>
      </c>
      <c r="L185" s="2">
        <v>0.29978260869565215</v>
      </c>
      <c r="M185" s="2">
        <v>5.0163043478260869</v>
      </c>
      <c r="N185" s="2">
        <v>0</v>
      </c>
      <c r="O185" s="2">
        <v>0.39410760034158843</v>
      </c>
      <c r="P185" s="2">
        <v>4.8565217391304349</v>
      </c>
      <c r="Q185" s="2">
        <v>0</v>
      </c>
      <c r="R185" s="2">
        <v>0.38155422715627674</v>
      </c>
      <c r="S185" s="2">
        <v>5.8695652173913047</v>
      </c>
      <c r="T185" s="2">
        <v>4.8608695652173921</v>
      </c>
      <c r="U185" s="2">
        <v>0</v>
      </c>
      <c r="V185" s="2">
        <v>0.84304013663535449</v>
      </c>
      <c r="W185" s="2">
        <v>6.1358695652173916</v>
      </c>
      <c r="X185" s="2">
        <v>6.7815217391304348</v>
      </c>
      <c r="Y185" s="2">
        <v>0</v>
      </c>
      <c r="Z185" s="2">
        <v>1.0148590947907772</v>
      </c>
      <c r="AA185" s="2">
        <v>0</v>
      </c>
      <c r="AB185" s="2">
        <v>1.0869565217391304E-2</v>
      </c>
      <c r="AC185" s="2">
        <v>0</v>
      </c>
      <c r="AD185" s="2">
        <v>0</v>
      </c>
      <c r="AE185" s="2">
        <v>0.52836956521739131</v>
      </c>
      <c r="AF185" s="2">
        <v>0</v>
      </c>
      <c r="AG185" s="2">
        <v>0</v>
      </c>
      <c r="AH185" t="s">
        <v>316</v>
      </c>
      <c r="AI185">
        <v>5</v>
      </c>
    </row>
    <row r="186" spans="1:35" x14ac:dyDescent="0.25">
      <c r="A186" t="s">
        <v>1155</v>
      </c>
      <c r="B186" t="s">
        <v>440</v>
      </c>
      <c r="C186" t="s">
        <v>893</v>
      </c>
      <c r="D186" t="s">
        <v>1085</v>
      </c>
      <c r="E186" s="2">
        <v>99.478260869565219</v>
      </c>
      <c r="F186" s="2">
        <v>4.3804347826086953</v>
      </c>
      <c r="G186" s="2">
        <v>1.0869565217391304E-2</v>
      </c>
      <c r="H186" s="2">
        <v>0.47239130434782617</v>
      </c>
      <c r="I186" s="2">
        <v>1.0326086956521738</v>
      </c>
      <c r="J186" s="2">
        <v>0</v>
      </c>
      <c r="K186" s="2">
        <v>0</v>
      </c>
      <c r="L186" s="2">
        <v>4.0197826086956505</v>
      </c>
      <c r="M186" s="2">
        <v>14.130434782608695</v>
      </c>
      <c r="N186" s="2">
        <v>0</v>
      </c>
      <c r="O186" s="2">
        <v>0.14204545454545453</v>
      </c>
      <c r="P186" s="2">
        <v>4.9130434782608692</v>
      </c>
      <c r="Q186" s="2">
        <v>2.4565217391304346</v>
      </c>
      <c r="R186" s="2">
        <v>7.4082167832167825E-2</v>
      </c>
      <c r="S186" s="2">
        <v>8.3242391304347834</v>
      </c>
      <c r="T186" s="2">
        <v>11.839891304347823</v>
      </c>
      <c r="U186" s="2">
        <v>0</v>
      </c>
      <c r="V186" s="2">
        <v>0.20269886363636361</v>
      </c>
      <c r="W186" s="2">
        <v>5.2009782608695643</v>
      </c>
      <c r="X186" s="2">
        <v>9.4600000000000009</v>
      </c>
      <c r="Y186" s="2">
        <v>0</v>
      </c>
      <c r="Z186" s="2">
        <v>0.14737871503496505</v>
      </c>
      <c r="AA186" s="2">
        <v>0</v>
      </c>
      <c r="AB186" s="2">
        <v>0</v>
      </c>
      <c r="AC186" s="2">
        <v>0</v>
      </c>
      <c r="AD186" s="2">
        <v>0</v>
      </c>
      <c r="AE186" s="2">
        <v>0</v>
      </c>
      <c r="AF186" s="2">
        <v>0</v>
      </c>
      <c r="AG186" s="2">
        <v>0</v>
      </c>
      <c r="AH186" t="s">
        <v>16</v>
      </c>
      <c r="AI186">
        <v>5</v>
      </c>
    </row>
    <row r="187" spans="1:35" x14ac:dyDescent="0.25">
      <c r="A187" t="s">
        <v>1155</v>
      </c>
      <c r="B187" t="s">
        <v>786</v>
      </c>
      <c r="C187" t="s">
        <v>868</v>
      </c>
      <c r="D187" t="s">
        <v>1057</v>
      </c>
      <c r="E187" s="2">
        <v>48.130434782608695</v>
      </c>
      <c r="F187" s="2">
        <v>1.9130434782608696</v>
      </c>
      <c r="G187" s="2">
        <v>0.39673913043478259</v>
      </c>
      <c r="H187" s="2">
        <v>0.125</v>
      </c>
      <c r="I187" s="2">
        <v>0.17391304347826086</v>
      </c>
      <c r="J187" s="2">
        <v>0</v>
      </c>
      <c r="K187" s="2">
        <v>0</v>
      </c>
      <c r="L187" s="2">
        <v>0.36543478260869561</v>
      </c>
      <c r="M187" s="2">
        <v>4.7357608695652171</v>
      </c>
      <c r="N187" s="2">
        <v>0</v>
      </c>
      <c r="O187" s="2">
        <v>9.8394308943089426E-2</v>
      </c>
      <c r="P187" s="2">
        <v>5.5619565217391305</v>
      </c>
      <c r="Q187" s="2">
        <v>10.770543478260874</v>
      </c>
      <c r="R187" s="2">
        <v>0.33933830171635054</v>
      </c>
      <c r="S187" s="2">
        <v>5.0918478260869557</v>
      </c>
      <c r="T187" s="2">
        <v>0.1441304347826087</v>
      </c>
      <c r="U187" s="2">
        <v>0</v>
      </c>
      <c r="V187" s="2">
        <v>0.10878726287262871</v>
      </c>
      <c r="W187" s="2">
        <v>0.67967391304347813</v>
      </c>
      <c r="X187" s="2">
        <v>4.138478260869566</v>
      </c>
      <c r="Y187" s="2">
        <v>0</v>
      </c>
      <c r="Z187" s="2">
        <v>0.10010614272809397</v>
      </c>
      <c r="AA187" s="2">
        <v>0</v>
      </c>
      <c r="AB187" s="2">
        <v>0</v>
      </c>
      <c r="AC187" s="2">
        <v>0</v>
      </c>
      <c r="AD187" s="2">
        <v>0</v>
      </c>
      <c r="AE187" s="2">
        <v>0</v>
      </c>
      <c r="AF187" s="2">
        <v>0</v>
      </c>
      <c r="AG187" s="2">
        <v>0</v>
      </c>
      <c r="AH187" t="s">
        <v>366</v>
      </c>
      <c r="AI187">
        <v>5</v>
      </c>
    </row>
    <row r="188" spans="1:35" x14ac:dyDescent="0.25">
      <c r="A188" t="s">
        <v>1155</v>
      </c>
      <c r="B188" t="s">
        <v>584</v>
      </c>
      <c r="C188" t="s">
        <v>973</v>
      </c>
      <c r="D188" t="s">
        <v>1072</v>
      </c>
      <c r="E188" s="2">
        <v>102.67391304347827</v>
      </c>
      <c r="F188" s="2">
        <v>10.173913043478262</v>
      </c>
      <c r="G188" s="2">
        <v>0.24456521739130435</v>
      </c>
      <c r="H188" s="2">
        <v>0.66847826086956519</v>
      </c>
      <c r="I188" s="2">
        <v>5.5271739130434785</v>
      </c>
      <c r="J188" s="2">
        <v>0</v>
      </c>
      <c r="K188" s="2">
        <v>0</v>
      </c>
      <c r="L188" s="2">
        <v>2.2461956521739133</v>
      </c>
      <c r="M188" s="2">
        <v>1.1983695652173914</v>
      </c>
      <c r="N188" s="2">
        <v>11.478260869565217</v>
      </c>
      <c r="O188" s="2">
        <v>0.12346495871268261</v>
      </c>
      <c r="P188" s="2">
        <v>0</v>
      </c>
      <c r="Q188" s="2">
        <v>17.041847826086958</v>
      </c>
      <c r="R188" s="2">
        <v>0.16598030912555581</v>
      </c>
      <c r="S188" s="2">
        <v>7.1377173913043466</v>
      </c>
      <c r="T188" s="2">
        <v>8.3344565217391313</v>
      </c>
      <c r="U188" s="2">
        <v>0</v>
      </c>
      <c r="V188" s="2">
        <v>0.15069235655303831</v>
      </c>
      <c r="W188" s="2">
        <v>4.9129347826086951</v>
      </c>
      <c r="X188" s="2">
        <v>7.2343478260869558</v>
      </c>
      <c r="Y188" s="2">
        <v>3.5747826086956529</v>
      </c>
      <c r="Z188" s="2">
        <v>0.15312619098030911</v>
      </c>
      <c r="AA188" s="2">
        <v>0</v>
      </c>
      <c r="AB188" s="2">
        <v>0</v>
      </c>
      <c r="AC188" s="2">
        <v>0</v>
      </c>
      <c r="AD188" s="2">
        <v>0</v>
      </c>
      <c r="AE188" s="2">
        <v>0</v>
      </c>
      <c r="AF188" s="2">
        <v>0</v>
      </c>
      <c r="AG188" s="2">
        <v>0</v>
      </c>
      <c r="AH188" t="s">
        <v>161</v>
      </c>
      <c r="AI188">
        <v>5</v>
      </c>
    </row>
    <row r="189" spans="1:35" x14ac:dyDescent="0.25">
      <c r="A189" t="s">
        <v>1155</v>
      </c>
      <c r="B189" t="s">
        <v>535</v>
      </c>
      <c r="C189" t="s">
        <v>951</v>
      </c>
      <c r="D189" t="s">
        <v>1118</v>
      </c>
      <c r="E189" s="2">
        <v>112.25</v>
      </c>
      <c r="F189" s="2">
        <v>7.7391304347826084</v>
      </c>
      <c r="G189" s="2">
        <v>0.63043478260869568</v>
      </c>
      <c r="H189" s="2">
        <v>0.60869565217391308</v>
      </c>
      <c r="I189" s="2">
        <v>5.322717391304348</v>
      </c>
      <c r="J189" s="2">
        <v>0</v>
      </c>
      <c r="K189" s="2">
        <v>0</v>
      </c>
      <c r="L189" s="2">
        <v>3.3198913043478244</v>
      </c>
      <c r="M189" s="2">
        <v>4.9586956521739136</v>
      </c>
      <c r="N189" s="2">
        <v>5.8815217391304362</v>
      </c>
      <c r="O189" s="2">
        <v>9.6572092572867252E-2</v>
      </c>
      <c r="P189" s="2">
        <v>5.161956521739131</v>
      </c>
      <c r="Q189" s="2">
        <v>14.298913043478258</v>
      </c>
      <c r="R189" s="2">
        <v>0.17337077563668055</v>
      </c>
      <c r="S189" s="2">
        <v>16.076956521739131</v>
      </c>
      <c r="T189" s="2">
        <v>0</v>
      </c>
      <c r="U189" s="2">
        <v>0</v>
      </c>
      <c r="V189" s="2">
        <v>0.14322455698654013</v>
      </c>
      <c r="W189" s="2">
        <v>8.0823913043478264</v>
      </c>
      <c r="X189" s="2">
        <v>14.914782608695656</v>
      </c>
      <c r="Y189" s="2">
        <v>0</v>
      </c>
      <c r="Z189" s="2">
        <v>0.20487460056163459</v>
      </c>
      <c r="AA189" s="2">
        <v>0</v>
      </c>
      <c r="AB189" s="2">
        <v>0</v>
      </c>
      <c r="AC189" s="2">
        <v>0</v>
      </c>
      <c r="AD189" s="2">
        <v>0</v>
      </c>
      <c r="AE189" s="2">
        <v>0</v>
      </c>
      <c r="AF189" s="2">
        <v>0</v>
      </c>
      <c r="AG189" s="2">
        <v>0</v>
      </c>
      <c r="AH189" t="s">
        <v>112</v>
      </c>
      <c r="AI189">
        <v>5</v>
      </c>
    </row>
    <row r="190" spans="1:35" x14ac:dyDescent="0.25">
      <c r="A190" t="s">
        <v>1155</v>
      </c>
      <c r="B190" t="s">
        <v>694</v>
      </c>
      <c r="C190" t="s">
        <v>940</v>
      </c>
      <c r="D190" t="s">
        <v>1081</v>
      </c>
      <c r="E190" s="2">
        <v>62.326086956521742</v>
      </c>
      <c r="F190" s="2">
        <v>5.2173913043478262</v>
      </c>
      <c r="G190" s="2">
        <v>0.32641304347826089</v>
      </c>
      <c r="H190" s="2">
        <v>0.36956521739130432</v>
      </c>
      <c r="I190" s="2">
        <v>2.4347826086956523</v>
      </c>
      <c r="J190" s="2">
        <v>0</v>
      </c>
      <c r="K190" s="2">
        <v>0</v>
      </c>
      <c r="L190" s="2">
        <v>1.6408695652173917</v>
      </c>
      <c r="M190" s="2">
        <v>0</v>
      </c>
      <c r="N190" s="2">
        <v>0</v>
      </c>
      <c r="O190" s="2">
        <v>0</v>
      </c>
      <c r="P190" s="2">
        <v>4.6923913043478267</v>
      </c>
      <c r="Q190" s="2">
        <v>7.8076086956521733</v>
      </c>
      <c r="R190" s="2">
        <v>0.20055807464248343</v>
      </c>
      <c r="S190" s="2">
        <v>2.9309782608695643</v>
      </c>
      <c r="T190" s="2">
        <v>3.0025000000000008</v>
      </c>
      <c r="U190" s="2">
        <v>0</v>
      </c>
      <c r="V190" s="2">
        <v>9.5200558074642477E-2</v>
      </c>
      <c r="W190" s="2">
        <v>5.2173913043478262</v>
      </c>
      <c r="X190" s="2">
        <v>4.0906521739130426</v>
      </c>
      <c r="Y190" s="2">
        <v>0</v>
      </c>
      <c r="Z190" s="2">
        <v>0.14934426229508194</v>
      </c>
      <c r="AA190" s="2">
        <v>0</v>
      </c>
      <c r="AB190" s="2">
        <v>0</v>
      </c>
      <c r="AC190" s="2">
        <v>0</v>
      </c>
      <c r="AD190" s="2">
        <v>0</v>
      </c>
      <c r="AE190" s="2">
        <v>0</v>
      </c>
      <c r="AF190" s="2">
        <v>0</v>
      </c>
      <c r="AG190" s="2">
        <v>0</v>
      </c>
      <c r="AH190" t="s">
        <v>272</v>
      </c>
      <c r="AI190">
        <v>5</v>
      </c>
    </row>
    <row r="191" spans="1:35" x14ac:dyDescent="0.25">
      <c r="A191" t="s">
        <v>1155</v>
      </c>
      <c r="B191" t="s">
        <v>797</v>
      </c>
      <c r="C191" t="s">
        <v>871</v>
      </c>
      <c r="D191" t="s">
        <v>1081</v>
      </c>
      <c r="E191" s="2">
        <v>76.902173913043484</v>
      </c>
      <c r="F191" s="2">
        <v>5.3043478260869561</v>
      </c>
      <c r="G191" s="2">
        <v>0.32608695652173914</v>
      </c>
      <c r="H191" s="2">
        <v>0.45652173913043476</v>
      </c>
      <c r="I191" s="2">
        <v>5.1304347826086953</v>
      </c>
      <c r="J191" s="2">
        <v>0</v>
      </c>
      <c r="K191" s="2">
        <v>0</v>
      </c>
      <c r="L191" s="2">
        <v>5.6479347826086972</v>
      </c>
      <c r="M191" s="2">
        <v>5.1304347826086953</v>
      </c>
      <c r="N191" s="2">
        <v>5.0435869565217386</v>
      </c>
      <c r="O191" s="2">
        <v>0.13229823321554771</v>
      </c>
      <c r="P191" s="2">
        <v>5.4782608695652177</v>
      </c>
      <c r="Q191" s="2">
        <v>7.1815217391304387</v>
      </c>
      <c r="R191" s="2">
        <v>0.16462190812720853</v>
      </c>
      <c r="S191" s="2">
        <v>3.6081521739130422</v>
      </c>
      <c r="T191" s="2">
        <v>9.063804347826089</v>
      </c>
      <c r="U191" s="2">
        <v>0</v>
      </c>
      <c r="V191" s="2">
        <v>0.16478021201413429</v>
      </c>
      <c r="W191" s="2">
        <v>3.1389130434782611</v>
      </c>
      <c r="X191" s="2">
        <v>4.0047826086956517</v>
      </c>
      <c r="Y191" s="2">
        <v>0</v>
      </c>
      <c r="Z191" s="2">
        <v>9.2893286219081259E-2</v>
      </c>
      <c r="AA191" s="2">
        <v>0</v>
      </c>
      <c r="AB191" s="2">
        <v>0</v>
      </c>
      <c r="AC191" s="2">
        <v>0</v>
      </c>
      <c r="AD191" s="2">
        <v>0</v>
      </c>
      <c r="AE191" s="2">
        <v>0</v>
      </c>
      <c r="AF191" s="2">
        <v>0</v>
      </c>
      <c r="AG191" s="2">
        <v>0</v>
      </c>
      <c r="AH191" t="s">
        <v>377</v>
      </c>
      <c r="AI191">
        <v>5</v>
      </c>
    </row>
    <row r="192" spans="1:35" x14ac:dyDescent="0.25">
      <c r="A192" t="s">
        <v>1155</v>
      </c>
      <c r="B192" t="s">
        <v>541</v>
      </c>
      <c r="C192" t="s">
        <v>952</v>
      </c>
      <c r="D192" t="s">
        <v>1102</v>
      </c>
      <c r="E192" s="2">
        <v>58.782608695652172</v>
      </c>
      <c r="F192" s="2">
        <v>3.7391304347826089</v>
      </c>
      <c r="G192" s="2">
        <v>0.39130434782608697</v>
      </c>
      <c r="H192" s="2">
        <v>0.55978260869565222</v>
      </c>
      <c r="I192" s="2">
        <v>2.4130434782608696</v>
      </c>
      <c r="J192" s="2">
        <v>0</v>
      </c>
      <c r="K192" s="2">
        <v>0</v>
      </c>
      <c r="L192" s="2">
        <v>0</v>
      </c>
      <c r="M192" s="2">
        <v>5.2282608695652177</v>
      </c>
      <c r="N192" s="2">
        <v>0</v>
      </c>
      <c r="O192" s="2">
        <v>8.8942307692307696E-2</v>
      </c>
      <c r="P192" s="2">
        <v>5.6413043478260878</v>
      </c>
      <c r="Q192" s="2">
        <v>5.7158695652173925</v>
      </c>
      <c r="R192" s="2">
        <v>0.19320636094674559</v>
      </c>
      <c r="S192" s="2">
        <v>3.5883695652173908</v>
      </c>
      <c r="T192" s="2">
        <v>6.8970652173913036</v>
      </c>
      <c r="U192" s="2">
        <v>0</v>
      </c>
      <c r="V192" s="2">
        <v>0.1783764792899408</v>
      </c>
      <c r="W192" s="2">
        <v>2.2901086956521732</v>
      </c>
      <c r="X192" s="2">
        <v>4.8360869565217399</v>
      </c>
      <c r="Y192" s="2">
        <v>0</v>
      </c>
      <c r="Z192" s="2">
        <v>0.12122965976331361</v>
      </c>
      <c r="AA192" s="2">
        <v>0</v>
      </c>
      <c r="AB192" s="2">
        <v>0</v>
      </c>
      <c r="AC192" s="2">
        <v>0</v>
      </c>
      <c r="AD192" s="2">
        <v>0</v>
      </c>
      <c r="AE192" s="2">
        <v>0</v>
      </c>
      <c r="AF192" s="2">
        <v>0</v>
      </c>
      <c r="AG192" s="2">
        <v>0</v>
      </c>
      <c r="AH192" t="s">
        <v>118</v>
      </c>
      <c r="AI192">
        <v>5</v>
      </c>
    </row>
    <row r="193" spans="1:35" x14ac:dyDescent="0.25">
      <c r="A193" t="s">
        <v>1155</v>
      </c>
      <c r="B193" t="s">
        <v>733</v>
      </c>
      <c r="C193" t="s">
        <v>1028</v>
      </c>
      <c r="D193" t="s">
        <v>1131</v>
      </c>
      <c r="E193" s="2">
        <v>54.456521739130437</v>
      </c>
      <c r="F193" s="2">
        <v>5.5652173913043477</v>
      </c>
      <c r="G193" s="2">
        <v>1.2391304347826086</v>
      </c>
      <c r="H193" s="2">
        <v>0.30434782608695654</v>
      </c>
      <c r="I193" s="2">
        <v>1.2880434782608696</v>
      </c>
      <c r="J193" s="2">
        <v>0</v>
      </c>
      <c r="K193" s="2">
        <v>0</v>
      </c>
      <c r="L193" s="2">
        <v>4.3039130434782606</v>
      </c>
      <c r="M193" s="2">
        <v>6.0751086956521752</v>
      </c>
      <c r="N193" s="2">
        <v>0</v>
      </c>
      <c r="O193" s="2">
        <v>0.11155888223552896</v>
      </c>
      <c r="P193" s="2">
        <v>4.7532608695652181</v>
      </c>
      <c r="Q193" s="2">
        <v>2.2173913043478262</v>
      </c>
      <c r="R193" s="2">
        <v>0.12800399201596807</v>
      </c>
      <c r="S193" s="2">
        <v>9.5360869565217428</v>
      </c>
      <c r="T193" s="2">
        <v>2.1129347826086953</v>
      </c>
      <c r="U193" s="2">
        <v>0</v>
      </c>
      <c r="V193" s="2">
        <v>0.21391417165668666</v>
      </c>
      <c r="W193" s="2">
        <v>1.2021739130434781</v>
      </c>
      <c r="X193" s="2">
        <v>6.0153260869565237</v>
      </c>
      <c r="Y193" s="2">
        <v>0</v>
      </c>
      <c r="Z193" s="2">
        <v>0.13253692614770463</v>
      </c>
      <c r="AA193" s="2">
        <v>0</v>
      </c>
      <c r="AB193" s="2">
        <v>0</v>
      </c>
      <c r="AC193" s="2">
        <v>0</v>
      </c>
      <c r="AD193" s="2">
        <v>0</v>
      </c>
      <c r="AE193" s="2">
        <v>0</v>
      </c>
      <c r="AF193" s="2">
        <v>0</v>
      </c>
      <c r="AG193" s="2">
        <v>0</v>
      </c>
      <c r="AH193" t="s">
        <v>312</v>
      </c>
      <c r="AI193">
        <v>5</v>
      </c>
    </row>
    <row r="194" spans="1:35" x14ac:dyDescent="0.25">
      <c r="A194" t="s">
        <v>1155</v>
      </c>
      <c r="B194" t="s">
        <v>439</v>
      </c>
      <c r="C194" t="s">
        <v>892</v>
      </c>
      <c r="D194" t="s">
        <v>1084</v>
      </c>
      <c r="E194" s="2">
        <v>64.369565217391298</v>
      </c>
      <c r="F194" s="2">
        <v>5.0434782608695654</v>
      </c>
      <c r="G194" s="2">
        <v>1.1521739130434783</v>
      </c>
      <c r="H194" s="2">
        <v>0.32608695652173914</v>
      </c>
      <c r="I194" s="2">
        <v>1.9375</v>
      </c>
      <c r="J194" s="2">
        <v>0</v>
      </c>
      <c r="K194" s="2">
        <v>0</v>
      </c>
      <c r="L194" s="2">
        <v>3.684565217391305</v>
      </c>
      <c r="M194" s="2">
        <v>5.3043478260869561</v>
      </c>
      <c r="N194" s="2">
        <v>0</v>
      </c>
      <c r="O194" s="2">
        <v>8.2404593042890911E-2</v>
      </c>
      <c r="P194" s="2">
        <v>3.1476086956521745</v>
      </c>
      <c r="Q194" s="2">
        <v>8.0368478260869569</v>
      </c>
      <c r="R194" s="2">
        <v>0.17375379939209729</v>
      </c>
      <c r="S194" s="2">
        <v>9.7744565217391308</v>
      </c>
      <c r="T194" s="2">
        <v>2.5951086956521734</v>
      </c>
      <c r="U194" s="2">
        <v>0</v>
      </c>
      <c r="V194" s="2">
        <v>0.19216480918608581</v>
      </c>
      <c r="W194" s="2">
        <v>2.2111956521739136</v>
      </c>
      <c r="X194" s="2">
        <v>10.333043478260871</v>
      </c>
      <c r="Y194" s="2">
        <v>0</v>
      </c>
      <c r="Z194" s="2">
        <v>0.19487841945288759</v>
      </c>
      <c r="AA194" s="2">
        <v>0</v>
      </c>
      <c r="AB194" s="2">
        <v>0</v>
      </c>
      <c r="AC194" s="2">
        <v>0</v>
      </c>
      <c r="AD194" s="2">
        <v>0</v>
      </c>
      <c r="AE194" s="2">
        <v>0</v>
      </c>
      <c r="AF194" s="2">
        <v>0</v>
      </c>
      <c r="AG194" s="2">
        <v>0</v>
      </c>
      <c r="AH194" t="s">
        <v>15</v>
      </c>
      <c r="AI194">
        <v>5</v>
      </c>
    </row>
    <row r="195" spans="1:35" x14ac:dyDescent="0.25">
      <c r="A195" t="s">
        <v>1155</v>
      </c>
      <c r="B195" t="s">
        <v>538</v>
      </c>
      <c r="C195" t="s">
        <v>940</v>
      </c>
      <c r="D195" t="s">
        <v>1081</v>
      </c>
      <c r="E195" s="2">
        <v>58.597826086956523</v>
      </c>
      <c r="F195" s="2">
        <v>5.4782608695652177</v>
      </c>
      <c r="G195" s="2">
        <v>0.32608695652173914</v>
      </c>
      <c r="H195" s="2">
        <v>0.38043478260869568</v>
      </c>
      <c r="I195" s="2">
        <v>5.6521739130434785</v>
      </c>
      <c r="J195" s="2">
        <v>0</v>
      </c>
      <c r="K195" s="2">
        <v>0</v>
      </c>
      <c r="L195" s="2">
        <v>5.5715217391304348</v>
      </c>
      <c r="M195" s="2">
        <v>3.2913043478260859</v>
      </c>
      <c r="N195" s="2">
        <v>5.6521739130434785</v>
      </c>
      <c r="O195" s="2">
        <v>0.15262474494527917</v>
      </c>
      <c r="P195" s="2">
        <v>0</v>
      </c>
      <c r="Q195" s="2">
        <v>3.1065217391304345</v>
      </c>
      <c r="R195" s="2">
        <v>5.3014283064366528E-2</v>
      </c>
      <c r="S195" s="2">
        <v>2.4617391304347827</v>
      </c>
      <c r="T195" s="2">
        <v>6.8483695652173893</v>
      </c>
      <c r="U195" s="2">
        <v>0</v>
      </c>
      <c r="V195" s="2">
        <v>0.15888146911519194</v>
      </c>
      <c r="W195" s="2">
        <v>1.4576086956521739</v>
      </c>
      <c r="X195" s="2">
        <v>1.0420652173913043</v>
      </c>
      <c r="Y195" s="2">
        <v>0</v>
      </c>
      <c r="Z195" s="2">
        <v>4.2658133926915226E-2</v>
      </c>
      <c r="AA195" s="2">
        <v>0</v>
      </c>
      <c r="AB195" s="2">
        <v>0</v>
      </c>
      <c r="AC195" s="2">
        <v>0</v>
      </c>
      <c r="AD195" s="2">
        <v>0</v>
      </c>
      <c r="AE195" s="2">
        <v>30.518804347826098</v>
      </c>
      <c r="AF195" s="2">
        <v>0</v>
      </c>
      <c r="AG195" s="2">
        <v>0</v>
      </c>
      <c r="AH195" t="s">
        <v>115</v>
      </c>
      <c r="AI195">
        <v>5</v>
      </c>
    </row>
    <row r="196" spans="1:35" x14ac:dyDescent="0.25">
      <c r="A196" t="s">
        <v>1155</v>
      </c>
      <c r="B196" t="s">
        <v>547</v>
      </c>
      <c r="C196" t="s">
        <v>858</v>
      </c>
      <c r="D196" t="s">
        <v>1090</v>
      </c>
      <c r="E196" s="2">
        <v>62.619565217391305</v>
      </c>
      <c r="F196" s="2">
        <v>4.8695652173913047</v>
      </c>
      <c r="G196" s="2">
        <v>0.13858695652173914</v>
      </c>
      <c r="H196" s="2">
        <v>0.39130434782608697</v>
      </c>
      <c r="I196" s="2">
        <v>5.6521739130434785</v>
      </c>
      <c r="J196" s="2">
        <v>0</v>
      </c>
      <c r="K196" s="2">
        <v>0</v>
      </c>
      <c r="L196" s="2">
        <v>1.764891304347826</v>
      </c>
      <c r="M196" s="2">
        <v>4.7771739130434785</v>
      </c>
      <c r="N196" s="2">
        <v>6.4782608695652177</v>
      </c>
      <c r="O196" s="2">
        <v>0.17974310015622288</v>
      </c>
      <c r="P196" s="2">
        <v>4.7521739130434781</v>
      </c>
      <c r="Q196" s="2">
        <v>2.3597826086956517</v>
      </c>
      <c r="R196" s="2">
        <v>0.11357403228606143</v>
      </c>
      <c r="S196" s="2">
        <v>3.9593478260869563</v>
      </c>
      <c r="T196" s="2">
        <v>4.6920652173913027</v>
      </c>
      <c r="U196" s="2">
        <v>0</v>
      </c>
      <c r="V196" s="2">
        <v>0.13815830584967884</v>
      </c>
      <c r="W196" s="2">
        <v>1.6078260869565213</v>
      </c>
      <c r="X196" s="2">
        <v>6.081739130434781</v>
      </c>
      <c r="Y196" s="2">
        <v>0</v>
      </c>
      <c r="Z196" s="2">
        <v>0.12279812532546429</v>
      </c>
      <c r="AA196" s="2">
        <v>0</v>
      </c>
      <c r="AB196" s="2">
        <v>0</v>
      </c>
      <c r="AC196" s="2">
        <v>0</v>
      </c>
      <c r="AD196" s="2">
        <v>0</v>
      </c>
      <c r="AE196" s="2">
        <v>62.899021739130447</v>
      </c>
      <c r="AF196" s="2">
        <v>0</v>
      </c>
      <c r="AG196" s="2">
        <v>0</v>
      </c>
      <c r="AH196" t="s">
        <v>124</v>
      </c>
      <c r="AI196">
        <v>5</v>
      </c>
    </row>
    <row r="197" spans="1:35" x14ac:dyDescent="0.25">
      <c r="A197" t="s">
        <v>1155</v>
      </c>
      <c r="B197" t="s">
        <v>485</v>
      </c>
      <c r="C197" t="s">
        <v>925</v>
      </c>
      <c r="D197" t="s">
        <v>1094</v>
      </c>
      <c r="E197" s="2">
        <v>56.478260869565219</v>
      </c>
      <c r="F197" s="2">
        <v>6.8695652173913047</v>
      </c>
      <c r="G197" s="2">
        <v>0.61956521739130432</v>
      </c>
      <c r="H197" s="2">
        <v>0.47010869565217389</v>
      </c>
      <c r="I197" s="2">
        <v>3.6184782608695656</v>
      </c>
      <c r="J197" s="2">
        <v>0</v>
      </c>
      <c r="K197" s="2">
        <v>0</v>
      </c>
      <c r="L197" s="2">
        <v>0</v>
      </c>
      <c r="M197" s="2">
        <v>6.0252173913043467</v>
      </c>
      <c r="N197" s="2">
        <v>0.78804347826086951</v>
      </c>
      <c r="O197" s="2">
        <v>0.12063510392609697</v>
      </c>
      <c r="P197" s="2">
        <v>5.3043478260869561</v>
      </c>
      <c r="Q197" s="2">
        <v>4.0013043478260872</v>
      </c>
      <c r="R197" s="2">
        <v>0.16476520400307926</v>
      </c>
      <c r="S197" s="2">
        <v>4.7759782608695645</v>
      </c>
      <c r="T197" s="2">
        <v>9.426195652173913</v>
      </c>
      <c r="U197" s="2">
        <v>0</v>
      </c>
      <c r="V197" s="2">
        <v>0.2514626635873749</v>
      </c>
      <c r="W197" s="2">
        <v>2.5111956521739129</v>
      </c>
      <c r="X197" s="2">
        <v>11.970543478260867</v>
      </c>
      <c r="Y197" s="2">
        <v>0</v>
      </c>
      <c r="Z197" s="2">
        <v>0.25641262509622781</v>
      </c>
      <c r="AA197" s="2">
        <v>0</v>
      </c>
      <c r="AB197" s="2">
        <v>0</v>
      </c>
      <c r="AC197" s="2">
        <v>0</v>
      </c>
      <c r="AD197" s="2">
        <v>0</v>
      </c>
      <c r="AE197" s="2">
        <v>0</v>
      </c>
      <c r="AF197" s="2">
        <v>0</v>
      </c>
      <c r="AG197" s="2">
        <v>0</v>
      </c>
      <c r="AH197" t="s">
        <v>62</v>
      </c>
      <c r="AI197">
        <v>5</v>
      </c>
    </row>
    <row r="198" spans="1:35" x14ac:dyDescent="0.25">
      <c r="A198" t="s">
        <v>1155</v>
      </c>
      <c r="B198" t="s">
        <v>579</v>
      </c>
      <c r="C198" t="s">
        <v>887</v>
      </c>
      <c r="D198" t="s">
        <v>1077</v>
      </c>
      <c r="E198" s="2">
        <v>69.684782608695656</v>
      </c>
      <c r="F198" s="2">
        <v>5.1304347826086953</v>
      </c>
      <c r="G198" s="2">
        <v>0.30434782608695654</v>
      </c>
      <c r="H198" s="2">
        <v>0.41032608695652173</v>
      </c>
      <c r="I198" s="2">
        <v>5.1548913043478262</v>
      </c>
      <c r="J198" s="2">
        <v>0</v>
      </c>
      <c r="K198" s="2">
        <v>0</v>
      </c>
      <c r="L198" s="2">
        <v>2.0595652173913046</v>
      </c>
      <c r="M198" s="2">
        <v>5.7586956521739117</v>
      </c>
      <c r="N198" s="2">
        <v>4.6630434782608692</v>
      </c>
      <c r="O198" s="2">
        <v>0.1495554515676181</v>
      </c>
      <c r="P198" s="2">
        <v>0.77391304347826073</v>
      </c>
      <c r="Q198" s="2">
        <v>10.996739130434779</v>
      </c>
      <c r="R198" s="2">
        <v>0.16891280611449067</v>
      </c>
      <c r="S198" s="2">
        <v>6.0928260869565216</v>
      </c>
      <c r="T198" s="2">
        <v>2.97</v>
      </c>
      <c r="U198" s="2">
        <v>0</v>
      </c>
      <c r="V198" s="2">
        <v>0.13005459366713459</v>
      </c>
      <c r="W198" s="2">
        <v>0.70739130434782604</v>
      </c>
      <c r="X198" s="2">
        <v>10.786521739130439</v>
      </c>
      <c r="Y198" s="2">
        <v>0</v>
      </c>
      <c r="Z198" s="2">
        <v>0.16494150678521297</v>
      </c>
      <c r="AA198" s="2">
        <v>0</v>
      </c>
      <c r="AB198" s="2">
        <v>0</v>
      </c>
      <c r="AC198" s="2">
        <v>0</v>
      </c>
      <c r="AD198" s="2">
        <v>0</v>
      </c>
      <c r="AE198" s="2">
        <v>29.126847826086959</v>
      </c>
      <c r="AF198" s="2">
        <v>0</v>
      </c>
      <c r="AG198" s="2">
        <v>0</v>
      </c>
      <c r="AH198" t="s">
        <v>156</v>
      </c>
      <c r="AI198">
        <v>5</v>
      </c>
    </row>
    <row r="199" spans="1:35" x14ac:dyDescent="0.25">
      <c r="A199" t="s">
        <v>1155</v>
      </c>
      <c r="B199" t="s">
        <v>505</v>
      </c>
      <c r="C199" t="s">
        <v>924</v>
      </c>
      <c r="D199" t="s">
        <v>1104</v>
      </c>
      <c r="E199" s="2">
        <v>83.521739130434781</v>
      </c>
      <c r="F199" s="2">
        <v>8.695652173913043</v>
      </c>
      <c r="G199" s="2">
        <v>0.4266304347826087</v>
      </c>
      <c r="H199" s="2">
        <v>0.53532608695652173</v>
      </c>
      <c r="I199" s="2">
        <v>10.956521739130435</v>
      </c>
      <c r="J199" s="2">
        <v>0</v>
      </c>
      <c r="K199" s="2">
        <v>0</v>
      </c>
      <c r="L199" s="2">
        <v>5.8786956521739118</v>
      </c>
      <c r="M199" s="2">
        <v>5.1222826086956523</v>
      </c>
      <c r="N199" s="2">
        <v>4.1157608695652188</v>
      </c>
      <c r="O199" s="2">
        <v>0.11060645497136909</v>
      </c>
      <c r="P199" s="2">
        <v>5.2173913043478262</v>
      </c>
      <c r="Q199" s="2">
        <v>17.706521739130444</v>
      </c>
      <c r="R199" s="2">
        <v>0.2744664237376368</v>
      </c>
      <c r="S199" s="2">
        <v>2.0501086956521739</v>
      </c>
      <c r="T199" s="2">
        <v>3.6014130434782605</v>
      </c>
      <c r="U199" s="2">
        <v>0</v>
      </c>
      <c r="V199" s="2">
        <v>6.7665278500780829E-2</v>
      </c>
      <c r="W199" s="2">
        <v>1.9676086956521737</v>
      </c>
      <c r="X199" s="2">
        <v>3.4104347826086951</v>
      </c>
      <c r="Y199" s="2">
        <v>0</v>
      </c>
      <c r="Z199" s="2">
        <v>6.4390942217595004E-2</v>
      </c>
      <c r="AA199" s="2">
        <v>0</v>
      </c>
      <c r="AB199" s="2">
        <v>0</v>
      </c>
      <c r="AC199" s="2">
        <v>0</v>
      </c>
      <c r="AD199" s="2">
        <v>0</v>
      </c>
      <c r="AE199" s="2">
        <v>83.934782608695642</v>
      </c>
      <c r="AF199" s="2">
        <v>0</v>
      </c>
      <c r="AG199" s="2">
        <v>0</v>
      </c>
      <c r="AH199" t="s">
        <v>82</v>
      </c>
      <c r="AI199">
        <v>5</v>
      </c>
    </row>
    <row r="200" spans="1:35" x14ac:dyDescent="0.25">
      <c r="A200" t="s">
        <v>1155</v>
      </c>
      <c r="B200" t="s">
        <v>740</v>
      </c>
      <c r="C200" t="s">
        <v>951</v>
      </c>
      <c r="D200" t="s">
        <v>1118</v>
      </c>
      <c r="E200" s="2">
        <v>36.271739130434781</v>
      </c>
      <c r="F200" s="2">
        <v>5.3913043478260869</v>
      </c>
      <c r="G200" s="2">
        <v>0.29891304347826086</v>
      </c>
      <c r="H200" s="2">
        <v>0.20108695652173914</v>
      </c>
      <c r="I200" s="2">
        <v>1.0930434782608696</v>
      </c>
      <c r="J200" s="2">
        <v>0</v>
      </c>
      <c r="K200" s="2">
        <v>0</v>
      </c>
      <c r="L200" s="2">
        <v>1.9172826086956523</v>
      </c>
      <c r="M200" s="2">
        <v>4.6956521739130439</v>
      </c>
      <c r="N200" s="2">
        <v>0</v>
      </c>
      <c r="O200" s="2">
        <v>0.12945759664369194</v>
      </c>
      <c r="P200" s="2">
        <v>0</v>
      </c>
      <c r="Q200" s="2">
        <v>5.2967391304347844</v>
      </c>
      <c r="R200" s="2">
        <v>0.14602936769553496</v>
      </c>
      <c r="S200" s="2">
        <v>6.219021739130433</v>
      </c>
      <c r="T200" s="2">
        <v>0</v>
      </c>
      <c r="U200" s="2">
        <v>0</v>
      </c>
      <c r="V200" s="2">
        <v>0.17145639796224149</v>
      </c>
      <c r="W200" s="2">
        <v>1.7258695652173912</v>
      </c>
      <c r="X200" s="2">
        <v>5.2601086956521748</v>
      </c>
      <c r="Y200" s="2">
        <v>0</v>
      </c>
      <c r="Z200" s="2">
        <v>0.19260113874737791</v>
      </c>
      <c r="AA200" s="2">
        <v>0</v>
      </c>
      <c r="AB200" s="2">
        <v>0</v>
      </c>
      <c r="AC200" s="2">
        <v>0</v>
      </c>
      <c r="AD200" s="2">
        <v>0</v>
      </c>
      <c r="AE200" s="2">
        <v>0</v>
      </c>
      <c r="AF200" s="2">
        <v>0</v>
      </c>
      <c r="AG200" s="2">
        <v>0</v>
      </c>
      <c r="AH200" t="s">
        <v>320</v>
      </c>
      <c r="AI200">
        <v>5</v>
      </c>
    </row>
    <row r="201" spans="1:35" x14ac:dyDescent="0.25">
      <c r="A201" t="s">
        <v>1155</v>
      </c>
      <c r="B201" t="s">
        <v>513</v>
      </c>
      <c r="C201" t="s">
        <v>912</v>
      </c>
      <c r="D201" t="s">
        <v>1101</v>
      </c>
      <c r="E201" s="2">
        <v>90.847826086956516</v>
      </c>
      <c r="F201" s="2">
        <v>5.5652173913043477</v>
      </c>
      <c r="G201" s="2">
        <v>0.27173913043478259</v>
      </c>
      <c r="H201" s="2">
        <v>0.48097826086956524</v>
      </c>
      <c r="I201" s="2">
        <v>2.5217391304347827</v>
      </c>
      <c r="J201" s="2">
        <v>0</v>
      </c>
      <c r="K201" s="2">
        <v>0</v>
      </c>
      <c r="L201" s="2">
        <v>9.4155434782608687</v>
      </c>
      <c r="M201" s="2">
        <v>1.5652173913043479</v>
      </c>
      <c r="N201" s="2">
        <v>6.5141304347826106</v>
      </c>
      <c r="O201" s="2">
        <v>8.8932759033261574E-2</v>
      </c>
      <c r="P201" s="2">
        <v>5.4865217391304348</v>
      </c>
      <c r="Q201" s="2">
        <v>6.9911956521739151</v>
      </c>
      <c r="R201" s="2">
        <v>0.13734745154343148</v>
      </c>
      <c r="S201" s="2">
        <v>7.5305434782608698</v>
      </c>
      <c r="T201" s="2">
        <v>4.8293478260869582</v>
      </c>
      <c r="U201" s="2">
        <v>0</v>
      </c>
      <c r="V201" s="2">
        <v>0.13605049054797802</v>
      </c>
      <c r="W201" s="2">
        <v>5.3990217391304354</v>
      </c>
      <c r="X201" s="2">
        <v>11.499021739130432</v>
      </c>
      <c r="Y201" s="2">
        <v>0</v>
      </c>
      <c r="Z201" s="2">
        <v>0.18600382866714524</v>
      </c>
      <c r="AA201" s="2">
        <v>0</v>
      </c>
      <c r="AB201" s="2">
        <v>0</v>
      </c>
      <c r="AC201" s="2">
        <v>0</v>
      </c>
      <c r="AD201" s="2">
        <v>0</v>
      </c>
      <c r="AE201" s="2">
        <v>0</v>
      </c>
      <c r="AF201" s="2">
        <v>0</v>
      </c>
      <c r="AG201" s="2">
        <v>0</v>
      </c>
      <c r="AH201" t="s">
        <v>90</v>
      </c>
      <c r="AI201">
        <v>5</v>
      </c>
    </row>
    <row r="202" spans="1:35" x14ac:dyDescent="0.25">
      <c r="A202" t="s">
        <v>1155</v>
      </c>
      <c r="B202" t="s">
        <v>625</v>
      </c>
      <c r="C202" t="s">
        <v>989</v>
      </c>
      <c r="D202" t="s">
        <v>1126</v>
      </c>
      <c r="E202" s="2">
        <v>34.565217391304351</v>
      </c>
      <c r="F202" s="2">
        <v>5.1304347826086953</v>
      </c>
      <c r="G202" s="2">
        <v>0.28260869565217389</v>
      </c>
      <c r="H202" s="2">
        <v>0.24184782608695651</v>
      </c>
      <c r="I202" s="2">
        <v>1</v>
      </c>
      <c r="J202" s="2">
        <v>0</v>
      </c>
      <c r="K202" s="2">
        <v>0</v>
      </c>
      <c r="L202" s="2">
        <v>0.7723913043478261</v>
      </c>
      <c r="M202" s="2">
        <v>0</v>
      </c>
      <c r="N202" s="2">
        <v>5.2173913043478262</v>
      </c>
      <c r="O202" s="2">
        <v>0.15094339622641509</v>
      </c>
      <c r="P202" s="2">
        <v>0</v>
      </c>
      <c r="Q202" s="2">
        <v>9.1803260869565264</v>
      </c>
      <c r="R202" s="2">
        <v>0.26559433962264162</v>
      </c>
      <c r="S202" s="2">
        <v>3.9341304347826092</v>
      </c>
      <c r="T202" s="2">
        <v>0</v>
      </c>
      <c r="U202" s="2">
        <v>0</v>
      </c>
      <c r="V202" s="2">
        <v>0.11381761006289308</v>
      </c>
      <c r="W202" s="2">
        <v>1.1806521739130438</v>
      </c>
      <c r="X202" s="2">
        <v>5.5182608695652178</v>
      </c>
      <c r="Y202" s="2">
        <v>0</v>
      </c>
      <c r="Z202" s="2">
        <v>0.1938050314465409</v>
      </c>
      <c r="AA202" s="2">
        <v>0</v>
      </c>
      <c r="AB202" s="2">
        <v>0</v>
      </c>
      <c r="AC202" s="2">
        <v>0</v>
      </c>
      <c r="AD202" s="2">
        <v>0</v>
      </c>
      <c r="AE202" s="2">
        <v>0</v>
      </c>
      <c r="AF202" s="2">
        <v>0</v>
      </c>
      <c r="AG202" s="2">
        <v>0</v>
      </c>
      <c r="AH202" t="s">
        <v>203</v>
      </c>
      <c r="AI202">
        <v>5</v>
      </c>
    </row>
    <row r="203" spans="1:35" x14ac:dyDescent="0.25">
      <c r="A203" t="s">
        <v>1155</v>
      </c>
      <c r="B203" t="s">
        <v>784</v>
      </c>
      <c r="C203" t="s">
        <v>981</v>
      </c>
      <c r="D203" t="s">
        <v>1072</v>
      </c>
      <c r="E203" s="2">
        <v>73.597826086956516</v>
      </c>
      <c r="F203" s="2">
        <v>5.1195652173913047</v>
      </c>
      <c r="G203" s="2">
        <v>0.97826086956521741</v>
      </c>
      <c r="H203" s="2">
        <v>0.47282608695652173</v>
      </c>
      <c r="I203" s="2">
        <v>3.2554347826086958</v>
      </c>
      <c r="J203" s="2">
        <v>0</v>
      </c>
      <c r="K203" s="2">
        <v>0</v>
      </c>
      <c r="L203" s="2">
        <v>2.0464130434782608</v>
      </c>
      <c r="M203" s="2">
        <v>0</v>
      </c>
      <c r="N203" s="2">
        <v>8.3119565217391305</v>
      </c>
      <c r="O203" s="2">
        <v>0.11293752769162606</v>
      </c>
      <c r="P203" s="2">
        <v>5.267391304347826</v>
      </c>
      <c r="Q203" s="2">
        <v>7.6923913043478276</v>
      </c>
      <c r="R203" s="2">
        <v>0.17608920395805647</v>
      </c>
      <c r="S203" s="2">
        <v>0.31565217391304345</v>
      </c>
      <c r="T203" s="2">
        <v>4.1243478260869564</v>
      </c>
      <c r="U203" s="2">
        <v>0</v>
      </c>
      <c r="V203" s="2">
        <v>6.0327868852459013E-2</v>
      </c>
      <c r="W203" s="2">
        <v>5.3174999999999999</v>
      </c>
      <c r="X203" s="2">
        <v>3.6181521739130433</v>
      </c>
      <c r="Y203" s="2">
        <v>0</v>
      </c>
      <c r="Z203" s="2">
        <v>0.12141190370698568</v>
      </c>
      <c r="AA203" s="2">
        <v>0</v>
      </c>
      <c r="AB203" s="2">
        <v>0</v>
      </c>
      <c r="AC203" s="2">
        <v>0</v>
      </c>
      <c r="AD203" s="2">
        <v>0</v>
      </c>
      <c r="AE203" s="2">
        <v>0</v>
      </c>
      <c r="AF203" s="2">
        <v>0</v>
      </c>
      <c r="AG203" s="2">
        <v>0</v>
      </c>
      <c r="AH203" t="s">
        <v>364</v>
      </c>
      <c r="AI203">
        <v>5</v>
      </c>
    </row>
    <row r="204" spans="1:35" x14ac:dyDescent="0.25">
      <c r="A204" t="s">
        <v>1155</v>
      </c>
      <c r="B204" t="s">
        <v>569</v>
      </c>
      <c r="C204" t="s">
        <v>966</v>
      </c>
      <c r="D204" t="s">
        <v>1066</v>
      </c>
      <c r="E204" s="2">
        <v>128.43478260869566</v>
      </c>
      <c r="F204" s="2">
        <v>3.8260869565217392</v>
      </c>
      <c r="G204" s="2">
        <v>0.54347826086956519</v>
      </c>
      <c r="H204" s="2">
        <v>0.69565217391304346</v>
      </c>
      <c r="I204" s="2">
        <v>5.4782608695652177</v>
      </c>
      <c r="J204" s="2">
        <v>0</v>
      </c>
      <c r="K204" s="2">
        <v>0</v>
      </c>
      <c r="L204" s="2">
        <v>5.0635869565217382</v>
      </c>
      <c r="M204" s="2">
        <v>5.2173913043478262</v>
      </c>
      <c r="N204" s="2">
        <v>5.1293478260869563</v>
      </c>
      <c r="O204" s="2">
        <v>8.0560257278266753E-2</v>
      </c>
      <c r="P204" s="2">
        <v>10.782608695652174</v>
      </c>
      <c r="Q204" s="2">
        <v>18.431521739130432</v>
      </c>
      <c r="R204" s="2">
        <v>0.22746276235612725</v>
      </c>
      <c r="S204" s="2">
        <v>3.9063043478260862</v>
      </c>
      <c r="T204" s="2">
        <v>7.4270652173913065</v>
      </c>
      <c r="U204" s="2">
        <v>0</v>
      </c>
      <c r="V204" s="2">
        <v>8.8242213947190257E-2</v>
      </c>
      <c r="W204" s="2">
        <v>2.0195652173913046</v>
      </c>
      <c r="X204" s="2">
        <v>7.4758695652173932</v>
      </c>
      <c r="Y204" s="2">
        <v>0</v>
      </c>
      <c r="Z204" s="2">
        <v>7.3931956668923507E-2</v>
      </c>
      <c r="AA204" s="2">
        <v>0</v>
      </c>
      <c r="AB204" s="2">
        <v>0</v>
      </c>
      <c r="AC204" s="2">
        <v>0</v>
      </c>
      <c r="AD204" s="2">
        <v>0</v>
      </c>
      <c r="AE204" s="2">
        <v>0</v>
      </c>
      <c r="AF204" s="2">
        <v>0</v>
      </c>
      <c r="AG204" s="2">
        <v>0</v>
      </c>
      <c r="AH204" t="s">
        <v>146</v>
      </c>
      <c r="AI204">
        <v>5</v>
      </c>
    </row>
    <row r="205" spans="1:35" x14ac:dyDescent="0.25">
      <c r="A205" t="s">
        <v>1155</v>
      </c>
      <c r="B205" t="s">
        <v>537</v>
      </c>
      <c r="C205" t="s">
        <v>943</v>
      </c>
      <c r="D205" t="s">
        <v>1115</v>
      </c>
      <c r="E205" s="2">
        <v>38.021739130434781</v>
      </c>
      <c r="F205" s="2">
        <v>2.3543478260869564</v>
      </c>
      <c r="G205" s="2">
        <v>0.61413043478260865</v>
      </c>
      <c r="H205" s="2">
        <v>0.24184782608695651</v>
      </c>
      <c r="I205" s="2">
        <v>1.0293478260869566</v>
      </c>
      <c r="J205" s="2">
        <v>0</v>
      </c>
      <c r="K205" s="2">
        <v>0</v>
      </c>
      <c r="L205" s="2">
        <v>1.0420652173913043</v>
      </c>
      <c r="M205" s="2">
        <v>0</v>
      </c>
      <c r="N205" s="2">
        <v>0</v>
      </c>
      <c r="O205" s="2">
        <v>0</v>
      </c>
      <c r="P205" s="2">
        <v>4.9695652173913034</v>
      </c>
      <c r="Q205" s="2">
        <v>4.7748913043478263</v>
      </c>
      <c r="R205" s="2">
        <v>0.25628644939965695</v>
      </c>
      <c r="S205" s="2">
        <v>1.3365217391304345</v>
      </c>
      <c r="T205" s="2">
        <v>4.5002173913043473</v>
      </c>
      <c r="U205" s="2">
        <v>0</v>
      </c>
      <c r="V205" s="2">
        <v>0.15351057747284161</v>
      </c>
      <c r="W205" s="2">
        <v>1.1021739130434782</v>
      </c>
      <c r="X205" s="2">
        <v>1.2272826086956521</v>
      </c>
      <c r="Y205" s="2">
        <v>0</v>
      </c>
      <c r="Z205" s="2">
        <v>6.1266437964551175E-2</v>
      </c>
      <c r="AA205" s="2">
        <v>0</v>
      </c>
      <c r="AB205" s="2">
        <v>0</v>
      </c>
      <c r="AC205" s="2">
        <v>0</v>
      </c>
      <c r="AD205" s="2">
        <v>0</v>
      </c>
      <c r="AE205" s="2">
        <v>0</v>
      </c>
      <c r="AF205" s="2">
        <v>0</v>
      </c>
      <c r="AG205" s="2">
        <v>0</v>
      </c>
      <c r="AH205" t="s">
        <v>114</v>
      </c>
      <c r="AI205">
        <v>5</v>
      </c>
    </row>
    <row r="206" spans="1:35" x14ac:dyDescent="0.25">
      <c r="A206" t="s">
        <v>1155</v>
      </c>
      <c r="B206" t="s">
        <v>540</v>
      </c>
      <c r="C206" t="s">
        <v>871</v>
      </c>
      <c r="D206" t="s">
        <v>1116</v>
      </c>
      <c r="E206" s="2">
        <v>47.010869565217391</v>
      </c>
      <c r="F206" s="2">
        <v>5.3913043478260869</v>
      </c>
      <c r="G206" s="2">
        <v>0.32065217391304346</v>
      </c>
      <c r="H206" s="2">
        <v>0.29891304347826086</v>
      </c>
      <c r="I206" s="2">
        <v>2.2608695652173911</v>
      </c>
      <c r="J206" s="2">
        <v>0</v>
      </c>
      <c r="K206" s="2">
        <v>0</v>
      </c>
      <c r="L206" s="2">
        <v>0.10967391304347826</v>
      </c>
      <c r="M206" s="2">
        <v>4.6956521739130439</v>
      </c>
      <c r="N206" s="2">
        <v>0</v>
      </c>
      <c r="O206" s="2">
        <v>9.9884393063583821E-2</v>
      </c>
      <c r="P206" s="2">
        <v>4.9967391304347828</v>
      </c>
      <c r="Q206" s="2">
        <v>5.5641304347826086</v>
      </c>
      <c r="R206" s="2">
        <v>0.22464739884393065</v>
      </c>
      <c r="S206" s="2">
        <v>2.8971739130434786</v>
      </c>
      <c r="T206" s="2">
        <v>7.7180434782608689</v>
      </c>
      <c r="U206" s="2">
        <v>0</v>
      </c>
      <c r="V206" s="2">
        <v>0.22580346820809249</v>
      </c>
      <c r="W206" s="2">
        <v>1.192391304347826</v>
      </c>
      <c r="X206" s="2">
        <v>4.7582608695652171</v>
      </c>
      <c r="Y206" s="2">
        <v>0</v>
      </c>
      <c r="Z206" s="2">
        <v>0.12658034682080924</v>
      </c>
      <c r="AA206" s="2">
        <v>0</v>
      </c>
      <c r="AB206" s="2">
        <v>0</v>
      </c>
      <c r="AC206" s="2">
        <v>0</v>
      </c>
      <c r="AD206" s="2">
        <v>0</v>
      </c>
      <c r="AE206" s="2">
        <v>0</v>
      </c>
      <c r="AF206" s="2">
        <v>0</v>
      </c>
      <c r="AG206" s="2">
        <v>0</v>
      </c>
      <c r="AH206" t="s">
        <v>117</v>
      </c>
      <c r="AI206">
        <v>5</v>
      </c>
    </row>
    <row r="207" spans="1:35" x14ac:dyDescent="0.25">
      <c r="A207" t="s">
        <v>1155</v>
      </c>
      <c r="B207" t="s">
        <v>498</v>
      </c>
      <c r="C207" t="s">
        <v>934</v>
      </c>
      <c r="D207" t="s">
        <v>1112</v>
      </c>
      <c r="E207" s="2">
        <v>62.673913043478258</v>
      </c>
      <c r="F207" s="2">
        <v>5.3043478260869561</v>
      </c>
      <c r="G207" s="2">
        <v>0.65217391304347827</v>
      </c>
      <c r="H207" s="2">
        <v>0.53804347826086951</v>
      </c>
      <c r="I207" s="2">
        <v>5.3913043478260869</v>
      </c>
      <c r="J207" s="2">
        <v>0</v>
      </c>
      <c r="K207" s="2">
        <v>0</v>
      </c>
      <c r="L207" s="2">
        <v>2.68554347826087</v>
      </c>
      <c r="M207" s="2">
        <v>2.3684782608695651</v>
      </c>
      <c r="N207" s="2">
        <v>0</v>
      </c>
      <c r="O207" s="2">
        <v>3.7790496011099552E-2</v>
      </c>
      <c r="P207" s="2">
        <v>6.0065217391304362</v>
      </c>
      <c r="Q207" s="2">
        <v>14.854347826086952</v>
      </c>
      <c r="R207" s="2">
        <v>0.33284772806104751</v>
      </c>
      <c r="S207" s="2">
        <v>4.3573913043478267</v>
      </c>
      <c r="T207" s="2">
        <v>7.3313043478260873</v>
      </c>
      <c r="U207" s="2">
        <v>0</v>
      </c>
      <c r="V207" s="2">
        <v>0.18650017343045441</v>
      </c>
      <c r="W207" s="2">
        <v>3.9122826086956528</v>
      </c>
      <c r="X207" s="2">
        <v>6.2393478260869548</v>
      </c>
      <c r="Y207" s="2">
        <v>0</v>
      </c>
      <c r="Z207" s="2">
        <v>0.16197537287547692</v>
      </c>
      <c r="AA207" s="2">
        <v>0</v>
      </c>
      <c r="AB207" s="2">
        <v>0</v>
      </c>
      <c r="AC207" s="2">
        <v>0</v>
      </c>
      <c r="AD207" s="2">
        <v>0</v>
      </c>
      <c r="AE207" s="2">
        <v>0</v>
      </c>
      <c r="AF207" s="2">
        <v>0</v>
      </c>
      <c r="AG207" s="2">
        <v>0</v>
      </c>
      <c r="AH207" t="s">
        <v>75</v>
      </c>
      <c r="AI207">
        <v>5</v>
      </c>
    </row>
    <row r="208" spans="1:35" x14ac:dyDescent="0.25">
      <c r="A208" t="s">
        <v>1155</v>
      </c>
      <c r="B208" t="s">
        <v>568</v>
      </c>
      <c r="C208" t="s">
        <v>966</v>
      </c>
      <c r="D208" t="s">
        <v>1066</v>
      </c>
      <c r="E208" s="2">
        <v>73.75</v>
      </c>
      <c r="F208" s="2">
        <v>5.7391304347826084</v>
      </c>
      <c r="G208" s="2">
        <v>0.51630434782608692</v>
      </c>
      <c r="H208" s="2">
        <v>0.42934782608695654</v>
      </c>
      <c r="I208" s="2">
        <v>3.7989130434782608</v>
      </c>
      <c r="J208" s="2">
        <v>0</v>
      </c>
      <c r="K208" s="2">
        <v>0</v>
      </c>
      <c r="L208" s="2">
        <v>5.3767391304347827</v>
      </c>
      <c r="M208" s="2">
        <v>5.5652173913043477</v>
      </c>
      <c r="N208" s="2">
        <v>11.130434782608695</v>
      </c>
      <c r="O208" s="2">
        <v>0.22638172439204127</v>
      </c>
      <c r="P208" s="2">
        <v>5.7391304347826084</v>
      </c>
      <c r="Q208" s="2">
        <v>7.8358695652173882</v>
      </c>
      <c r="R208" s="2">
        <v>0.18406779661016942</v>
      </c>
      <c r="S208" s="2">
        <v>5.3977173913043472</v>
      </c>
      <c r="T208" s="2">
        <v>5.2646739130434783</v>
      </c>
      <c r="U208" s="2">
        <v>0</v>
      </c>
      <c r="V208" s="2">
        <v>0.14457479734708914</v>
      </c>
      <c r="W208" s="2">
        <v>1.4635869565217394</v>
      </c>
      <c r="X208" s="2">
        <v>5.7071739130434791</v>
      </c>
      <c r="Y208" s="2">
        <v>0</v>
      </c>
      <c r="Z208" s="2">
        <v>9.7230655858511442E-2</v>
      </c>
      <c r="AA208" s="2">
        <v>0</v>
      </c>
      <c r="AB208" s="2">
        <v>0</v>
      </c>
      <c r="AC208" s="2">
        <v>0</v>
      </c>
      <c r="AD208" s="2">
        <v>0</v>
      </c>
      <c r="AE208" s="2">
        <v>43.102065217391313</v>
      </c>
      <c r="AF208" s="2">
        <v>0</v>
      </c>
      <c r="AG208" s="2">
        <v>0</v>
      </c>
      <c r="AH208" t="s">
        <v>145</v>
      </c>
      <c r="AI208">
        <v>5</v>
      </c>
    </row>
    <row r="209" spans="1:35" x14ac:dyDescent="0.25">
      <c r="A209" t="s">
        <v>1155</v>
      </c>
      <c r="B209" t="s">
        <v>586</v>
      </c>
      <c r="C209" t="s">
        <v>910</v>
      </c>
      <c r="D209" t="s">
        <v>1067</v>
      </c>
      <c r="E209" s="2">
        <v>66.554347826086953</v>
      </c>
      <c r="F209" s="2">
        <v>5.5652173913043477</v>
      </c>
      <c r="G209" s="2">
        <v>0.32608695652173914</v>
      </c>
      <c r="H209" s="2">
        <v>0.46195652173913043</v>
      </c>
      <c r="I209" s="2">
        <v>3.9288043478260861</v>
      </c>
      <c r="J209" s="2">
        <v>0</v>
      </c>
      <c r="K209" s="2">
        <v>0</v>
      </c>
      <c r="L209" s="2">
        <v>5.1384782608695643</v>
      </c>
      <c r="M209" s="2">
        <v>4.8038043478260883</v>
      </c>
      <c r="N209" s="2">
        <v>0</v>
      </c>
      <c r="O209" s="2">
        <v>7.2178670586313928E-2</v>
      </c>
      <c r="P209" s="2">
        <v>2.7815217391304357</v>
      </c>
      <c r="Q209" s="2">
        <v>8.6239130434782574</v>
      </c>
      <c r="R209" s="2">
        <v>0.17137024334476561</v>
      </c>
      <c r="S209" s="2">
        <v>4.5308695652173929</v>
      </c>
      <c r="T209" s="2">
        <v>4.7647826086956515</v>
      </c>
      <c r="U209" s="2">
        <v>0</v>
      </c>
      <c r="V209" s="2">
        <v>0.13967009635799446</v>
      </c>
      <c r="W209" s="2">
        <v>5.0796739130434787</v>
      </c>
      <c r="X209" s="2">
        <v>5.785869565217391</v>
      </c>
      <c r="Y209" s="2">
        <v>0</v>
      </c>
      <c r="Z209" s="2">
        <v>0.16325820676139149</v>
      </c>
      <c r="AA209" s="2">
        <v>0</v>
      </c>
      <c r="AB209" s="2">
        <v>0</v>
      </c>
      <c r="AC209" s="2">
        <v>0</v>
      </c>
      <c r="AD209" s="2">
        <v>0</v>
      </c>
      <c r="AE209" s="2">
        <v>0</v>
      </c>
      <c r="AF209" s="2">
        <v>0</v>
      </c>
      <c r="AG209" s="2">
        <v>0</v>
      </c>
      <c r="AH209" t="s">
        <v>163</v>
      </c>
      <c r="AI209">
        <v>5</v>
      </c>
    </row>
    <row r="210" spans="1:35" x14ac:dyDescent="0.25">
      <c r="A210" t="s">
        <v>1155</v>
      </c>
      <c r="B210" t="s">
        <v>678</v>
      </c>
      <c r="C210" t="s">
        <v>846</v>
      </c>
      <c r="D210" t="s">
        <v>1052</v>
      </c>
      <c r="E210" s="2">
        <v>67.902173913043484</v>
      </c>
      <c r="F210" s="2">
        <v>5.7391304347826084</v>
      </c>
      <c r="G210" s="2">
        <v>0.32608695652173914</v>
      </c>
      <c r="H210" s="2">
        <v>0.46739130434782611</v>
      </c>
      <c r="I210" s="2">
        <v>2.9566304347826087</v>
      </c>
      <c r="J210" s="2">
        <v>0</v>
      </c>
      <c r="K210" s="2">
        <v>0</v>
      </c>
      <c r="L210" s="2">
        <v>0.55097826086956525</v>
      </c>
      <c r="M210" s="2">
        <v>5.6521739130434785</v>
      </c>
      <c r="N210" s="2">
        <v>0</v>
      </c>
      <c r="O210" s="2">
        <v>8.3239955178485675E-2</v>
      </c>
      <c r="P210" s="2">
        <v>5.3749999999999991</v>
      </c>
      <c r="Q210" s="2">
        <v>10.279347826086957</v>
      </c>
      <c r="R210" s="2">
        <v>0.23054266047702893</v>
      </c>
      <c r="S210" s="2">
        <v>3.5956521739130438</v>
      </c>
      <c r="T210" s="2">
        <v>6.5861956521739113</v>
      </c>
      <c r="U210" s="2">
        <v>0</v>
      </c>
      <c r="V210" s="2">
        <v>0.14994877541219781</v>
      </c>
      <c r="W210" s="2">
        <v>1.1879347826086957</v>
      </c>
      <c r="X210" s="2">
        <v>7.4960869565217401</v>
      </c>
      <c r="Y210" s="2">
        <v>0</v>
      </c>
      <c r="Z210" s="2">
        <v>0.12789018728989918</v>
      </c>
      <c r="AA210" s="2">
        <v>0</v>
      </c>
      <c r="AB210" s="2">
        <v>0</v>
      </c>
      <c r="AC210" s="2">
        <v>0</v>
      </c>
      <c r="AD210" s="2">
        <v>0</v>
      </c>
      <c r="AE210" s="2">
        <v>0</v>
      </c>
      <c r="AF210" s="2">
        <v>0</v>
      </c>
      <c r="AG210" s="2">
        <v>0</v>
      </c>
      <c r="AH210" t="s">
        <v>256</v>
      </c>
      <c r="AI210">
        <v>5</v>
      </c>
    </row>
    <row r="211" spans="1:35" x14ac:dyDescent="0.25">
      <c r="A211" t="s">
        <v>1155</v>
      </c>
      <c r="B211" t="s">
        <v>539</v>
      </c>
      <c r="C211" t="s">
        <v>942</v>
      </c>
      <c r="D211" t="s">
        <v>1114</v>
      </c>
      <c r="E211" s="2">
        <v>55.684782608695649</v>
      </c>
      <c r="F211" s="2">
        <v>5.7391304347826084</v>
      </c>
      <c r="G211" s="2">
        <v>1.1086956521739131</v>
      </c>
      <c r="H211" s="2">
        <v>0.30978260869565216</v>
      </c>
      <c r="I211" s="2">
        <v>4.2309782608695654</v>
      </c>
      <c r="J211" s="2">
        <v>0</v>
      </c>
      <c r="K211" s="2">
        <v>0</v>
      </c>
      <c r="L211" s="2">
        <v>5.3398913043478258</v>
      </c>
      <c r="M211" s="2">
        <v>5.6875</v>
      </c>
      <c r="N211" s="2">
        <v>0</v>
      </c>
      <c r="O211" s="2">
        <v>0.10213741948077298</v>
      </c>
      <c r="P211" s="2">
        <v>2.6999999999999993</v>
      </c>
      <c r="Q211" s="2">
        <v>9.5027173913043477</v>
      </c>
      <c r="R211" s="2">
        <v>0.21913917626390786</v>
      </c>
      <c r="S211" s="2">
        <v>5.2018478260869569</v>
      </c>
      <c r="T211" s="2">
        <v>3.128586956521739</v>
      </c>
      <c r="U211" s="2">
        <v>0</v>
      </c>
      <c r="V211" s="2">
        <v>0.14959984384149913</v>
      </c>
      <c r="W211" s="2">
        <v>4.5293478260869549</v>
      </c>
      <c r="X211" s="2">
        <v>5.97836956521739</v>
      </c>
      <c r="Y211" s="2">
        <v>0</v>
      </c>
      <c r="Z211" s="2">
        <v>0.18869998048018735</v>
      </c>
      <c r="AA211" s="2">
        <v>0</v>
      </c>
      <c r="AB211" s="2">
        <v>0</v>
      </c>
      <c r="AC211" s="2">
        <v>0</v>
      </c>
      <c r="AD211" s="2">
        <v>0</v>
      </c>
      <c r="AE211" s="2">
        <v>0</v>
      </c>
      <c r="AF211" s="2">
        <v>0</v>
      </c>
      <c r="AG211" s="2">
        <v>0</v>
      </c>
      <c r="AH211" t="s">
        <v>116</v>
      </c>
      <c r="AI211">
        <v>5</v>
      </c>
    </row>
    <row r="212" spans="1:35" x14ac:dyDescent="0.25">
      <c r="A212" t="s">
        <v>1155</v>
      </c>
      <c r="B212" t="s">
        <v>794</v>
      </c>
      <c r="C212" t="s">
        <v>856</v>
      </c>
      <c r="D212" t="s">
        <v>1090</v>
      </c>
      <c r="E212" s="2">
        <v>82.336956521739125</v>
      </c>
      <c r="F212" s="2">
        <v>5.5652173913043477</v>
      </c>
      <c r="G212" s="2">
        <v>0.33152173913043476</v>
      </c>
      <c r="H212" s="2">
        <v>0.49456521739130432</v>
      </c>
      <c r="I212" s="2">
        <v>4.9483695652173916</v>
      </c>
      <c r="J212" s="2">
        <v>0</v>
      </c>
      <c r="K212" s="2">
        <v>0</v>
      </c>
      <c r="L212" s="2">
        <v>4.2629347826086947</v>
      </c>
      <c r="M212" s="2">
        <v>3.0380434782608696</v>
      </c>
      <c r="N212" s="2">
        <v>5.1356521739130425</v>
      </c>
      <c r="O212" s="2">
        <v>9.927128712871286E-2</v>
      </c>
      <c r="P212" s="2">
        <v>4.7304347826086941</v>
      </c>
      <c r="Q212" s="2">
        <v>6.4813043478260832</v>
      </c>
      <c r="R212" s="2">
        <v>0.13616897689768973</v>
      </c>
      <c r="S212" s="2">
        <v>4.7807608695652153</v>
      </c>
      <c r="T212" s="2">
        <v>9.7309782608695645</v>
      </c>
      <c r="U212" s="2">
        <v>0</v>
      </c>
      <c r="V212" s="2">
        <v>0.17624818481848181</v>
      </c>
      <c r="W212" s="2">
        <v>5.5241304347826068</v>
      </c>
      <c r="X212" s="2">
        <v>16.951739130434781</v>
      </c>
      <c r="Y212" s="2">
        <v>0</v>
      </c>
      <c r="Z212" s="2">
        <v>0.27297425742574255</v>
      </c>
      <c r="AA212" s="2">
        <v>0</v>
      </c>
      <c r="AB212" s="2">
        <v>0</v>
      </c>
      <c r="AC212" s="2">
        <v>0</v>
      </c>
      <c r="AD212" s="2">
        <v>0</v>
      </c>
      <c r="AE212" s="2">
        <v>0</v>
      </c>
      <c r="AF212" s="2">
        <v>0</v>
      </c>
      <c r="AG212" s="2">
        <v>0</v>
      </c>
      <c r="AH212" t="s">
        <v>374</v>
      </c>
      <c r="AI212">
        <v>5</v>
      </c>
    </row>
    <row r="213" spans="1:35" x14ac:dyDescent="0.25">
      <c r="A213" t="s">
        <v>1155</v>
      </c>
      <c r="B213" t="s">
        <v>731</v>
      </c>
      <c r="C213" t="s">
        <v>861</v>
      </c>
      <c r="D213" t="s">
        <v>1055</v>
      </c>
      <c r="E213" s="2">
        <v>80.239130434782609</v>
      </c>
      <c r="F213" s="2">
        <v>4.7826086956521738</v>
      </c>
      <c r="G213" s="2">
        <v>0.32608695652173914</v>
      </c>
      <c r="H213" s="2">
        <v>0.48641304347826086</v>
      </c>
      <c r="I213" s="2">
        <v>5.3097826086956523</v>
      </c>
      <c r="J213" s="2">
        <v>0</v>
      </c>
      <c r="K213" s="2">
        <v>0</v>
      </c>
      <c r="L213" s="2">
        <v>2.8185869565217399</v>
      </c>
      <c r="M213" s="2">
        <v>9.6043478260869559</v>
      </c>
      <c r="N213" s="2">
        <v>0</v>
      </c>
      <c r="O213" s="2">
        <v>0.11969655919804931</v>
      </c>
      <c r="P213" s="2">
        <v>4.6086956521739131</v>
      </c>
      <c r="Q213" s="2">
        <v>17.528260869565216</v>
      </c>
      <c r="R213" s="2">
        <v>0.27588729341641832</v>
      </c>
      <c r="S213" s="2">
        <v>3.2144565217391299</v>
      </c>
      <c r="T213" s="2">
        <v>9.4616304347826059</v>
      </c>
      <c r="U213" s="2">
        <v>0</v>
      </c>
      <c r="V213" s="2">
        <v>0.15797886751557841</v>
      </c>
      <c r="W213" s="2">
        <v>2.8065217391304351</v>
      </c>
      <c r="X213" s="2">
        <v>9.9169565217391327</v>
      </c>
      <c r="Y213" s="2">
        <v>0</v>
      </c>
      <c r="Z213" s="2">
        <v>0.1585694933622325</v>
      </c>
      <c r="AA213" s="2">
        <v>0</v>
      </c>
      <c r="AB213" s="2">
        <v>0</v>
      </c>
      <c r="AC213" s="2">
        <v>0</v>
      </c>
      <c r="AD213" s="2">
        <v>0</v>
      </c>
      <c r="AE213" s="2">
        <v>0</v>
      </c>
      <c r="AF213" s="2">
        <v>0</v>
      </c>
      <c r="AG213" s="2">
        <v>0</v>
      </c>
      <c r="AH213" t="s">
        <v>310</v>
      </c>
      <c r="AI213">
        <v>5</v>
      </c>
    </row>
    <row r="214" spans="1:35" x14ac:dyDescent="0.25">
      <c r="A214" t="s">
        <v>1155</v>
      </c>
      <c r="B214" t="s">
        <v>755</v>
      </c>
      <c r="C214" t="s">
        <v>849</v>
      </c>
      <c r="D214" t="s">
        <v>1104</v>
      </c>
      <c r="E214" s="2">
        <v>77.902173913043484</v>
      </c>
      <c r="F214" s="2">
        <v>5.8260869565217392</v>
      </c>
      <c r="G214" s="2">
        <v>0.50271739130434778</v>
      </c>
      <c r="H214" s="2">
        <v>0.47010869565217389</v>
      </c>
      <c r="I214" s="2">
        <v>3.8179347826086958</v>
      </c>
      <c r="J214" s="2">
        <v>0</v>
      </c>
      <c r="K214" s="2">
        <v>0</v>
      </c>
      <c r="L214" s="2">
        <v>0</v>
      </c>
      <c r="M214" s="2">
        <v>4.0108695652173916</v>
      </c>
      <c r="N214" s="2">
        <v>5.3885869565217392</v>
      </c>
      <c r="O214" s="2">
        <v>0.12065717873587274</v>
      </c>
      <c r="P214" s="2">
        <v>5.5652173913043477</v>
      </c>
      <c r="Q214" s="2">
        <v>9.3010869565217416</v>
      </c>
      <c r="R214" s="2">
        <v>0.19083298451234829</v>
      </c>
      <c r="S214" s="2">
        <v>5.0602173913043496</v>
      </c>
      <c r="T214" s="2">
        <v>0.47989130434782618</v>
      </c>
      <c r="U214" s="2">
        <v>0</v>
      </c>
      <c r="V214" s="2">
        <v>7.11162271522255E-2</v>
      </c>
      <c r="W214" s="2">
        <v>5.2429347826086961</v>
      </c>
      <c r="X214" s="2">
        <v>6.5567391304347806</v>
      </c>
      <c r="Y214" s="2">
        <v>0</v>
      </c>
      <c r="Z214" s="2">
        <v>0.15146783870517649</v>
      </c>
      <c r="AA214" s="2">
        <v>0</v>
      </c>
      <c r="AB214" s="2">
        <v>0</v>
      </c>
      <c r="AC214" s="2">
        <v>0</v>
      </c>
      <c r="AD214" s="2">
        <v>0</v>
      </c>
      <c r="AE214" s="2">
        <v>0</v>
      </c>
      <c r="AF214" s="2">
        <v>0</v>
      </c>
      <c r="AG214" s="2">
        <v>0</v>
      </c>
      <c r="AH214" t="s">
        <v>335</v>
      </c>
      <c r="AI214">
        <v>5</v>
      </c>
    </row>
    <row r="215" spans="1:35" x14ac:dyDescent="0.25">
      <c r="A215" t="s">
        <v>1155</v>
      </c>
      <c r="B215" t="s">
        <v>675</v>
      </c>
      <c r="C215" t="s">
        <v>877</v>
      </c>
      <c r="D215" t="s">
        <v>1091</v>
      </c>
      <c r="E215" s="2">
        <v>65.489130434782609</v>
      </c>
      <c r="F215" s="2">
        <v>5.3913043478260869</v>
      </c>
      <c r="G215" s="2">
        <v>1.2173913043478262</v>
      </c>
      <c r="H215" s="2">
        <v>0.34782608695652173</v>
      </c>
      <c r="I215" s="2">
        <v>2.2173913043478262</v>
      </c>
      <c r="J215" s="2">
        <v>0</v>
      </c>
      <c r="K215" s="2">
        <v>0</v>
      </c>
      <c r="L215" s="2">
        <v>1.2920652173913041</v>
      </c>
      <c r="M215" s="2">
        <v>5.6521739130434785</v>
      </c>
      <c r="N215" s="2">
        <v>0</v>
      </c>
      <c r="O215" s="2">
        <v>8.6307053941908712E-2</v>
      </c>
      <c r="P215" s="2">
        <v>4.7336956521739131</v>
      </c>
      <c r="Q215" s="2">
        <v>12.14217391304348</v>
      </c>
      <c r="R215" s="2">
        <v>0.25768962655601663</v>
      </c>
      <c r="S215" s="2">
        <v>7.4695652173913061</v>
      </c>
      <c r="T215" s="2">
        <v>6.2178260869565198</v>
      </c>
      <c r="U215" s="2">
        <v>0</v>
      </c>
      <c r="V215" s="2">
        <v>0.20900248962655602</v>
      </c>
      <c r="W215" s="2">
        <v>4.9018478260869571</v>
      </c>
      <c r="X215" s="2">
        <v>9.3021739130434788</v>
      </c>
      <c r="Y215" s="2">
        <v>0</v>
      </c>
      <c r="Z215" s="2">
        <v>0.21689128630705395</v>
      </c>
      <c r="AA215" s="2">
        <v>0</v>
      </c>
      <c r="AB215" s="2">
        <v>0</v>
      </c>
      <c r="AC215" s="2">
        <v>0</v>
      </c>
      <c r="AD215" s="2">
        <v>0</v>
      </c>
      <c r="AE215" s="2">
        <v>0</v>
      </c>
      <c r="AF215" s="2">
        <v>0</v>
      </c>
      <c r="AG215" s="2">
        <v>0</v>
      </c>
      <c r="AH215" t="s">
        <v>253</v>
      </c>
      <c r="AI215">
        <v>5</v>
      </c>
    </row>
    <row r="216" spans="1:35" x14ac:dyDescent="0.25">
      <c r="A216" t="s">
        <v>1155</v>
      </c>
      <c r="B216" t="s">
        <v>618</v>
      </c>
      <c r="C216" t="s">
        <v>987</v>
      </c>
      <c r="D216" t="s">
        <v>1125</v>
      </c>
      <c r="E216" s="2">
        <v>61.521739130434781</v>
      </c>
      <c r="F216" s="2">
        <v>5.3043478260869561</v>
      </c>
      <c r="G216" s="2">
        <v>0.2608695652173913</v>
      </c>
      <c r="H216" s="2">
        <v>0.33695652173913043</v>
      </c>
      <c r="I216" s="2">
        <v>1.3043478260869565</v>
      </c>
      <c r="J216" s="2">
        <v>0</v>
      </c>
      <c r="K216" s="2">
        <v>0</v>
      </c>
      <c r="L216" s="2">
        <v>0.55239130434782613</v>
      </c>
      <c r="M216" s="2">
        <v>5.3913043478260869</v>
      </c>
      <c r="N216" s="2">
        <v>0</v>
      </c>
      <c r="O216" s="2">
        <v>8.7632508833922262E-2</v>
      </c>
      <c r="P216" s="2">
        <v>4.8369565217391308</v>
      </c>
      <c r="Q216" s="2">
        <v>11.279456521739133</v>
      </c>
      <c r="R216" s="2">
        <v>0.26196289752650181</v>
      </c>
      <c r="S216" s="2">
        <v>7.6668478260869541</v>
      </c>
      <c r="T216" s="2">
        <v>4.5483695652173912</v>
      </c>
      <c r="U216" s="2">
        <v>0</v>
      </c>
      <c r="V216" s="2">
        <v>0.19855123674911659</v>
      </c>
      <c r="W216" s="2">
        <v>2.9285869565217384</v>
      </c>
      <c r="X216" s="2">
        <v>8.033478260869563</v>
      </c>
      <c r="Y216" s="2">
        <v>0</v>
      </c>
      <c r="Z216" s="2">
        <v>0.17818197879858655</v>
      </c>
      <c r="AA216" s="2">
        <v>0</v>
      </c>
      <c r="AB216" s="2">
        <v>0</v>
      </c>
      <c r="AC216" s="2">
        <v>0</v>
      </c>
      <c r="AD216" s="2">
        <v>0</v>
      </c>
      <c r="AE216" s="2">
        <v>0</v>
      </c>
      <c r="AF216" s="2">
        <v>0</v>
      </c>
      <c r="AG216" s="2">
        <v>0</v>
      </c>
      <c r="AH216" t="s">
        <v>196</v>
      </c>
      <c r="AI216">
        <v>5</v>
      </c>
    </row>
    <row r="217" spans="1:35" x14ac:dyDescent="0.25">
      <c r="A217" t="s">
        <v>1155</v>
      </c>
      <c r="B217" t="s">
        <v>792</v>
      </c>
      <c r="C217" t="s">
        <v>891</v>
      </c>
      <c r="D217" t="s">
        <v>1081</v>
      </c>
      <c r="E217" s="2">
        <v>59.271739130434781</v>
      </c>
      <c r="F217" s="2">
        <v>10.434782608695652</v>
      </c>
      <c r="G217" s="2">
        <v>0.31521739130434784</v>
      </c>
      <c r="H217" s="2">
        <v>0.36956521739130432</v>
      </c>
      <c r="I217" s="2">
        <v>5.6521739130434785</v>
      </c>
      <c r="J217" s="2">
        <v>0</v>
      </c>
      <c r="K217" s="2">
        <v>0</v>
      </c>
      <c r="L217" s="2">
        <v>3.4214130434782613</v>
      </c>
      <c r="M217" s="2">
        <v>5.7391304347826084</v>
      </c>
      <c r="N217" s="2">
        <v>3.5032608695652163</v>
      </c>
      <c r="O217" s="2">
        <v>0.15593251421236015</v>
      </c>
      <c r="P217" s="2">
        <v>5.0347826086956529</v>
      </c>
      <c r="Q217" s="2">
        <v>4.0815217391304355</v>
      </c>
      <c r="R217" s="2">
        <v>0.1538052448193655</v>
      </c>
      <c r="S217" s="2">
        <v>2.678260869565217</v>
      </c>
      <c r="T217" s="2">
        <v>3.8753260869565223</v>
      </c>
      <c r="U217" s="2">
        <v>0</v>
      </c>
      <c r="V217" s="2">
        <v>0.11056849440674858</v>
      </c>
      <c r="W217" s="2">
        <v>3.2216304347826079</v>
      </c>
      <c r="X217" s="2">
        <v>8.0627173913043482</v>
      </c>
      <c r="Y217" s="2">
        <v>0</v>
      </c>
      <c r="Z217" s="2">
        <v>0.19038327526132404</v>
      </c>
      <c r="AA217" s="2">
        <v>0</v>
      </c>
      <c r="AB217" s="2">
        <v>0</v>
      </c>
      <c r="AC217" s="2">
        <v>0</v>
      </c>
      <c r="AD217" s="2">
        <v>0</v>
      </c>
      <c r="AE217" s="2">
        <v>0</v>
      </c>
      <c r="AF217" s="2">
        <v>0</v>
      </c>
      <c r="AG217" s="2">
        <v>0</v>
      </c>
      <c r="AH217" t="s">
        <v>372</v>
      </c>
      <c r="AI217">
        <v>5</v>
      </c>
    </row>
    <row r="218" spans="1:35" x14ac:dyDescent="0.25">
      <c r="A218" t="s">
        <v>1155</v>
      </c>
      <c r="B218" t="s">
        <v>686</v>
      </c>
      <c r="C218" t="s">
        <v>859</v>
      </c>
      <c r="D218" t="s">
        <v>1064</v>
      </c>
      <c r="E218" s="2">
        <v>34.869565217391305</v>
      </c>
      <c r="F218" s="2">
        <v>5.2173913043478262</v>
      </c>
      <c r="G218" s="2">
        <v>0.16304347826086957</v>
      </c>
      <c r="H218" s="2">
        <v>0.21195652173913043</v>
      </c>
      <c r="I218" s="2">
        <v>1.0434782608695652</v>
      </c>
      <c r="J218" s="2">
        <v>0</v>
      </c>
      <c r="K218" s="2">
        <v>0</v>
      </c>
      <c r="L218" s="2">
        <v>0.30326086956521747</v>
      </c>
      <c r="M218" s="2">
        <v>5.3347826086956509</v>
      </c>
      <c r="N218" s="2">
        <v>0</v>
      </c>
      <c r="O218" s="2">
        <v>0.15299251870324185</v>
      </c>
      <c r="P218" s="2">
        <v>4.5945652173913052</v>
      </c>
      <c r="Q218" s="2">
        <v>8.5652173913043494</v>
      </c>
      <c r="R218" s="2">
        <v>0.37740024937655864</v>
      </c>
      <c r="S218" s="2">
        <v>1.1259782608695654</v>
      </c>
      <c r="T218" s="2">
        <v>2.3267391304347815</v>
      </c>
      <c r="U218" s="2">
        <v>0</v>
      </c>
      <c r="V218" s="2">
        <v>9.9018079800498732E-2</v>
      </c>
      <c r="W218" s="2">
        <v>1.2065217391304344</v>
      </c>
      <c r="X218" s="2">
        <v>6.2630434782608697</v>
      </c>
      <c r="Y218" s="2">
        <v>0</v>
      </c>
      <c r="Z218" s="2">
        <v>0.21421446384039899</v>
      </c>
      <c r="AA218" s="2">
        <v>0</v>
      </c>
      <c r="AB218" s="2">
        <v>0</v>
      </c>
      <c r="AC218" s="2">
        <v>0</v>
      </c>
      <c r="AD218" s="2">
        <v>0</v>
      </c>
      <c r="AE218" s="2">
        <v>0</v>
      </c>
      <c r="AF218" s="2">
        <v>0</v>
      </c>
      <c r="AG218" s="2">
        <v>0</v>
      </c>
      <c r="AH218" t="s">
        <v>264</v>
      </c>
      <c r="AI218">
        <v>5</v>
      </c>
    </row>
    <row r="219" spans="1:35" x14ac:dyDescent="0.25">
      <c r="A219" t="s">
        <v>1155</v>
      </c>
      <c r="B219" t="s">
        <v>623</v>
      </c>
      <c r="C219" t="s">
        <v>988</v>
      </c>
      <c r="D219" t="s">
        <v>1054</v>
      </c>
      <c r="E219" s="2">
        <v>110.42391304347827</v>
      </c>
      <c r="F219" s="2">
        <v>5.2173913043478262</v>
      </c>
      <c r="G219" s="2">
        <v>0.2608695652173913</v>
      </c>
      <c r="H219" s="2">
        <v>0.60869565217391308</v>
      </c>
      <c r="I219" s="2">
        <v>5.5570652173913047</v>
      </c>
      <c r="J219" s="2">
        <v>0</v>
      </c>
      <c r="K219" s="2">
        <v>0</v>
      </c>
      <c r="L219" s="2">
        <v>4.246956521739131</v>
      </c>
      <c r="M219" s="2">
        <v>0.15956521739130433</v>
      </c>
      <c r="N219" s="2">
        <v>4.4597826086956509</v>
      </c>
      <c r="O219" s="2">
        <v>4.1832857564720924E-2</v>
      </c>
      <c r="P219" s="2">
        <v>11.10217391304348</v>
      </c>
      <c r="Q219" s="2">
        <v>3.3967391304347831</v>
      </c>
      <c r="R219" s="2">
        <v>0.13130229353282805</v>
      </c>
      <c r="S219" s="2">
        <v>1.1064130434782609</v>
      </c>
      <c r="T219" s="2">
        <v>4.7081521739130441</v>
      </c>
      <c r="U219" s="2">
        <v>0</v>
      </c>
      <c r="V219" s="2">
        <v>5.2656757554877455E-2</v>
      </c>
      <c r="W219" s="2">
        <v>5.5548913043478256</v>
      </c>
      <c r="X219" s="2">
        <v>4.2645652173913051</v>
      </c>
      <c r="Y219" s="2">
        <v>0</v>
      </c>
      <c r="Z219" s="2">
        <v>8.8925091052268923E-2</v>
      </c>
      <c r="AA219" s="2">
        <v>0</v>
      </c>
      <c r="AB219" s="2">
        <v>0</v>
      </c>
      <c r="AC219" s="2">
        <v>0</v>
      </c>
      <c r="AD219" s="2">
        <v>0</v>
      </c>
      <c r="AE219" s="2">
        <v>0</v>
      </c>
      <c r="AF219" s="2">
        <v>0</v>
      </c>
      <c r="AG219" s="2">
        <v>0</v>
      </c>
      <c r="AH219" t="s">
        <v>201</v>
      </c>
      <c r="AI219">
        <v>5</v>
      </c>
    </row>
    <row r="220" spans="1:35" x14ac:dyDescent="0.25">
      <c r="A220" t="s">
        <v>1155</v>
      </c>
      <c r="B220" t="s">
        <v>613</v>
      </c>
      <c r="C220" t="s">
        <v>875</v>
      </c>
      <c r="D220" t="s">
        <v>1115</v>
      </c>
      <c r="E220" s="2">
        <v>90.619565217391298</v>
      </c>
      <c r="F220" s="2">
        <v>5.7391304347826084</v>
      </c>
      <c r="G220" s="2">
        <v>0.86413043478260865</v>
      </c>
      <c r="H220" s="2">
        <v>0.47010869565217389</v>
      </c>
      <c r="I220" s="2">
        <v>5.6521739130434785</v>
      </c>
      <c r="J220" s="2">
        <v>0</v>
      </c>
      <c r="K220" s="2">
        <v>0</v>
      </c>
      <c r="L220" s="2">
        <v>1.9358695652173918</v>
      </c>
      <c r="M220" s="2">
        <v>8.6956521739130432E-2</v>
      </c>
      <c r="N220" s="2">
        <v>8.9282608695652179</v>
      </c>
      <c r="O220" s="2">
        <v>9.9484226940146359E-2</v>
      </c>
      <c r="P220" s="2">
        <v>5.146739130434784</v>
      </c>
      <c r="Q220" s="2">
        <v>8.172826086956519</v>
      </c>
      <c r="R220" s="2">
        <v>0.14698332733597219</v>
      </c>
      <c r="S220" s="2">
        <v>4.7808695652173929</v>
      </c>
      <c r="T220" s="2">
        <v>3.9618478260869581</v>
      </c>
      <c r="U220" s="2">
        <v>0</v>
      </c>
      <c r="V220" s="2">
        <v>9.6477150053976293E-2</v>
      </c>
      <c r="W220" s="2">
        <v>3.3619565217391312</v>
      </c>
      <c r="X220" s="2">
        <v>8.9222826086956477</v>
      </c>
      <c r="Y220" s="2">
        <v>0</v>
      </c>
      <c r="Z220" s="2">
        <v>0.13555835432409738</v>
      </c>
      <c r="AA220" s="2">
        <v>0</v>
      </c>
      <c r="AB220" s="2">
        <v>0</v>
      </c>
      <c r="AC220" s="2">
        <v>0</v>
      </c>
      <c r="AD220" s="2">
        <v>0</v>
      </c>
      <c r="AE220" s="2">
        <v>0</v>
      </c>
      <c r="AF220" s="2">
        <v>0</v>
      </c>
      <c r="AG220" s="2">
        <v>0</v>
      </c>
      <c r="AH220" t="s">
        <v>190</v>
      </c>
      <c r="AI220">
        <v>5</v>
      </c>
    </row>
    <row r="221" spans="1:35" x14ac:dyDescent="0.25">
      <c r="A221" t="s">
        <v>1155</v>
      </c>
      <c r="B221" t="s">
        <v>671</v>
      </c>
      <c r="C221" t="s">
        <v>851</v>
      </c>
      <c r="D221" t="s">
        <v>1107</v>
      </c>
      <c r="E221" s="2">
        <v>80.152173913043484</v>
      </c>
      <c r="F221" s="2">
        <v>4.625</v>
      </c>
      <c r="G221" s="2">
        <v>0.32608695652173914</v>
      </c>
      <c r="H221" s="2">
        <v>0.40217391304347827</v>
      </c>
      <c r="I221" s="2">
        <v>4.9755434782608692</v>
      </c>
      <c r="J221" s="2">
        <v>0</v>
      </c>
      <c r="K221" s="2">
        <v>0</v>
      </c>
      <c r="L221" s="2">
        <v>5.3043478260869561</v>
      </c>
      <c r="M221" s="2">
        <v>3.7989130434782608</v>
      </c>
      <c r="N221" s="2">
        <v>4.2995652173913044</v>
      </c>
      <c r="O221" s="2">
        <v>0.10103878491998916</v>
      </c>
      <c r="P221" s="2">
        <v>5.3043478260869561</v>
      </c>
      <c r="Q221" s="2">
        <v>12.766630434782604</v>
      </c>
      <c r="R221" s="2">
        <v>0.22545836723623533</v>
      </c>
      <c r="S221" s="2">
        <v>2.9069565217391298</v>
      </c>
      <c r="T221" s="2">
        <v>5.6745652173913035</v>
      </c>
      <c r="U221" s="2">
        <v>0</v>
      </c>
      <c r="V221" s="2">
        <v>0.10706536479522645</v>
      </c>
      <c r="W221" s="2">
        <v>2.1411956521739124</v>
      </c>
      <c r="X221" s="2">
        <v>4.6767391304347825</v>
      </c>
      <c r="Y221" s="2">
        <v>0</v>
      </c>
      <c r="Z221" s="2">
        <v>8.5062381339842674E-2</v>
      </c>
      <c r="AA221" s="2">
        <v>0</v>
      </c>
      <c r="AB221" s="2">
        <v>0</v>
      </c>
      <c r="AC221" s="2">
        <v>0</v>
      </c>
      <c r="AD221" s="2">
        <v>0</v>
      </c>
      <c r="AE221" s="2">
        <v>0</v>
      </c>
      <c r="AF221" s="2">
        <v>0</v>
      </c>
      <c r="AG221" s="2">
        <v>0</v>
      </c>
      <c r="AH221" t="s">
        <v>249</v>
      </c>
      <c r="AI221">
        <v>5</v>
      </c>
    </row>
    <row r="222" spans="1:35" x14ac:dyDescent="0.25">
      <c r="A222" t="s">
        <v>1155</v>
      </c>
      <c r="B222" t="s">
        <v>447</v>
      </c>
      <c r="C222" t="s">
        <v>899</v>
      </c>
      <c r="D222" t="s">
        <v>1090</v>
      </c>
      <c r="E222" s="2">
        <v>56.891304347826086</v>
      </c>
      <c r="F222" s="2">
        <v>6</v>
      </c>
      <c r="G222" s="2">
        <v>0.43478260869565216</v>
      </c>
      <c r="H222" s="2">
        <v>0.28804347826086957</v>
      </c>
      <c r="I222" s="2">
        <v>2.347826086956522</v>
      </c>
      <c r="J222" s="2">
        <v>0</v>
      </c>
      <c r="K222" s="2">
        <v>0</v>
      </c>
      <c r="L222" s="2">
        <v>1.4756521739130435</v>
      </c>
      <c r="M222" s="2">
        <v>4.8695652173913047</v>
      </c>
      <c r="N222" s="2">
        <v>0</v>
      </c>
      <c r="O222" s="2">
        <v>8.5594191822697757E-2</v>
      </c>
      <c r="P222" s="2">
        <v>3.9586956521739136</v>
      </c>
      <c r="Q222" s="2">
        <v>5.5989130434782615</v>
      </c>
      <c r="R222" s="2">
        <v>0.16799770729843333</v>
      </c>
      <c r="S222" s="2">
        <v>0.86576086956521758</v>
      </c>
      <c r="T222" s="2">
        <v>3.7774999999999999</v>
      </c>
      <c r="U222" s="2">
        <v>0</v>
      </c>
      <c r="V222" s="2">
        <v>8.1616354604508987E-2</v>
      </c>
      <c r="W222" s="2">
        <v>1.5919565217391303</v>
      </c>
      <c r="X222" s="2">
        <v>5.6448913043478255</v>
      </c>
      <c r="Y222" s="2">
        <v>0</v>
      </c>
      <c r="Z222" s="2">
        <v>0.12720481467329003</v>
      </c>
      <c r="AA222" s="2">
        <v>0</v>
      </c>
      <c r="AB222" s="2">
        <v>0</v>
      </c>
      <c r="AC222" s="2">
        <v>0</v>
      </c>
      <c r="AD222" s="2">
        <v>0</v>
      </c>
      <c r="AE222" s="2">
        <v>0</v>
      </c>
      <c r="AF222" s="2">
        <v>0</v>
      </c>
      <c r="AG222" s="2">
        <v>0</v>
      </c>
      <c r="AH222" t="s">
        <v>23</v>
      </c>
      <c r="AI222">
        <v>5</v>
      </c>
    </row>
    <row r="223" spans="1:35" x14ac:dyDescent="0.25">
      <c r="A223" t="s">
        <v>1155</v>
      </c>
      <c r="B223" t="s">
        <v>723</v>
      </c>
      <c r="C223" t="s">
        <v>1024</v>
      </c>
      <c r="D223" t="s">
        <v>1130</v>
      </c>
      <c r="E223" s="2">
        <v>52.913043478260867</v>
      </c>
      <c r="F223" s="2">
        <v>5.4782608695652177</v>
      </c>
      <c r="G223" s="2">
        <v>0.32608695652173914</v>
      </c>
      <c r="H223" s="2">
        <v>0.29891304347826086</v>
      </c>
      <c r="I223" s="2">
        <v>4.0760869565217392</v>
      </c>
      <c r="J223" s="2">
        <v>0</v>
      </c>
      <c r="K223" s="2">
        <v>0</v>
      </c>
      <c r="L223" s="2">
        <v>2.7581521739130435</v>
      </c>
      <c r="M223" s="2">
        <v>0</v>
      </c>
      <c r="N223" s="2">
        <v>2.4956521739130437</v>
      </c>
      <c r="O223" s="2">
        <v>4.7165160230073958E-2</v>
      </c>
      <c r="P223" s="2">
        <v>5.0882608695652154</v>
      </c>
      <c r="Q223" s="2">
        <v>4.3717391304347819</v>
      </c>
      <c r="R223" s="2">
        <v>0.17878389482333604</v>
      </c>
      <c r="S223" s="2">
        <v>10.850869565217391</v>
      </c>
      <c r="T223" s="2">
        <v>0.1282608695652174</v>
      </c>
      <c r="U223" s="2">
        <v>0</v>
      </c>
      <c r="V223" s="2">
        <v>0.20749383730484797</v>
      </c>
      <c r="W223" s="2">
        <v>4.8069565217391306</v>
      </c>
      <c r="X223" s="2">
        <v>4.7633695652173929</v>
      </c>
      <c r="Y223" s="2">
        <v>0</v>
      </c>
      <c r="Z223" s="2">
        <v>0.18086894001643389</v>
      </c>
      <c r="AA223" s="2">
        <v>0</v>
      </c>
      <c r="AB223" s="2">
        <v>0</v>
      </c>
      <c r="AC223" s="2">
        <v>0</v>
      </c>
      <c r="AD223" s="2">
        <v>0</v>
      </c>
      <c r="AE223" s="2">
        <v>0</v>
      </c>
      <c r="AF223" s="2">
        <v>0</v>
      </c>
      <c r="AG223" s="2">
        <v>0</v>
      </c>
      <c r="AH223" t="s">
        <v>302</v>
      </c>
      <c r="AI223">
        <v>5</v>
      </c>
    </row>
    <row r="224" spans="1:35" x14ac:dyDescent="0.25">
      <c r="A224" t="s">
        <v>1155</v>
      </c>
      <c r="B224" t="s">
        <v>546</v>
      </c>
      <c r="C224" t="s">
        <v>954</v>
      </c>
      <c r="D224" t="s">
        <v>1119</v>
      </c>
      <c r="E224" s="2">
        <v>67.326086956521735</v>
      </c>
      <c r="F224" s="2">
        <v>6.6086956521739131</v>
      </c>
      <c r="G224" s="2">
        <v>0.53804347826086951</v>
      </c>
      <c r="H224" s="2">
        <v>0.35869565217391303</v>
      </c>
      <c r="I224" s="2">
        <v>2</v>
      </c>
      <c r="J224" s="2">
        <v>0</v>
      </c>
      <c r="K224" s="2">
        <v>0</v>
      </c>
      <c r="L224" s="2">
        <v>5.3234782608695665</v>
      </c>
      <c r="M224" s="2">
        <v>2.2000000000000002</v>
      </c>
      <c r="N224" s="2">
        <v>0</v>
      </c>
      <c r="O224" s="2">
        <v>3.2676783984501134E-2</v>
      </c>
      <c r="P224" s="2">
        <v>0</v>
      </c>
      <c r="Q224" s="2">
        <v>7.8934782608695659</v>
      </c>
      <c r="R224" s="2">
        <v>0.11724249273490477</v>
      </c>
      <c r="S224" s="2">
        <v>5.5485869565217385</v>
      </c>
      <c r="T224" s="2">
        <v>4.050217391304348</v>
      </c>
      <c r="U224" s="2">
        <v>0</v>
      </c>
      <c r="V224" s="2">
        <v>0.14257184371972875</v>
      </c>
      <c r="W224" s="2">
        <v>4.2115217391304354</v>
      </c>
      <c r="X224" s="2">
        <v>4.8952173913043495</v>
      </c>
      <c r="Y224" s="2">
        <v>0</v>
      </c>
      <c r="Z224" s="2">
        <v>0.13526315789473689</v>
      </c>
      <c r="AA224" s="2">
        <v>0</v>
      </c>
      <c r="AB224" s="2">
        <v>0</v>
      </c>
      <c r="AC224" s="2">
        <v>0</v>
      </c>
      <c r="AD224" s="2">
        <v>0</v>
      </c>
      <c r="AE224" s="2">
        <v>0</v>
      </c>
      <c r="AF224" s="2">
        <v>0</v>
      </c>
      <c r="AG224" s="2">
        <v>0</v>
      </c>
      <c r="AH224" t="s">
        <v>123</v>
      </c>
      <c r="AI224">
        <v>5</v>
      </c>
    </row>
    <row r="225" spans="1:35" x14ac:dyDescent="0.25">
      <c r="A225" t="s">
        <v>1155</v>
      </c>
      <c r="B225" t="s">
        <v>660</v>
      </c>
      <c r="C225" t="s">
        <v>946</v>
      </c>
      <c r="D225" t="s">
        <v>1107</v>
      </c>
      <c r="E225" s="2">
        <v>92.521739130434781</v>
      </c>
      <c r="F225" s="2">
        <v>5.8260869565217392</v>
      </c>
      <c r="G225" s="2">
        <v>0.2608695652173913</v>
      </c>
      <c r="H225" s="2">
        <v>0.55434782608695654</v>
      </c>
      <c r="I225" s="2">
        <v>5.1711956521739131</v>
      </c>
      <c r="J225" s="2">
        <v>0</v>
      </c>
      <c r="K225" s="2">
        <v>0</v>
      </c>
      <c r="L225" s="2">
        <v>5.2158695652173916</v>
      </c>
      <c r="M225" s="2">
        <v>5.3913043478260869</v>
      </c>
      <c r="N225" s="2">
        <v>0</v>
      </c>
      <c r="O225" s="2">
        <v>5.8270676691729327E-2</v>
      </c>
      <c r="P225" s="2">
        <v>5.2173913043478262</v>
      </c>
      <c r="Q225" s="2">
        <v>6.7288043478260864</v>
      </c>
      <c r="R225" s="2">
        <v>0.12911771616541354</v>
      </c>
      <c r="S225" s="2">
        <v>8.8563043478260841</v>
      </c>
      <c r="T225" s="2">
        <v>13.176847826086956</v>
      </c>
      <c r="U225" s="2">
        <v>0</v>
      </c>
      <c r="V225" s="2">
        <v>0.23814027255639092</v>
      </c>
      <c r="W225" s="2">
        <v>7.0390217391304342</v>
      </c>
      <c r="X225" s="2">
        <v>10.953804347826086</v>
      </c>
      <c r="Y225" s="2">
        <v>0</v>
      </c>
      <c r="Z225" s="2">
        <v>0.19447133458646615</v>
      </c>
      <c r="AA225" s="2">
        <v>0</v>
      </c>
      <c r="AB225" s="2">
        <v>0</v>
      </c>
      <c r="AC225" s="2">
        <v>0</v>
      </c>
      <c r="AD225" s="2">
        <v>0</v>
      </c>
      <c r="AE225" s="2">
        <v>0</v>
      </c>
      <c r="AF225" s="2">
        <v>0</v>
      </c>
      <c r="AG225" s="2">
        <v>0</v>
      </c>
      <c r="AH225" t="s">
        <v>238</v>
      </c>
      <c r="AI225">
        <v>5</v>
      </c>
    </row>
    <row r="226" spans="1:35" x14ac:dyDescent="0.25">
      <c r="A226" t="s">
        <v>1155</v>
      </c>
      <c r="B226" t="s">
        <v>550</v>
      </c>
      <c r="C226" t="s">
        <v>957</v>
      </c>
      <c r="D226" t="s">
        <v>1090</v>
      </c>
      <c r="E226" s="2">
        <v>119.26086956521739</v>
      </c>
      <c r="F226" s="2">
        <v>7.7391304347826084</v>
      </c>
      <c r="G226" s="2">
        <v>0.27717391304347827</v>
      </c>
      <c r="H226" s="2">
        <v>0.58695652173913049</v>
      </c>
      <c r="I226" s="2">
        <v>7.8641304347826084</v>
      </c>
      <c r="J226" s="2">
        <v>0</v>
      </c>
      <c r="K226" s="2">
        <v>0</v>
      </c>
      <c r="L226" s="2">
        <v>3.0741304347826079</v>
      </c>
      <c r="M226" s="2">
        <v>5.6521739130434785</v>
      </c>
      <c r="N226" s="2">
        <v>5.6673913043478272</v>
      </c>
      <c r="O226" s="2">
        <v>9.4914327378782373E-2</v>
      </c>
      <c r="P226" s="2">
        <v>5.5652173913043477</v>
      </c>
      <c r="Q226" s="2">
        <v>11.420978260869562</v>
      </c>
      <c r="R226" s="2">
        <v>0.14242890995260662</v>
      </c>
      <c r="S226" s="2">
        <v>3.370434782608696</v>
      </c>
      <c r="T226" s="2">
        <v>9.8616304347826098</v>
      </c>
      <c r="U226" s="2">
        <v>0</v>
      </c>
      <c r="V226" s="2">
        <v>0.11095060153117026</v>
      </c>
      <c r="W226" s="2">
        <v>2.6083695652173913</v>
      </c>
      <c r="X226" s="2">
        <v>5.0641304347826095</v>
      </c>
      <c r="Y226" s="2">
        <v>0</v>
      </c>
      <c r="Z226" s="2">
        <v>6.4333758658403212E-2</v>
      </c>
      <c r="AA226" s="2">
        <v>0</v>
      </c>
      <c r="AB226" s="2">
        <v>0</v>
      </c>
      <c r="AC226" s="2">
        <v>0</v>
      </c>
      <c r="AD226" s="2">
        <v>0</v>
      </c>
      <c r="AE226" s="2">
        <v>0</v>
      </c>
      <c r="AF226" s="2">
        <v>0</v>
      </c>
      <c r="AG226" s="2">
        <v>0</v>
      </c>
      <c r="AH226" t="s">
        <v>127</v>
      </c>
      <c r="AI226">
        <v>5</v>
      </c>
    </row>
    <row r="227" spans="1:35" x14ac:dyDescent="0.25">
      <c r="A227" t="s">
        <v>1155</v>
      </c>
      <c r="B227" t="s">
        <v>595</v>
      </c>
      <c r="C227" t="s">
        <v>978</v>
      </c>
      <c r="D227" t="s">
        <v>1054</v>
      </c>
      <c r="E227" s="2">
        <v>94</v>
      </c>
      <c r="F227" s="2">
        <v>5.3043478260869561</v>
      </c>
      <c r="G227" s="2">
        <v>0.30434782608695654</v>
      </c>
      <c r="H227" s="2">
        <v>0.56521739130434778</v>
      </c>
      <c r="I227" s="2">
        <v>4.3505434782608692</v>
      </c>
      <c r="J227" s="2">
        <v>0</v>
      </c>
      <c r="K227" s="2">
        <v>0</v>
      </c>
      <c r="L227" s="2">
        <v>0</v>
      </c>
      <c r="M227" s="2">
        <v>5.5652173913043477</v>
      </c>
      <c r="N227" s="2">
        <v>2.9326086956521742</v>
      </c>
      <c r="O227" s="2">
        <v>9.0402405180388529E-2</v>
      </c>
      <c r="P227" s="2">
        <v>5.0434782608695654</v>
      </c>
      <c r="Q227" s="2">
        <v>16.818478260869565</v>
      </c>
      <c r="R227" s="2">
        <v>0.2325740055504163</v>
      </c>
      <c r="S227" s="2">
        <v>5.3043478260869561</v>
      </c>
      <c r="T227" s="2">
        <v>9.4516304347826079</v>
      </c>
      <c r="U227" s="2">
        <v>0</v>
      </c>
      <c r="V227" s="2">
        <v>0.15697849213691026</v>
      </c>
      <c r="W227" s="2">
        <v>5.1006521739130459</v>
      </c>
      <c r="X227" s="2">
        <v>4.8907608695652156</v>
      </c>
      <c r="Y227" s="2">
        <v>0</v>
      </c>
      <c r="Z227" s="2">
        <v>0.10629162812210916</v>
      </c>
      <c r="AA227" s="2">
        <v>0</v>
      </c>
      <c r="AB227" s="2">
        <v>0</v>
      </c>
      <c r="AC227" s="2">
        <v>0</v>
      </c>
      <c r="AD227" s="2">
        <v>0</v>
      </c>
      <c r="AE227" s="2">
        <v>0</v>
      </c>
      <c r="AF227" s="2">
        <v>0</v>
      </c>
      <c r="AG227" s="2">
        <v>0</v>
      </c>
      <c r="AH227" t="s">
        <v>172</v>
      </c>
      <c r="AI227">
        <v>5</v>
      </c>
    </row>
    <row r="228" spans="1:35" x14ac:dyDescent="0.25">
      <c r="A228" t="s">
        <v>1155</v>
      </c>
      <c r="B228" t="s">
        <v>622</v>
      </c>
      <c r="C228" t="s">
        <v>853</v>
      </c>
      <c r="D228" t="s">
        <v>1110</v>
      </c>
      <c r="E228" s="2">
        <v>34.239130434782609</v>
      </c>
      <c r="F228" s="2">
        <v>5.1304347826086953</v>
      </c>
      <c r="G228" s="2">
        <v>0.2608695652173913</v>
      </c>
      <c r="H228" s="2">
        <v>0.22554347826086957</v>
      </c>
      <c r="I228" s="2">
        <v>1.0896739130434783</v>
      </c>
      <c r="J228" s="2">
        <v>0</v>
      </c>
      <c r="K228" s="2">
        <v>0</v>
      </c>
      <c r="L228" s="2">
        <v>0.55608695652173912</v>
      </c>
      <c r="M228" s="2">
        <v>0</v>
      </c>
      <c r="N228" s="2">
        <v>0</v>
      </c>
      <c r="O228" s="2">
        <v>0</v>
      </c>
      <c r="P228" s="2">
        <v>2.6945652173913039</v>
      </c>
      <c r="Q228" s="2">
        <v>8.4715217391304396</v>
      </c>
      <c r="R228" s="2">
        <v>0.32612063492063503</v>
      </c>
      <c r="S228" s="2">
        <v>6.3122826086956536</v>
      </c>
      <c r="T228" s="2">
        <v>0</v>
      </c>
      <c r="U228" s="2">
        <v>0</v>
      </c>
      <c r="V228" s="2">
        <v>0.18435873015873019</v>
      </c>
      <c r="W228" s="2">
        <v>2.6207608695652178</v>
      </c>
      <c r="X228" s="2">
        <v>6.4926086956521747</v>
      </c>
      <c r="Y228" s="2">
        <v>0</v>
      </c>
      <c r="Z228" s="2">
        <v>0.266168253968254</v>
      </c>
      <c r="AA228" s="2">
        <v>0</v>
      </c>
      <c r="AB228" s="2">
        <v>0</v>
      </c>
      <c r="AC228" s="2">
        <v>0</v>
      </c>
      <c r="AD228" s="2">
        <v>0</v>
      </c>
      <c r="AE228" s="2">
        <v>0</v>
      </c>
      <c r="AF228" s="2">
        <v>0</v>
      </c>
      <c r="AG228" s="2">
        <v>0</v>
      </c>
      <c r="AH228" t="s">
        <v>200</v>
      </c>
      <c r="AI228">
        <v>5</v>
      </c>
    </row>
    <row r="229" spans="1:35" x14ac:dyDescent="0.25">
      <c r="A229" t="s">
        <v>1155</v>
      </c>
      <c r="B229" t="s">
        <v>527</v>
      </c>
      <c r="C229" t="s">
        <v>946</v>
      </c>
      <c r="D229" t="s">
        <v>1107</v>
      </c>
      <c r="E229" s="2">
        <v>157.06521739130434</v>
      </c>
      <c r="F229" s="2">
        <v>14.434782608695652</v>
      </c>
      <c r="G229" s="2">
        <v>0.39130434782608697</v>
      </c>
      <c r="H229" s="2">
        <v>0.79891304347826086</v>
      </c>
      <c r="I229" s="2">
        <v>8.5760869565217384</v>
      </c>
      <c r="J229" s="2">
        <v>0</v>
      </c>
      <c r="K229" s="2">
        <v>0</v>
      </c>
      <c r="L229" s="2">
        <v>5.0884782608695653</v>
      </c>
      <c r="M229" s="2">
        <v>7.2201086956521738</v>
      </c>
      <c r="N229" s="2">
        <v>4.142391304347826</v>
      </c>
      <c r="O229" s="2">
        <v>7.2342560553633223E-2</v>
      </c>
      <c r="P229" s="2">
        <v>9.9413043478260832</v>
      </c>
      <c r="Q229" s="2">
        <v>22.771630434782605</v>
      </c>
      <c r="R229" s="2">
        <v>0.20827612456747399</v>
      </c>
      <c r="S229" s="2">
        <v>4.3755434782608704</v>
      </c>
      <c r="T229" s="2">
        <v>9.4526086956521755</v>
      </c>
      <c r="U229" s="2">
        <v>0</v>
      </c>
      <c r="V229" s="2">
        <v>8.8040830449827009E-2</v>
      </c>
      <c r="W229" s="2">
        <v>4.2433695652173915</v>
      </c>
      <c r="X229" s="2">
        <v>6.2820652173913052</v>
      </c>
      <c r="Y229" s="2">
        <v>0</v>
      </c>
      <c r="Z229" s="2">
        <v>6.7013148788927349E-2</v>
      </c>
      <c r="AA229" s="2">
        <v>0</v>
      </c>
      <c r="AB229" s="2">
        <v>0</v>
      </c>
      <c r="AC229" s="2">
        <v>0</v>
      </c>
      <c r="AD229" s="2">
        <v>0</v>
      </c>
      <c r="AE229" s="2">
        <v>2.3793478260869567</v>
      </c>
      <c r="AF229" s="2">
        <v>0</v>
      </c>
      <c r="AG229" s="2">
        <v>0</v>
      </c>
      <c r="AH229" t="s">
        <v>104</v>
      </c>
      <c r="AI229">
        <v>5</v>
      </c>
    </row>
    <row r="230" spans="1:35" x14ac:dyDescent="0.25">
      <c r="A230" t="s">
        <v>1155</v>
      </c>
      <c r="B230" t="s">
        <v>603</v>
      </c>
      <c r="C230" t="s">
        <v>889</v>
      </c>
      <c r="D230" t="s">
        <v>1080</v>
      </c>
      <c r="E230" s="2">
        <v>64.054347826086953</v>
      </c>
      <c r="F230" s="2">
        <v>5.6521739130434785</v>
      </c>
      <c r="G230" s="2">
        <v>0.38043478260869568</v>
      </c>
      <c r="H230" s="2">
        <v>0.39402173913043476</v>
      </c>
      <c r="I230" s="2">
        <v>1.5923913043478262</v>
      </c>
      <c r="J230" s="2">
        <v>0</v>
      </c>
      <c r="K230" s="2">
        <v>0</v>
      </c>
      <c r="L230" s="2">
        <v>1.9080434782608695</v>
      </c>
      <c r="M230" s="2">
        <v>4.9315217391304342</v>
      </c>
      <c r="N230" s="2">
        <v>0</v>
      </c>
      <c r="O230" s="2">
        <v>7.6989648735788216E-2</v>
      </c>
      <c r="P230" s="2">
        <v>5.3728260869565192</v>
      </c>
      <c r="Q230" s="2">
        <v>10.886956521739132</v>
      </c>
      <c r="R230" s="2">
        <v>0.25384354318683183</v>
      </c>
      <c r="S230" s="2">
        <v>11.068586956521738</v>
      </c>
      <c r="T230" s="2">
        <v>0.30282608695652175</v>
      </c>
      <c r="U230" s="2">
        <v>0</v>
      </c>
      <c r="V230" s="2">
        <v>0.17752757508908873</v>
      </c>
      <c r="W230" s="2">
        <v>3.0056521739130431</v>
      </c>
      <c r="X230" s="2">
        <v>6.5917391304347808</v>
      </c>
      <c r="Y230" s="2">
        <v>0</v>
      </c>
      <c r="Z230" s="2">
        <v>0.14983200407262851</v>
      </c>
      <c r="AA230" s="2">
        <v>0</v>
      </c>
      <c r="AB230" s="2">
        <v>0</v>
      </c>
      <c r="AC230" s="2">
        <v>0</v>
      </c>
      <c r="AD230" s="2">
        <v>0</v>
      </c>
      <c r="AE230" s="2">
        <v>0</v>
      </c>
      <c r="AF230" s="2">
        <v>0</v>
      </c>
      <c r="AG230" s="2">
        <v>0</v>
      </c>
      <c r="AH230" t="s">
        <v>180</v>
      </c>
      <c r="AI230">
        <v>5</v>
      </c>
    </row>
    <row r="231" spans="1:35" x14ac:dyDescent="0.25">
      <c r="A231" t="s">
        <v>1155</v>
      </c>
      <c r="B231" t="s">
        <v>554</v>
      </c>
      <c r="C231" t="s">
        <v>848</v>
      </c>
      <c r="D231" t="s">
        <v>1064</v>
      </c>
      <c r="E231" s="2">
        <v>98.967391304347828</v>
      </c>
      <c r="F231" s="2">
        <v>5.1304347826086953</v>
      </c>
      <c r="G231" s="2">
        <v>0.29347826086956524</v>
      </c>
      <c r="H231" s="2">
        <v>0.59782608695652173</v>
      </c>
      <c r="I231" s="2">
        <v>3.2163043478260867</v>
      </c>
      <c r="J231" s="2">
        <v>0</v>
      </c>
      <c r="K231" s="2">
        <v>0</v>
      </c>
      <c r="L231" s="2">
        <v>2.2067391304347823</v>
      </c>
      <c r="M231" s="2">
        <v>5.4701086956521738</v>
      </c>
      <c r="N231" s="2">
        <v>3.8967391304347809</v>
      </c>
      <c r="O231" s="2">
        <v>9.4645799011532111E-2</v>
      </c>
      <c r="P231" s="2">
        <v>3.3043478260869565</v>
      </c>
      <c r="Q231" s="2">
        <v>10.343478260869563</v>
      </c>
      <c r="R231" s="2">
        <v>0.13790225151015922</v>
      </c>
      <c r="S231" s="2">
        <v>4.4646739130434776</v>
      </c>
      <c r="T231" s="2">
        <v>5.2423913043478256</v>
      </c>
      <c r="U231" s="2">
        <v>0</v>
      </c>
      <c r="V231" s="2">
        <v>9.8083470620538155E-2</v>
      </c>
      <c r="W231" s="2">
        <v>2.5436956521739122</v>
      </c>
      <c r="X231" s="2">
        <v>7.5385869565217396</v>
      </c>
      <c r="Y231" s="2">
        <v>0</v>
      </c>
      <c r="Z231" s="2">
        <v>0.10187479406919274</v>
      </c>
      <c r="AA231" s="2">
        <v>0</v>
      </c>
      <c r="AB231" s="2">
        <v>0</v>
      </c>
      <c r="AC231" s="2">
        <v>0</v>
      </c>
      <c r="AD231" s="2">
        <v>0</v>
      </c>
      <c r="AE231" s="2">
        <v>2.0119565217391306</v>
      </c>
      <c r="AF231" s="2">
        <v>0</v>
      </c>
      <c r="AG231" s="2">
        <v>0</v>
      </c>
      <c r="AH231" t="s">
        <v>131</v>
      </c>
      <c r="AI231">
        <v>5</v>
      </c>
    </row>
    <row r="232" spans="1:35" x14ac:dyDescent="0.25">
      <c r="A232" t="s">
        <v>1155</v>
      </c>
      <c r="B232" t="s">
        <v>573</v>
      </c>
      <c r="C232" t="s">
        <v>912</v>
      </c>
      <c r="D232" t="s">
        <v>1101</v>
      </c>
      <c r="E232" s="2">
        <v>63.641304347826086</v>
      </c>
      <c r="F232" s="2">
        <v>5.3043478260869561</v>
      </c>
      <c r="G232" s="2">
        <v>0.35869565217391303</v>
      </c>
      <c r="H232" s="2">
        <v>0.41576086956521741</v>
      </c>
      <c r="I232" s="2">
        <v>1.8668478260869565</v>
      </c>
      <c r="J232" s="2">
        <v>0</v>
      </c>
      <c r="K232" s="2">
        <v>0</v>
      </c>
      <c r="L232" s="2">
        <v>1.8242391304347825</v>
      </c>
      <c r="M232" s="2">
        <v>5.5032608695652163</v>
      </c>
      <c r="N232" s="2">
        <v>0</v>
      </c>
      <c r="O232" s="2">
        <v>8.6473099914602891E-2</v>
      </c>
      <c r="P232" s="2">
        <v>4.4978260869565219</v>
      </c>
      <c r="Q232" s="2">
        <v>4.979347826086955</v>
      </c>
      <c r="R232" s="2">
        <v>0.14891545687446622</v>
      </c>
      <c r="S232" s="2">
        <v>1.0232608695652179</v>
      </c>
      <c r="T232" s="2">
        <v>3.317499999999999</v>
      </c>
      <c r="U232" s="2">
        <v>0</v>
      </c>
      <c r="V232" s="2">
        <v>6.8206660973526886E-2</v>
      </c>
      <c r="W232" s="2">
        <v>1.1130434782608696</v>
      </c>
      <c r="X232" s="2">
        <v>9.4283695652173911</v>
      </c>
      <c r="Y232" s="2">
        <v>0</v>
      </c>
      <c r="Z232" s="2">
        <v>0.16563791631084543</v>
      </c>
      <c r="AA232" s="2">
        <v>0</v>
      </c>
      <c r="AB232" s="2">
        <v>0</v>
      </c>
      <c r="AC232" s="2">
        <v>0</v>
      </c>
      <c r="AD232" s="2">
        <v>0</v>
      </c>
      <c r="AE232" s="2">
        <v>0</v>
      </c>
      <c r="AF232" s="2">
        <v>0</v>
      </c>
      <c r="AG232" s="2">
        <v>0</v>
      </c>
      <c r="AH232" t="s">
        <v>150</v>
      </c>
      <c r="AI232">
        <v>5</v>
      </c>
    </row>
    <row r="233" spans="1:35" x14ac:dyDescent="0.25">
      <c r="A233" t="s">
        <v>1155</v>
      </c>
      <c r="B233" t="s">
        <v>715</v>
      </c>
      <c r="C233" t="s">
        <v>943</v>
      </c>
      <c r="D233" t="s">
        <v>1115</v>
      </c>
      <c r="E233" s="2">
        <v>70.576086956521735</v>
      </c>
      <c r="F233" s="2">
        <v>5.4782608695652177</v>
      </c>
      <c r="G233" s="2">
        <v>1.6956521739130435</v>
      </c>
      <c r="H233" s="2">
        <v>0.39130434782608697</v>
      </c>
      <c r="I233" s="2">
        <v>0.34782608695652173</v>
      </c>
      <c r="J233" s="2">
        <v>0</v>
      </c>
      <c r="K233" s="2">
        <v>0</v>
      </c>
      <c r="L233" s="2">
        <v>1.9959782608695651</v>
      </c>
      <c r="M233" s="2">
        <v>3.9211956521739131</v>
      </c>
      <c r="N233" s="2">
        <v>1.1576086956521738</v>
      </c>
      <c r="O233" s="2">
        <v>7.1962113044817505E-2</v>
      </c>
      <c r="P233" s="2">
        <v>5.2467391304347828</v>
      </c>
      <c r="Q233" s="2">
        <v>13.233695652173912</v>
      </c>
      <c r="R233" s="2">
        <v>0.2618512243955029</v>
      </c>
      <c r="S233" s="2">
        <v>6.0095652173913043</v>
      </c>
      <c r="T233" s="2">
        <v>0.63630434782608691</v>
      </c>
      <c r="U233" s="2">
        <v>0</v>
      </c>
      <c r="V233" s="2">
        <v>9.4166024949946109E-2</v>
      </c>
      <c r="W233" s="2">
        <v>3.1288043478260867</v>
      </c>
      <c r="X233" s="2">
        <v>8.5878260869565253</v>
      </c>
      <c r="Y233" s="2">
        <v>0</v>
      </c>
      <c r="Z233" s="2">
        <v>0.16601416910519026</v>
      </c>
      <c r="AA233" s="2">
        <v>0</v>
      </c>
      <c r="AB233" s="2">
        <v>0</v>
      </c>
      <c r="AC233" s="2">
        <v>0</v>
      </c>
      <c r="AD233" s="2">
        <v>0</v>
      </c>
      <c r="AE233" s="2">
        <v>0</v>
      </c>
      <c r="AF233" s="2">
        <v>0</v>
      </c>
      <c r="AG233" s="2">
        <v>0</v>
      </c>
      <c r="AH233" t="s">
        <v>293</v>
      </c>
      <c r="AI233">
        <v>5</v>
      </c>
    </row>
    <row r="234" spans="1:35" x14ac:dyDescent="0.25">
      <c r="A234" t="s">
        <v>1155</v>
      </c>
      <c r="B234" t="s">
        <v>777</v>
      </c>
      <c r="C234" t="s">
        <v>997</v>
      </c>
      <c r="D234" t="s">
        <v>1059</v>
      </c>
      <c r="E234" s="2">
        <v>76.065217391304344</v>
      </c>
      <c r="F234" s="2">
        <v>5.6521739130434785</v>
      </c>
      <c r="G234" s="2">
        <v>0.78260869565217395</v>
      </c>
      <c r="H234" s="2">
        <v>0.43478260869565216</v>
      </c>
      <c r="I234" s="2">
        <v>2.6195652173913042</v>
      </c>
      <c r="J234" s="2">
        <v>0</v>
      </c>
      <c r="K234" s="2">
        <v>0</v>
      </c>
      <c r="L234" s="2">
        <v>2.8761956521739132</v>
      </c>
      <c r="M234" s="2">
        <v>0</v>
      </c>
      <c r="N234" s="2">
        <v>5.4782608695652177</v>
      </c>
      <c r="O234" s="2">
        <v>7.202057730780223E-2</v>
      </c>
      <c r="P234" s="2">
        <v>15.959782608695656</v>
      </c>
      <c r="Q234" s="2">
        <v>3.9993478260869577</v>
      </c>
      <c r="R234" s="2">
        <v>0.2623949699914262</v>
      </c>
      <c r="S234" s="2">
        <v>0.36956521739130432</v>
      </c>
      <c r="T234" s="2">
        <v>4.0640217391304345</v>
      </c>
      <c r="U234" s="2">
        <v>0</v>
      </c>
      <c r="V234" s="2">
        <v>5.8286653329522722E-2</v>
      </c>
      <c r="W234" s="2">
        <v>4.1501086956521736</v>
      </c>
      <c r="X234" s="2">
        <v>6.1622826086956515</v>
      </c>
      <c r="Y234" s="2">
        <v>0</v>
      </c>
      <c r="Z234" s="2">
        <v>0.13557302086310374</v>
      </c>
      <c r="AA234" s="2">
        <v>0</v>
      </c>
      <c r="AB234" s="2">
        <v>0</v>
      </c>
      <c r="AC234" s="2">
        <v>0</v>
      </c>
      <c r="AD234" s="2">
        <v>0</v>
      </c>
      <c r="AE234" s="2">
        <v>0</v>
      </c>
      <c r="AF234" s="2">
        <v>0</v>
      </c>
      <c r="AG234" s="2">
        <v>0</v>
      </c>
      <c r="AH234" t="s">
        <v>357</v>
      </c>
      <c r="AI234">
        <v>5</v>
      </c>
    </row>
    <row r="235" spans="1:35" x14ac:dyDescent="0.25">
      <c r="A235" t="s">
        <v>1155</v>
      </c>
      <c r="B235" t="s">
        <v>596</v>
      </c>
      <c r="C235" t="s">
        <v>979</v>
      </c>
      <c r="D235" t="s">
        <v>1054</v>
      </c>
      <c r="E235" s="2">
        <v>65.173913043478265</v>
      </c>
      <c r="F235" s="2">
        <v>4.9565217391304346</v>
      </c>
      <c r="G235" s="2">
        <v>0.32608695652173914</v>
      </c>
      <c r="H235" s="2">
        <v>0.31521739130434784</v>
      </c>
      <c r="I235" s="2">
        <v>2.1739130434782608</v>
      </c>
      <c r="J235" s="2">
        <v>0</v>
      </c>
      <c r="K235" s="2">
        <v>0</v>
      </c>
      <c r="L235" s="2">
        <v>1.559891304347826</v>
      </c>
      <c r="M235" s="2">
        <v>7.880434782608696E-2</v>
      </c>
      <c r="N235" s="2">
        <v>0</v>
      </c>
      <c r="O235" s="2">
        <v>1.2091394262841895E-3</v>
      </c>
      <c r="P235" s="2">
        <v>4.9554347826086946</v>
      </c>
      <c r="Q235" s="2">
        <v>12.351086956521744</v>
      </c>
      <c r="R235" s="2">
        <v>0.26554369579719816</v>
      </c>
      <c r="S235" s="2">
        <v>4.5283695652173908</v>
      </c>
      <c r="T235" s="2">
        <v>7.18923913043478</v>
      </c>
      <c r="U235" s="2">
        <v>0</v>
      </c>
      <c r="V235" s="2">
        <v>0.17978985990660434</v>
      </c>
      <c r="W235" s="2">
        <v>5.5283695652173899</v>
      </c>
      <c r="X235" s="2">
        <v>5.8438043478260866</v>
      </c>
      <c r="Y235" s="2">
        <v>0</v>
      </c>
      <c r="Z235" s="2">
        <v>0.17448965977318207</v>
      </c>
      <c r="AA235" s="2">
        <v>0</v>
      </c>
      <c r="AB235" s="2">
        <v>0</v>
      </c>
      <c r="AC235" s="2">
        <v>0</v>
      </c>
      <c r="AD235" s="2">
        <v>0</v>
      </c>
      <c r="AE235" s="2">
        <v>0</v>
      </c>
      <c r="AF235" s="2">
        <v>0</v>
      </c>
      <c r="AG235" s="2">
        <v>0</v>
      </c>
      <c r="AH235" t="s">
        <v>173</v>
      </c>
      <c r="AI235">
        <v>5</v>
      </c>
    </row>
    <row r="236" spans="1:35" x14ac:dyDescent="0.25">
      <c r="A236" t="s">
        <v>1155</v>
      </c>
      <c r="B236" t="s">
        <v>659</v>
      </c>
      <c r="C236" t="s">
        <v>908</v>
      </c>
      <c r="D236" t="s">
        <v>1097</v>
      </c>
      <c r="E236" s="2">
        <v>20.391304347826086</v>
      </c>
      <c r="F236" s="2">
        <v>4.6086956521739131</v>
      </c>
      <c r="G236" s="2">
        <v>0.81521739130434778</v>
      </c>
      <c r="H236" s="2">
        <v>0</v>
      </c>
      <c r="I236" s="2">
        <v>5.2989130434782608</v>
      </c>
      <c r="J236" s="2">
        <v>0</v>
      </c>
      <c r="K236" s="2">
        <v>0</v>
      </c>
      <c r="L236" s="2">
        <v>0</v>
      </c>
      <c r="M236" s="2">
        <v>0</v>
      </c>
      <c r="N236" s="2">
        <v>0</v>
      </c>
      <c r="O236" s="2">
        <v>0</v>
      </c>
      <c r="P236" s="2">
        <v>5.2608695652173916</v>
      </c>
      <c r="Q236" s="2">
        <v>5.3994565217391308</v>
      </c>
      <c r="R236" s="2">
        <v>0.52278784648187648</v>
      </c>
      <c r="S236" s="2">
        <v>0.1</v>
      </c>
      <c r="T236" s="2">
        <v>0</v>
      </c>
      <c r="U236" s="2">
        <v>0</v>
      </c>
      <c r="V236" s="2">
        <v>4.9040511727078892E-3</v>
      </c>
      <c r="W236" s="2">
        <v>6.3043478260869576E-2</v>
      </c>
      <c r="X236" s="2">
        <v>5.434782608695652E-3</v>
      </c>
      <c r="Y236" s="2">
        <v>0</v>
      </c>
      <c r="Z236" s="2">
        <v>3.358208955223881E-3</v>
      </c>
      <c r="AA236" s="2">
        <v>0</v>
      </c>
      <c r="AB236" s="2">
        <v>0</v>
      </c>
      <c r="AC236" s="2">
        <v>0</v>
      </c>
      <c r="AD236" s="2">
        <v>0</v>
      </c>
      <c r="AE236" s="2">
        <v>0</v>
      </c>
      <c r="AF236" s="2">
        <v>0</v>
      </c>
      <c r="AG236" s="2">
        <v>0</v>
      </c>
      <c r="AH236" t="s">
        <v>237</v>
      </c>
      <c r="AI236">
        <v>5</v>
      </c>
    </row>
    <row r="237" spans="1:35" x14ac:dyDescent="0.25">
      <c r="A237" t="s">
        <v>1155</v>
      </c>
      <c r="B237" t="s">
        <v>727</v>
      </c>
      <c r="C237" t="s">
        <v>1026</v>
      </c>
      <c r="D237" t="s">
        <v>1098</v>
      </c>
      <c r="E237" s="2">
        <v>31.478260869565219</v>
      </c>
      <c r="F237" s="2">
        <v>5.6521739130434785</v>
      </c>
      <c r="G237" s="2">
        <v>0</v>
      </c>
      <c r="H237" s="2">
        <v>0.25</v>
      </c>
      <c r="I237" s="2">
        <v>2.6915217391304354</v>
      </c>
      <c r="J237" s="2">
        <v>0</v>
      </c>
      <c r="K237" s="2">
        <v>0</v>
      </c>
      <c r="L237" s="2">
        <v>4.7826086956521738</v>
      </c>
      <c r="M237" s="2">
        <v>5.0434782608695654</v>
      </c>
      <c r="N237" s="2">
        <v>0</v>
      </c>
      <c r="O237" s="2">
        <v>0.16022099447513813</v>
      </c>
      <c r="P237" s="2">
        <v>5.3496739130434774</v>
      </c>
      <c r="Q237" s="2">
        <v>0</v>
      </c>
      <c r="R237" s="2">
        <v>0.16994820441988948</v>
      </c>
      <c r="S237" s="2">
        <v>0.60391304347826091</v>
      </c>
      <c r="T237" s="2">
        <v>3.7719565217391295</v>
      </c>
      <c r="U237" s="2">
        <v>0</v>
      </c>
      <c r="V237" s="2">
        <v>0.13901243093922649</v>
      </c>
      <c r="W237" s="2">
        <v>0.9827173913043481</v>
      </c>
      <c r="X237" s="2">
        <v>2.4695652173913047</v>
      </c>
      <c r="Y237" s="2">
        <v>0</v>
      </c>
      <c r="Z237" s="2">
        <v>0.10967196132596686</v>
      </c>
      <c r="AA237" s="2">
        <v>0</v>
      </c>
      <c r="AB237" s="2">
        <v>0</v>
      </c>
      <c r="AC237" s="2">
        <v>0</v>
      </c>
      <c r="AD237" s="2">
        <v>19.687934782608696</v>
      </c>
      <c r="AE237" s="2">
        <v>0</v>
      </c>
      <c r="AF237" s="2">
        <v>0</v>
      </c>
      <c r="AG237" s="2">
        <v>0</v>
      </c>
      <c r="AH237" t="s">
        <v>306</v>
      </c>
      <c r="AI237">
        <v>5</v>
      </c>
    </row>
    <row r="238" spans="1:35" x14ac:dyDescent="0.25">
      <c r="A238" t="s">
        <v>1155</v>
      </c>
      <c r="B238" t="s">
        <v>437</v>
      </c>
      <c r="C238" t="s">
        <v>847</v>
      </c>
      <c r="D238" t="s">
        <v>1082</v>
      </c>
      <c r="E238" s="2">
        <v>144.47826086956522</v>
      </c>
      <c r="F238" s="2">
        <v>8.2826086956521738</v>
      </c>
      <c r="G238" s="2">
        <v>0.73369565217391308</v>
      </c>
      <c r="H238" s="2">
        <v>0</v>
      </c>
      <c r="I238" s="2">
        <v>12.336956521739131</v>
      </c>
      <c r="J238" s="2">
        <v>0</v>
      </c>
      <c r="K238" s="2">
        <v>0</v>
      </c>
      <c r="L238" s="2">
        <v>7.9194565217391295</v>
      </c>
      <c r="M238" s="2">
        <v>5.2173913043478262</v>
      </c>
      <c r="N238" s="2">
        <v>10.260869565217391</v>
      </c>
      <c r="O238" s="2">
        <v>0.10713210953957267</v>
      </c>
      <c r="P238" s="2">
        <v>10.695652173913043</v>
      </c>
      <c r="Q238" s="2">
        <v>0</v>
      </c>
      <c r="R238" s="2">
        <v>7.4029491423412572E-2</v>
      </c>
      <c r="S238" s="2">
        <v>18.064565217391301</v>
      </c>
      <c r="T238" s="2">
        <v>16.858152173913048</v>
      </c>
      <c r="U238" s="2">
        <v>0</v>
      </c>
      <c r="V238" s="2">
        <v>0.24171606981643093</v>
      </c>
      <c r="W238" s="2">
        <v>8.542500000000004</v>
      </c>
      <c r="X238" s="2">
        <v>17.322065217391302</v>
      </c>
      <c r="Y238" s="2">
        <v>4.4401086956521727</v>
      </c>
      <c r="Z238" s="2">
        <v>0.20975248269635871</v>
      </c>
      <c r="AA238" s="2">
        <v>0</v>
      </c>
      <c r="AB238" s="2">
        <v>0</v>
      </c>
      <c r="AC238" s="2">
        <v>0</v>
      </c>
      <c r="AD238" s="2">
        <v>0</v>
      </c>
      <c r="AE238" s="2">
        <v>52.394021739130437</v>
      </c>
      <c r="AF238" s="2">
        <v>0</v>
      </c>
      <c r="AG238" s="2">
        <v>0</v>
      </c>
      <c r="AH238" t="s">
        <v>13</v>
      </c>
      <c r="AI238">
        <v>5</v>
      </c>
    </row>
    <row r="239" spans="1:35" x14ac:dyDescent="0.25">
      <c r="A239" t="s">
        <v>1155</v>
      </c>
      <c r="B239" t="s">
        <v>711</v>
      </c>
      <c r="C239" t="s">
        <v>839</v>
      </c>
      <c r="D239" t="s">
        <v>1053</v>
      </c>
      <c r="E239" s="2">
        <v>51.358695652173914</v>
      </c>
      <c r="F239" s="2">
        <v>5.2173913043478262</v>
      </c>
      <c r="G239" s="2">
        <v>0.28804347826086957</v>
      </c>
      <c r="H239" s="2">
        <v>0.32065217391304346</v>
      </c>
      <c r="I239" s="2">
        <v>0.82608695652173914</v>
      </c>
      <c r="J239" s="2">
        <v>0</v>
      </c>
      <c r="K239" s="2">
        <v>0</v>
      </c>
      <c r="L239" s="2">
        <v>2.5632608695652173</v>
      </c>
      <c r="M239" s="2">
        <v>0</v>
      </c>
      <c r="N239" s="2">
        <v>0</v>
      </c>
      <c r="O239" s="2">
        <v>0</v>
      </c>
      <c r="P239" s="2">
        <v>6.06</v>
      </c>
      <c r="Q239" s="2">
        <v>12.276630434782604</v>
      </c>
      <c r="R239" s="2">
        <v>0.3570306878306877</v>
      </c>
      <c r="S239" s="2">
        <v>4.9570652173913032</v>
      </c>
      <c r="T239" s="2">
        <v>7.8183695652173899</v>
      </c>
      <c r="U239" s="2">
        <v>0</v>
      </c>
      <c r="V239" s="2">
        <v>0.2487492063492063</v>
      </c>
      <c r="W239" s="2">
        <v>4.0797826086956528</v>
      </c>
      <c r="X239" s="2">
        <v>14.54847826086956</v>
      </c>
      <c r="Y239" s="2">
        <v>0</v>
      </c>
      <c r="Z239" s="2">
        <v>0.36270899470899465</v>
      </c>
      <c r="AA239" s="2">
        <v>0</v>
      </c>
      <c r="AB239" s="2">
        <v>0</v>
      </c>
      <c r="AC239" s="2">
        <v>0.17391304347826086</v>
      </c>
      <c r="AD239" s="2">
        <v>0</v>
      </c>
      <c r="AE239" s="2">
        <v>0</v>
      </c>
      <c r="AF239" s="2">
        <v>0</v>
      </c>
      <c r="AG239" s="2">
        <v>0</v>
      </c>
      <c r="AH239" t="s">
        <v>289</v>
      </c>
      <c r="AI239">
        <v>5</v>
      </c>
    </row>
    <row r="240" spans="1:35" x14ac:dyDescent="0.25">
      <c r="A240" t="s">
        <v>1155</v>
      </c>
      <c r="B240" t="s">
        <v>807</v>
      </c>
      <c r="C240" t="s">
        <v>1046</v>
      </c>
      <c r="D240" t="s">
        <v>1090</v>
      </c>
      <c r="E240" s="2">
        <v>49.858695652173914</v>
      </c>
      <c r="F240" s="2">
        <v>3.2173913043478262</v>
      </c>
      <c r="G240" s="2">
        <v>0.30434782608695654</v>
      </c>
      <c r="H240" s="2">
        <v>0.31521739130434784</v>
      </c>
      <c r="I240" s="2">
        <v>1.263586956521739</v>
      </c>
      <c r="J240" s="2">
        <v>0</v>
      </c>
      <c r="K240" s="2">
        <v>0</v>
      </c>
      <c r="L240" s="2">
        <v>1.8917391304347826</v>
      </c>
      <c r="M240" s="2">
        <v>0</v>
      </c>
      <c r="N240" s="2">
        <v>3.7391304347826089</v>
      </c>
      <c r="O240" s="2">
        <v>7.4994549814693695E-2</v>
      </c>
      <c r="P240" s="2">
        <v>4.5506521739130434</v>
      </c>
      <c r="Q240" s="2">
        <v>4.2278260869565205</v>
      </c>
      <c r="R240" s="2">
        <v>0.1760671462829736</v>
      </c>
      <c r="S240" s="2">
        <v>3.5442391304347831</v>
      </c>
      <c r="T240" s="2">
        <v>3.6690217391304354</v>
      </c>
      <c r="U240" s="2">
        <v>0</v>
      </c>
      <c r="V240" s="2">
        <v>0.14467407891868325</v>
      </c>
      <c r="W240" s="2">
        <v>1.8452173913043477</v>
      </c>
      <c r="X240" s="2">
        <v>3.5190217391304346</v>
      </c>
      <c r="Y240" s="2">
        <v>0</v>
      </c>
      <c r="Z240" s="2">
        <v>0.1075888380204927</v>
      </c>
      <c r="AA240" s="2">
        <v>0</v>
      </c>
      <c r="AB240" s="2">
        <v>0</v>
      </c>
      <c r="AC240" s="2">
        <v>0</v>
      </c>
      <c r="AD240" s="2">
        <v>0</v>
      </c>
      <c r="AE240" s="2">
        <v>0</v>
      </c>
      <c r="AF240" s="2">
        <v>0</v>
      </c>
      <c r="AG240" s="2">
        <v>0</v>
      </c>
      <c r="AH240" t="s">
        <v>387</v>
      </c>
      <c r="AI240">
        <v>5</v>
      </c>
    </row>
    <row r="241" spans="1:35" x14ac:dyDescent="0.25">
      <c r="A241" t="s">
        <v>1155</v>
      </c>
      <c r="B241" t="s">
        <v>559</v>
      </c>
      <c r="C241" t="s">
        <v>960</v>
      </c>
      <c r="D241" t="s">
        <v>1120</v>
      </c>
      <c r="E241" s="2">
        <v>57.728260869565219</v>
      </c>
      <c r="F241" s="2">
        <v>4.8695652173913047</v>
      </c>
      <c r="G241" s="2">
        <v>0.39130434782608697</v>
      </c>
      <c r="H241" s="2">
        <v>0.2391304347826087</v>
      </c>
      <c r="I241" s="2">
        <v>1.201086956521739</v>
      </c>
      <c r="J241" s="2">
        <v>0</v>
      </c>
      <c r="K241" s="2">
        <v>0</v>
      </c>
      <c r="L241" s="2">
        <v>0.81206521739130444</v>
      </c>
      <c r="M241" s="2">
        <v>5.3913043478260869</v>
      </c>
      <c r="N241" s="2">
        <v>0</v>
      </c>
      <c r="O241" s="2">
        <v>9.33910751270947E-2</v>
      </c>
      <c r="P241" s="2">
        <v>3.0392391304347828</v>
      </c>
      <c r="Q241" s="2">
        <v>7.2333695652173917</v>
      </c>
      <c r="R241" s="2">
        <v>0.17794765580869892</v>
      </c>
      <c r="S241" s="2">
        <v>4.0715217391304357</v>
      </c>
      <c r="T241" s="2">
        <v>4.9502173913043483</v>
      </c>
      <c r="U241" s="2">
        <v>0</v>
      </c>
      <c r="V241" s="2">
        <v>0.15627942007154966</v>
      </c>
      <c r="W241" s="2">
        <v>3.5590217391304342</v>
      </c>
      <c r="X241" s="2">
        <v>6.2015217391304347</v>
      </c>
      <c r="Y241" s="2">
        <v>0</v>
      </c>
      <c r="Z241" s="2">
        <v>0.16907738655620411</v>
      </c>
      <c r="AA241" s="2">
        <v>0</v>
      </c>
      <c r="AB241" s="2">
        <v>0</v>
      </c>
      <c r="AC241" s="2">
        <v>0</v>
      </c>
      <c r="AD241" s="2">
        <v>0</v>
      </c>
      <c r="AE241" s="2">
        <v>0</v>
      </c>
      <c r="AF241" s="2">
        <v>0</v>
      </c>
      <c r="AG241" s="2">
        <v>0</v>
      </c>
      <c r="AH241" t="s">
        <v>136</v>
      </c>
      <c r="AI241">
        <v>5</v>
      </c>
    </row>
    <row r="242" spans="1:35" x14ac:dyDescent="0.25">
      <c r="A242" t="s">
        <v>1155</v>
      </c>
      <c r="B242" t="s">
        <v>548</v>
      </c>
      <c r="C242" t="s">
        <v>955</v>
      </c>
      <c r="D242" t="s">
        <v>1059</v>
      </c>
      <c r="E242" s="2">
        <v>62.630434782608695</v>
      </c>
      <c r="F242" s="2">
        <v>4</v>
      </c>
      <c r="G242" s="2">
        <v>0.59782608695652173</v>
      </c>
      <c r="H242" s="2">
        <v>0.2391304347826087</v>
      </c>
      <c r="I242" s="2">
        <v>5.2554347826086953</v>
      </c>
      <c r="J242" s="2">
        <v>0</v>
      </c>
      <c r="K242" s="2">
        <v>0</v>
      </c>
      <c r="L242" s="2">
        <v>1.5347826086956524</v>
      </c>
      <c r="M242" s="2">
        <v>5.2173913043478262</v>
      </c>
      <c r="N242" s="2">
        <v>0</v>
      </c>
      <c r="O242" s="2">
        <v>8.3304408191600135E-2</v>
      </c>
      <c r="P242" s="2">
        <v>5.2608695652173916</v>
      </c>
      <c r="Q242" s="2">
        <v>9.5377173913043478</v>
      </c>
      <c r="R242" s="2">
        <v>0.23628427629295382</v>
      </c>
      <c r="S242" s="2">
        <v>1.6717391304347824</v>
      </c>
      <c r="T242" s="2">
        <v>10.640543478260868</v>
      </c>
      <c r="U242" s="2">
        <v>0</v>
      </c>
      <c r="V242" s="2">
        <v>0.19658625477264835</v>
      </c>
      <c r="W242" s="2">
        <v>4.0754347826086965</v>
      </c>
      <c r="X242" s="2">
        <v>4.5683695652173908</v>
      </c>
      <c r="Y242" s="2">
        <v>0</v>
      </c>
      <c r="Z242" s="2">
        <v>0.13801284276292955</v>
      </c>
      <c r="AA242" s="2">
        <v>0</v>
      </c>
      <c r="AB242" s="2">
        <v>0</v>
      </c>
      <c r="AC242" s="2">
        <v>0</v>
      </c>
      <c r="AD242" s="2">
        <v>0</v>
      </c>
      <c r="AE242" s="2">
        <v>0</v>
      </c>
      <c r="AF242" s="2">
        <v>0</v>
      </c>
      <c r="AG242" s="2">
        <v>0</v>
      </c>
      <c r="AH242" t="s">
        <v>125</v>
      </c>
      <c r="AI242">
        <v>5</v>
      </c>
    </row>
    <row r="243" spans="1:35" x14ac:dyDescent="0.25">
      <c r="A243" t="s">
        <v>1155</v>
      </c>
      <c r="B243" t="s">
        <v>651</v>
      </c>
      <c r="C243" t="s">
        <v>1001</v>
      </c>
      <c r="D243" t="s">
        <v>1090</v>
      </c>
      <c r="E243" s="2">
        <v>68.467391304347828</v>
      </c>
      <c r="F243" s="2">
        <v>5.1304347826086953</v>
      </c>
      <c r="G243" s="2">
        <v>0.2608695652173913</v>
      </c>
      <c r="H243" s="2">
        <v>0.22663043478260878</v>
      </c>
      <c r="I243" s="2">
        <v>3.1739130434782608</v>
      </c>
      <c r="J243" s="2">
        <v>0</v>
      </c>
      <c r="K243" s="2">
        <v>0</v>
      </c>
      <c r="L243" s="2">
        <v>2.7468478260869555</v>
      </c>
      <c r="M243" s="2">
        <v>0</v>
      </c>
      <c r="N243" s="2">
        <v>5.6521739130434785</v>
      </c>
      <c r="O243" s="2">
        <v>8.255278615653279E-2</v>
      </c>
      <c r="P243" s="2">
        <v>5.6140217391304361</v>
      </c>
      <c r="Q243" s="2">
        <v>10.154130434782612</v>
      </c>
      <c r="R243" s="2">
        <v>0.2303016351801874</v>
      </c>
      <c r="S243" s="2">
        <v>2.7582608695652175</v>
      </c>
      <c r="T243" s="2">
        <v>5.708804347826085</v>
      </c>
      <c r="U243" s="2">
        <v>0</v>
      </c>
      <c r="V243" s="2">
        <v>0.12366566121606602</v>
      </c>
      <c r="W243" s="2">
        <v>7.5491304347826098</v>
      </c>
      <c r="X243" s="2">
        <v>9.861630434782608</v>
      </c>
      <c r="Y243" s="2">
        <v>0</v>
      </c>
      <c r="Z243" s="2">
        <v>0.2542927448801397</v>
      </c>
      <c r="AA243" s="2">
        <v>0</v>
      </c>
      <c r="AB243" s="2">
        <v>0</v>
      </c>
      <c r="AC243" s="2">
        <v>0</v>
      </c>
      <c r="AD243" s="2">
        <v>0</v>
      </c>
      <c r="AE243" s="2">
        <v>0</v>
      </c>
      <c r="AF243" s="2">
        <v>0</v>
      </c>
      <c r="AG243" s="2">
        <v>0</v>
      </c>
      <c r="AH243" t="s">
        <v>229</v>
      </c>
      <c r="AI243">
        <v>5</v>
      </c>
    </row>
    <row r="244" spans="1:35" x14ac:dyDescent="0.25">
      <c r="A244" t="s">
        <v>1155</v>
      </c>
      <c r="B244" t="s">
        <v>500</v>
      </c>
      <c r="C244" t="s">
        <v>936</v>
      </c>
      <c r="D244" t="s">
        <v>1090</v>
      </c>
      <c r="E244" s="2">
        <v>80.673913043478265</v>
      </c>
      <c r="F244" s="2">
        <v>5.6521739130434785</v>
      </c>
      <c r="G244" s="2">
        <v>0.28260869565217389</v>
      </c>
      <c r="H244" s="2">
        <v>0.54782608695652169</v>
      </c>
      <c r="I244" s="2">
        <v>3.3913043478260869</v>
      </c>
      <c r="J244" s="2">
        <v>0</v>
      </c>
      <c r="K244" s="2">
        <v>0</v>
      </c>
      <c r="L244" s="2">
        <v>0</v>
      </c>
      <c r="M244" s="2">
        <v>0</v>
      </c>
      <c r="N244" s="2">
        <v>5.6521739130434785</v>
      </c>
      <c r="O244" s="2">
        <v>7.006197790353004E-2</v>
      </c>
      <c r="P244" s="2">
        <v>5.7806521739130465</v>
      </c>
      <c r="Q244" s="2">
        <v>11.253043478260867</v>
      </c>
      <c r="R244" s="2">
        <v>0.21114254917811912</v>
      </c>
      <c r="S244" s="2">
        <v>0</v>
      </c>
      <c r="T244" s="2">
        <v>0</v>
      </c>
      <c r="U244" s="2">
        <v>0</v>
      </c>
      <c r="V244" s="2">
        <v>0</v>
      </c>
      <c r="W244" s="2">
        <v>0</v>
      </c>
      <c r="X244" s="2">
        <v>0</v>
      </c>
      <c r="Y244" s="2">
        <v>0</v>
      </c>
      <c r="Z244" s="2">
        <v>0</v>
      </c>
      <c r="AA244" s="2">
        <v>0</v>
      </c>
      <c r="AB244" s="2">
        <v>0</v>
      </c>
      <c r="AC244" s="2">
        <v>0</v>
      </c>
      <c r="AD244" s="2">
        <v>0</v>
      </c>
      <c r="AE244" s="2">
        <v>0</v>
      </c>
      <c r="AF244" s="2">
        <v>0</v>
      </c>
      <c r="AG244" s="2">
        <v>0</v>
      </c>
      <c r="AH244" t="s">
        <v>77</v>
      </c>
      <c r="AI244">
        <v>5</v>
      </c>
    </row>
    <row r="245" spans="1:35" x14ac:dyDescent="0.25">
      <c r="A245" t="s">
        <v>1155</v>
      </c>
      <c r="B245" t="s">
        <v>616</v>
      </c>
      <c r="C245" t="s">
        <v>986</v>
      </c>
      <c r="D245" t="s">
        <v>1107</v>
      </c>
      <c r="E245" s="2">
        <v>112.40217391304348</v>
      </c>
      <c r="F245" s="2">
        <v>5.6521739130434785</v>
      </c>
      <c r="G245" s="2">
        <v>0.43478260869565216</v>
      </c>
      <c r="H245" s="2">
        <v>1.2173913043478262</v>
      </c>
      <c r="I245" s="2">
        <v>3.9565217391304346</v>
      </c>
      <c r="J245" s="2">
        <v>3.1304347826086958</v>
      </c>
      <c r="K245" s="2">
        <v>0</v>
      </c>
      <c r="L245" s="2">
        <v>5.5951086956521738</v>
      </c>
      <c r="M245" s="2">
        <v>0</v>
      </c>
      <c r="N245" s="2">
        <v>5.3913043478260869</v>
      </c>
      <c r="O245" s="2">
        <v>4.7964413499661539E-2</v>
      </c>
      <c r="P245" s="2">
        <v>5.9918478260869552</v>
      </c>
      <c r="Q245" s="2">
        <v>7.7028260869565228</v>
      </c>
      <c r="R245" s="2">
        <v>0.12183637946040034</v>
      </c>
      <c r="S245" s="2">
        <v>4.8163043478260867</v>
      </c>
      <c r="T245" s="2">
        <v>5.0054347826086971</v>
      </c>
      <c r="U245" s="2">
        <v>0</v>
      </c>
      <c r="V245" s="2">
        <v>8.7380330722367283E-2</v>
      </c>
      <c r="W245" s="2">
        <v>5.3806521739130435</v>
      </c>
      <c r="X245" s="2">
        <v>4.4786956521739132</v>
      </c>
      <c r="Y245" s="2">
        <v>0</v>
      </c>
      <c r="Z245" s="2">
        <v>8.771492118750604E-2</v>
      </c>
      <c r="AA245" s="2">
        <v>0</v>
      </c>
      <c r="AB245" s="2">
        <v>0</v>
      </c>
      <c r="AC245" s="2">
        <v>0</v>
      </c>
      <c r="AD245" s="2">
        <v>0</v>
      </c>
      <c r="AE245" s="2">
        <v>0</v>
      </c>
      <c r="AF245" s="2">
        <v>0</v>
      </c>
      <c r="AG245" s="2">
        <v>0</v>
      </c>
      <c r="AH245" t="s">
        <v>194</v>
      </c>
      <c r="AI245">
        <v>5</v>
      </c>
    </row>
    <row r="246" spans="1:35" x14ac:dyDescent="0.25">
      <c r="A246" t="s">
        <v>1155</v>
      </c>
      <c r="B246" t="s">
        <v>597</v>
      </c>
      <c r="C246" t="s">
        <v>915</v>
      </c>
      <c r="D246" t="s">
        <v>1064</v>
      </c>
      <c r="E246" s="2">
        <v>30.369565217391305</v>
      </c>
      <c r="F246" s="2">
        <v>5.2173913043478262</v>
      </c>
      <c r="G246" s="2">
        <v>0.73913043478260865</v>
      </c>
      <c r="H246" s="2">
        <v>0</v>
      </c>
      <c r="I246" s="2">
        <v>0</v>
      </c>
      <c r="J246" s="2">
        <v>0</v>
      </c>
      <c r="K246" s="2">
        <v>0</v>
      </c>
      <c r="L246" s="2">
        <v>0</v>
      </c>
      <c r="M246" s="2">
        <v>0</v>
      </c>
      <c r="N246" s="2">
        <v>5.4782608695652177</v>
      </c>
      <c r="O246" s="2">
        <v>0.18038654259126702</v>
      </c>
      <c r="P246" s="2">
        <v>0</v>
      </c>
      <c r="Q246" s="2">
        <v>14.782608695652174</v>
      </c>
      <c r="R246" s="2">
        <v>0.48675733715103792</v>
      </c>
      <c r="S246" s="2">
        <v>0</v>
      </c>
      <c r="T246" s="2">
        <v>0</v>
      </c>
      <c r="U246" s="2">
        <v>0</v>
      </c>
      <c r="V246" s="2">
        <v>0</v>
      </c>
      <c r="W246" s="2">
        <v>0</v>
      </c>
      <c r="X246" s="2">
        <v>0</v>
      </c>
      <c r="Y246" s="2">
        <v>0</v>
      </c>
      <c r="Z246" s="2">
        <v>0</v>
      </c>
      <c r="AA246" s="2">
        <v>0</v>
      </c>
      <c r="AB246" s="2">
        <v>0</v>
      </c>
      <c r="AC246" s="2">
        <v>0</v>
      </c>
      <c r="AD246" s="2">
        <v>0</v>
      </c>
      <c r="AE246" s="2">
        <v>0</v>
      </c>
      <c r="AF246" s="2">
        <v>0</v>
      </c>
      <c r="AG246" s="2">
        <v>0</v>
      </c>
      <c r="AH246" t="s">
        <v>174</v>
      </c>
      <c r="AI246">
        <v>5</v>
      </c>
    </row>
    <row r="247" spans="1:35" x14ac:dyDescent="0.25">
      <c r="A247" t="s">
        <v>1155</v>
      </c>
      <c r="B247" t="s">
        <v>646</v>
      </c>
      <c r="C247" t="s">
        <v>915</v>
      </c>
      <c r="D247" t="s">
        <v>1064</v>
      </c>
      <c r="E247" s="2">
        <v>103.64130434782609</v>
      </c>
      <c r="F247" s="2">
        <v>5.7391304347826084</v>
      </c>
      <c r="G247" s="2">
        <v>0.39130434782608697</v>
      </c>
      <c r="H247" s="2">
        <v>0</v>
      </c>
      <c r="I247" s="2">
        <v>0.33152173913043476</v>
      </c>
      <c r="J247" s="2">
        <v>0</v>
      </c>
      <c r="K247" s="2">
        <v>0</v>
      </c>
      <c r="L247" s="2">
        <v>0.17847826086956523</v>
      </c>
      <c r="M247" s="2">
        <v>0</v>
      </c>
      <c r="N247" s="2">
        <v>0</v>
      </c>
      <c r="O247" s="2">
        <v>0</v>
      </c>
      <c r="P247" s="2">
        <v>0</v>
      </c>
      <c r="Q247" s="2">
        <v>0</v>
      </c>
      <c r="R247" s="2">
        <v>0</v>
      </c>
      <c r="S247" s="2">
        <v>0.18478260869565213</v>
      </c>
      <c r="T247" s="2">
        <v>0.60434782608695636</v>
      </c>
      <c r="U247" s="2">
        <v>0</v>
      </c>
      <c r="V247" s="2">
        <v>7.6140534871525934E-3</v>
      </c>
      <c r="W247" s="2">
        <v>0.12978260869565217</v>
      </c>
      <c r="X247" s="2">
        <v>0.59380434782608693</v>
      </c>
      <c r="Y247" s="2">
        <v>0</v>
      </c>
      <c r="Z247" s="2">
        <v>6.9816465652857889E-3</v>
      </c>
      <c r="AA247" s="2">
        <v>0</v>
      </c>
      <c r="AB247" s="2">
        <v>0</v>
      </c>
      <c r="AC247" s="2">
        <v>0</v>
      </c>
      <c r="AD247" s="2">
        <v>0</v>
      </c>
      <c r="AE247" s="2">
        <v>0</v>
      </c>
      <c r="AF247" s="2">
        <v>0</v>
      </c>
      <c r="AG247" s="2">
        <v>1.1032608695652173</v>
      </c>
      <c r="AH247" t="s">
        <v>224</v>
      </c>
      <c r="AI247">
        <v>5</v>
      </c>
    </row>
    <row r="248" spans="1:35" x14ac:dyDescent="0.25">
      <c r="A248" t="s">
        <v>1155</v>
      </c>
      <c r="B248" t="s">
        <v>590</v>
      </c>
      <c r="C248" t="s">
        <v>927</v>
      </c>
      <c r="D248" t="s">
        <v>1104</v>
      </c>
      <c r="E248" s="2">
        <v>110.48913043478261</v>
      </c>
      <c r="F248" s="2">
        <v>5.3043478260869561</v>
      </c>
      <c r="G248" s="2">
        <v>0.13315217391304349</v>
      </c>
      <c r="H248" s="2">
        <v>0</v>
      </c>
      <c r="I248" s="2">
        <v>0</v>
      </c>
      <c r="J248" s="2">
        <v>0</v>
      </c>
      <c r="K248" s="2">
        <v>0.16576086956521738</v>
      </c>
      <c r="L248" s="2">
        <v>0</v>
      </c>
      <c r="M248" s="2">
        <v>0</v>
      </c>
      <c r="N248" s="2">
        <v>10.590978260869562</v>
      </c>
      <c r="O248" s="2">
        <v>9.5855386128873551E-2</v>
      </c>
      <c r="P248" s="2">
        <v>5.6731521739130413</v>
      </c>
      <c r="Q248" s="2">
        <v>15.087934782608697</v>
      </c>
      <c r="R248" s="2">
        <v>0.18790162321692078</v>
      </c>
      <c r="S248" s="2">
        <v>0</v>
      </c>
      <c r="T248" s="2">
        <v>0</v>
      </c>
      <c r="U248" s="2">
        <v>0</v>
      </c>
      <c r="V248" s="2">
        <v>0</v>
      </c>
      <c r="W248" s="2">
        <v>0</v>
      </c>
      <c r="X248" s="2">
        <v>0</v>
      </c>
      <c r="Y248" s="2">
        <v>0</v>
      </c>
      <c r="Z248" s="2">
        <v>0</v>
      </c>
      <c r="AA248" s="2">
        <v>0</v>
      </c>
      <c r="AB248" s="2">
        <v>0</v>
      </c>
      <c r="AC248" s="2">
        <v>0</v>
      </c>
      <c r="AD248" s="2">
        <v>0</v>
      </c>
      <c r="AE248" s="2">
        <v>0</v>
      </c>
      <c r="AF248" s="2">
        <v>0</v>
      </c>
      <c r="AG248" s="2">
        <v>1.6630434782608696</v>
      </c>
      <c r="AH248" t="s">
        <v>167</v>
      </c>
      <c r="AI248">
        <v>5</v>
      </c>
    </row>
    <row r="249" spans="1:35" x14ac:dyDescent="0.25">
      <c r="A249" t="s">
        <v>1155</v>
      </c>
      <c r="B249" t="s">
        <v>592</v>
      </c>
      <c r="C249" t="s">
        <v>898</v>
      </c>
      <c r="D249" t="s">
        <v>1059</v>
      </c>
      <c r="E249" s="2">
        <v>50.358695652173914</v>
      </c>
      <c r="F249" s="2">
        <v>4.8695652173913047</v>
      </c>
      <c r="G249" s="2">
        <v>0.36956521739130432</v>
      </c>
      <c r="H249" s="2">
        <v>0.26630434782608697</v>
      </c>
      <c r="I249" s="2">
        <v>0.32065217391304346</v>
      </c>
      <c r="J249" s="2">
        <v>0</v>
      </c>
      <c r="K249" s="2">
        <v>0</v>
      </c>
      <c r="L249" s="2">
        <v>1.8465217391304349</v>
      </c>
      <c r="M249" s="2">
        <v>5.3043478260869561</v>
      </c>
      <c r="N249" s="2">
        <v>0</v>
      </c>
      <c r="O249" s="2">
        <v>0.10533131879991366</v>
      </c>
      <c r="P249" s="2">
        <v>2.0869565217391304</v>
      </c>
      <c r="Q249" s="2">
        <v>8.0894565217391357</v>
      </c>
      <c r="R249" s="2">
        <v>0.20207856680336725</v>
      </c>
      <c r="S249" s="2">
        <v>1.7341304347826085</v>
      </c>
      <c r="T249" s="2">
        <v>1.896521739130435</v>
      </c>
      <c r="U249" s="2">
        <v>0</v>
      </c>
      <c r="V249" s="2">
        <v>7.209583423267861E-2</v>
      </c>
      <c r="W249" s="2">
        <v>1.1446739130434782</v>
      </c>
      <c r="X249" s="2">
        <v>2.5827173913043482</v>
      </c>
      <c r="Y249" s="2">
        <v>0</v>
      </c>
      <c r="Z249" s="2">
        <v>7.4016835743578674E-2</v>
      </c>
      <c r="AA249" s="2">
        <v>0</v>
      </c>
      <c r="AB249" s="2">
        <v>0</v>
      </c>
      <c r="AC249" s="2">
        <v>0</v>
      </c>
      <c r="AD249" s="2">
        <v>0</v>
      </c>
      <c r="AE249" s="2">
        <v>0</v>
      </c>
      <c r="AF249" s="2">
        <v>0</v>
      </c>
      <c r="AG249" s="2">
        <v>0</v>
      </c>
      <c r="AH249" t="s">
        <v>169</v>
      </c>
      <c r="AI249">
        <v>5</v>
      </c>
    </row>
    <row r="250" spans="1:35" x14ac:dyDescent="0.25">
      <c r="A250" t="s">
        <v>1155</v>
      </c>
      <c r="B250" t="s">
        <v>545</v>
      </c>
      <c r="C250" t="s">
        <v>840</v>
      </c>
      <c r="D250" t="s">
        <v>1093</v>
      </c>
      <c r="E250" s="2">
        <v>89.391304347826093</v>
      </c>
      <c r="F250" s="2">
        <v>0</v>
      </c>
      <c r="G250" s="2">
        <v>0.84782608695652173</v>
      </c>
      <c r="H250" s="2">
        <v>0.40217391304347827</v>
      </c>
      <c r="I250" s="2">
        <v>4.6086956521739131</v>
      </c>
      <c r="J250" s="2">
        <v>0</v>
      </c>
      <c r="K250" s="2">
        <v>0</v>
      </c>
      <c r="L250" s="2">
        <v>2.917065217391305</v>
      </c>
      <c r="M250" s="2">
        <v>9.576956521739131</v>
      </c>
      <c r="N250" s="2">
        <v>0</v>
      </c>
      <c r="O250" s="2">
        <v>0.1071352140077821</v>
      </c>
      <c r="P250" s="2">
        <v>0</v>
      </c>
      <c r="Q250" s="2">
        <v>14.672173913043478</v>
      </c>
      <c r="R250" s="2">
        <v>0.16413424124513618</v>
      </c>
      <c r="S250" s="2">
        <v>4.0977173913043483</v>
      </c>
      <c r="T250" s="2">
        <v>4.9934782608695665</v>
      </c>
      <c r="U250" s="2">
        <v>0</v>
      </c>
      <c r="V250" s="2">
        <v>0.10170111867704282</v>
      </c>
      <c r="W250" s="2">
        <v>2.7711956521739127</v>
      </c>
      <c r="X250" s="2">
        <v>5.0810869565217391</v>
      </c>
      <c r="Y250" s="2">
        <v>0</v>
      </c>
      <c r="Z250" s="2">
        <v>8.7841682879377422E-2</v>
      </c>
      <c r="AA250" s="2">
        <v>0</v>
      </c>
      <c r="AB250" s="2">
        <v>4.6086956521739131</v>
      </c>
      <c r="AC250" s="2">
        <v>0</v>
      </c>
      <c r="AD250" s="2">
        <v>0</v>
      </c>
      <c r="AE250" s="2">
        <v>31.270434782608703</v>
      </c>
      <c r="AF250" s="2">
        <v>11.978260869565217</v>
      </c>
      <c r="AG250" s="2">
        <v>0</v>
      </c>
      <c r="AH250" t="s">
        <v>122</v>
      </c>
      <c r="AI250">
        <v>5</v>
      </c>
    </row>
    <row r="251" spans="1:35" x14ac:dyDescent="0.25">
      <c r="A251" t="s">
        <v>1155</v>
      </c>
      <c r="B251" t="s">
        <v>722</v>
      </c>
      <c r="C251" t="s">
        <v>895</v>
      </c>
      <c r="D251" t="s">
        <v>1088</v>
      </c>
      <c r="E251" s="2">
        <v>51.967391304347828</v>
      </c>
      <c r="F251" s="2">
        <v>7.1304347826086953</v>
      </c>
      <c r="G251" s="2">
        <v>0</v>
      </c>
      <c r="H251" s="2">
        <v>0</v>
      </c>
      <c r="I251" s="2">
        <v>0</v>
      </c>
      <c r="J251" s="2">
        <v>0</v>
      </c>
      <c r="K251" s="2">
        <v>0</v>
      </c>
      <c r="L251" s="2">
        <v>0</v>
      </c>
      <c r="M251" s="2">
        <v>0</v>
      </c>
      <c r="N251" s="2">
        <v>4.8206521739130439</v>
      </c>
      <c r="O251" s="2">
        <v>9.2763020288642542E-2</v>
      </c>
      <c r="P251" s="2">
        <v>0</v>
      </c>
      <c r="Q251" s="2">
        <v>9.3615217391304348</v>
      </c>
      <c r="R251" s="2">
        <v>0.18014222965906715</v>
      </c>
      <c r="S251" s="2">
        <v>0</v>
      </c>
      <c r="T251" s="2">
        <v>0</v>
      </c>
      <c r="U251" s="2">
        <v>0</v>
      </c>
      <c r="V251" s="2">
        <v>0</v>
      </c>
      <c r="W251" s="2">
        <v>0</v>
      </c>
      <c r="X251" s="2">
        <v>4.9184782608695654</v>
      </c>
      <c r="Y251" s="2">
        <v>0</v>
      </c>
      <c r="Z251" s="2">
        <v>9.4645471658648825E-2</v>
      </c>
      <c r="AA251" s="2">
        <v>0</v>
      </c>
      <c r="AB251" s="2">
        <v>0</v>
      </c>
      <c r="AC251" s="2">
        <v>0</v>
      </c>
      <c r="AD251" s="2">
        <v>0</v>
      </c>
      <c r="AE251" s="2">
        <v>0</v>
      </c>
      <c r="AF251" s="2">
        <v>0</v>
      </c>
      <c r="AG251" s="2">
        <v>0</v>
      </c>
      <c r="AH251" t="s">
        <v>301</v>
      </c>
      <c r="AI251">
        <v>5</v>
      </c>
    </row>
    <row r="252" spans="1:35" x14ac:dyDescent="0.25">
      <c r="A252" t="s">
        <v>1155</v>
      </c>
      <c r="B252" t="s">
        <v>578</v>
      </c>
      <c r="C252" t="s">
        <v>962</v>
      </c>
      <c r="D252" t="s">
        <v>1121</v>
      </c>
      <c r="E252" s="2">
        <v>56.010869565217391</v>
      </c>
      <c r="F252" s="2">
        <v>5.8260869565217392</v>
      </c>
      <c r="G252" s="2">
        <v>0.31521739130434784</v>
      </c>
      <c r="H252" s="2">
        <v>0</v>
      </c>
      <c r="I252" s="2">
        <v>5.7391304347826084</v>
      </c>
      <c r="J252" s="2">
        <v>0</v>
      </c>
      <c r="K252" s="2">
        <v>0</v>
      </c>
      <c r="L252" s="2">
        <v>3.6066304347826086</v>
      </c>
      <c r="M252" s="2">
        <v>6.035869565217391</v>
      </c>
      <c r="N252" s="2">
        <v>0</v>
      </c>
      <c r="O252" s="2">
        <v>0.10776246846497185</v>
      </c>
      <c r="P252" s="2">
        <v>0</v>
      </c>
      <c r="Q252" s="2">
        <v>5.3668478260869561</v>
      </c>
      <c r="R252" s="2">
        <v>9.5817970114496401E-2</v>
      </c>
      <c r="S252" s="2">
        <v>0.96097826086956528</v>
      </c>
      <c r="T252" s="2">
        <v>4.7792391304347825</v>
      </c>
      <c r="U252" s="2">
        <v>0</v>
      </c>
      <c r="V252" s="2">
        <v>0.10248398990879098</v>
      </c>
      <c r="W252" s="2">
        <v>1.0136956521739131</v>
      </c>
      <c r="X252" s="2">
        <v>5.4913043478260866</v>
      </c>
      <c r="Y252" s="2">
        <v>0</v>
      </c>
      <c r="Z252" s="2">
        <v>0.1161381719386765</v>
      </c>
      <c r="AA252" s="2">
        <v>0</v>
      </c>
      <c r="AB252" s="2">
        <v>0</v>
      </c>
      <c r="AC252" s="2">
        <v>0</v>
      </c>
      <c r="AD252" s="2">
        <v>0</v>
      </c>
      <c r="AE252" s="2">
        <v>0</v>
      </c>
      <c r="AF252" s="2">
        <v>0</v>
      </c>
      <c r="AG252" s="2">
        <v>0</v>
      </c>
      <c r="AH252" t="s">
        <v>155</v>
      </c>
      <c r="AI252">
        <v>5</v>
      </c>
    </row>
    <row r="253" spans="1:35" x14ac:dyDescent="0.25">
      <c r="A253" t="s">
        <v>1155</v>
      </c>
      <c r="B253" t="s">
        <v>689</v>
      </c>
      <c r="C253" t="s">
        <v>1012</v>
      </c>
      <c r="D253" t="s">
        <v>1128</v>
      </c>
      <c r="E253" s="2">
        <v>28.478260869565219</v>
      </c>
      <c r="F253" s="2">
        <v>6.8695652173913047</v>
      </c>
      <c r="G253" s="2">
        <v>0.65217391304347827</v>
      </c>
      <c r="H253" s="2">
        <v>0.16500000000000001</v>
      </c>
      <c r="I253" s="2">
        <v>0.42391304347826086</v>
      </c>
      <c r="J253" s="2">
        <v>0</v>
      </c>
      <c r="K253" s="2">
        <v>0</v>
      </c>
      <c r="L253" s="2">
        <v>0.58543478260869575</v>
      </c>
      <c r="M253" s="2">
        <v>0</v>
      </c>
      <c r="N253" s="2">
        <v>5.9836956521739131</v>
      </c>
      <c r="O253" s="2">
        <v>0.21011450381679389</v>
      </c>
      <c r="P253" s="2">
        <v>5.884130434782608</v>
      </c>
      <c r="Q253" s="2">
        <v>7.9001086956521736</v>
      </c>
      <c r="R253" s="2">
        <v>0.4840267175572518</v>
      </c>
      <c r="S253" s="2">
        <v>0.69815217391304341</v>
      </c>
      <c r="T253" s="2">
        <v>3.8928260869565214</v>
      </c>
      <c r="U253" s="2">
        <v>0</v>
      </c>
      <c r="V253" s="2">
        <v>0.16120992366412212</v>
      </c>
      <c r="W253" s="2">
        <v>4.6556521739130439</v>
      </c>
      <c r="X253" s="2">
        <v>4.2734782608695641</v>
      </c>
      <c r="Y253" s="2">
        <v>0</v>
      </c>
      <c r="Z253" s="2">
        <v>0.31354198473282435</v>
      </c>
      <c r="AA253" s="2">
        <v>0</v>
      </c>
      <c r="AB253" s="2">
        <v>0</v>
      </c>
      <c r="AC253" s="2">
        <v>0</v>
      </c>
      <c r="AD253" s="2">
        <v>0</v>
      </c>
      <c r="AE253" s="2">
        <v>0</v>
      </c>
      <c r="AF253" s="2">
        <v>0</v>
      </c>
      <c r="AG253" s="2">
        <v>0</v>
      </c>
      <c r="AH253" t="s">
        <v>267</v>
      </c>
      <c r="AI253">
        <v>5</v>
      </c>
    </row>
    <row r="254" spans="1:35" x14ac:dyDescent="0.25">
      <c r="A254" t="s">
        <v>1155</v>
      </c>
      <c r="B254" t="s">
        <v>656</v>
      </c>
      <c r="C254" t="s">
        <v>915</v>
      </c>
      <c r="D254" t="s">
        <v>1064</v>
      </c>
      <c r="E254" s="2">
        <v>69.695652173913047</v>
      </c>
      <c r="F254" s="2">
        <v>5.0434782608695654</v>
      </c>
      <c r="G254" s="2">
        <v>0.25815217391304346</v>
      </c>
      <c r="H254" s="2">
        <v>0.2608695652173913</v>
      </c>
      <c r="I254" s="2">
        <v>0</v>
      </c>
      <c r="J254" s="2">
        <v>0</v>
      </c>
      <c r="K254" s="2">
        <v>0</v>
      </c>
      <c r="L254" s="2">
        <v>0.41369565217391308</v>
      </c>
      <c r="M254" s="2">
        <v>0</v>
      </c>
      <c r="N254" s="2">
        <v>0.14130434782608695</v>
      </c>
      <c r="O254" s="2">
        <v>2.0274485339987522E-3</v>
      </c>
      <c r="P254" s="2">
        <v>5.5652173913043477</v>
      </c>
      <c r="Q254" s="2">
        <v>22.256086956521735</v>
      </c>
      <c r="R254" s="2">
        <v>0.39918278228321885</v>
      </c>
      <c r="S254" s="2">
        <v>6.6045652173913041</v>
      </c>
      <c r="T254" s="2">
        <v>4.3804347826086956E-2</v>
      </c>
      <c r="U254" s="2">
        <v>0</v>
      </c>
      <c r="V254" s="2">
        <v>9.539145352464129E-2</v>
      </c>
      <c r="W254" s="2">
        <v>3.226847826086956</v>
      </c>
      <c r="X254" s="2">
        <v>2.858043478260869</v>
      </c>
      <c r="Y254" s="2">
        <v>0</v>
      </c>
      <c r="Z254" s="2">
        <v>8.7306612601372402E-2</v>
      </c>
      <c r="AA254" s="2">
        <v>0</v>
      </c>
      <c r="AB254" s="2">
        <v>0</v>
      </c>
      <c r="AC254" s="2">
        <v>0</v>
      </c>
      <c r="AD254" s="2">
        <v>0</v>
      </c>
      <c r="AE254" s="2">
        <v>0</v>
      </c>
      <c r="AF254" s="2">
        <v>0</v>
      </c>
      <c r="AG254" s="2">
        <v>0</v>
      </c>
      <c r="AH254" t="s">
        <v>234</v>
      </c>
      <c r="AI254">
        <v>5</v>
      </c>
    </row>
    <row r="255" spans="1:35" x14ac:dyDescent="0.25">
      <c r="A255" t="s">
        <v>1155</v>
      </c>
      <c r="B255" t="s">
        <v>752</v>
      </c>
      <c r="C255" t="s">
        <v>1010</v>
      </c>
      <c r="D255" t="s">
        <v>1083</v>
      </c>
      <c r="E255" s="2">
        <v>77.108695652173907</v>
      </c>
      <c r="F255" s="2">
        <v>5.6521739130434785</v>
      </c>
      <c r="G255" s="2">
        <v>0.91304347826086951</v>
      </c>
      <c r="H255" s="2">
        <v>0.44576086956521743</v>
      </c>
      <c r="I255" s="2">
        <v>3.0597826086956523</v>
      </c>
      <c r="J255" s="2">
        <v>0</v>
      </c>
      <c r="K255" s="2">
        <v>0</v>
      </c>
      <c r="L255" s="2">
        <v>0.81967391304347825</v>
      </c>
      <c r="M255" s="2">
        <v>0</v>
      </c>
      <c r="N255" s="2">
        <v>9.4406521739130422</v>
      </c>
      <c r="O255" s="2">
        <v>0.12243304200733013</v>
      </c>
      <c r="P255" s="2">
        <v>10.610760869565221</v>
      </c>
      <c r="Q255" s="2">
        <v>9.6481521739130454</v>
      </c>
      <c r="R255" s="2">
        <v>0.26273188610093046</v>
      </c>
      <c r="S255" s="2">
        <v>8.6272826086956496</v>
      </c>
      <c r="T255" s="2">
        <v>5.5247826086956522</v>
      </c>
      <c r="U255" s="2">
        <v>0</v>
      </c>
      <c r="V255" s="2">
        <v>0.18353397237101773</v>
      </c>
      <c r="W255" s="2">
        <v>6.3059782608695665</v>
      </c>
      <c r="X255" s="2">
        <v>5.3789130434782617</v>
      </c>
      <c r="Y255" s="2">
        <v>0</v>
      </c>
      <c r="Z255" s="2">
        <v>0.15153791936848046</v>
      </c>
      <c r="AA255" s="2">
        <v>0</v>
      </c>
      <c r="AB255" s="2">
        <v>0</v>
      </c>
      <c r="AC255" s="2">
        <v>0</v>
      </c>
      <c r="AD255" s="2">
        <v>0</v>
      </c>
      <c r="AE255" s="2">
        <v>0</v>
      </c>
      <c r="AF255" s="2">
        <v>0</v>
      </c>
      <c r="AG255" s="2">
        <v>1.4070652173913043</v>
      </c>
      <c r="AH255" t="s">
        <v>332</v>
      </c>
      <c r="AI255">
        <v>5</v>
      </c>
    </row>
    <row r="256" spans="1:35" x14ac:dyDescent="0.25">
      <c r="A256" t="s">
        <v>1155</v>
      </c>
      <c r="B256" t="s">
        <v>585</v>
      </c>
      <c r="C256" t="s">
        <v>974</v>
      </c>
      <c r="D256" t="s">
        <v>1089</v>
      </c>
      <c r="E256" s="2">
        <v>83.923913043478265</v>
      </c>
      <c r="F256" s="2">
        <v>5.0434782608695654</v>
      </c>
      <c r="G256" s="2">
        <v>0.39130434782608697</v>
      </c>
      <c r="H256" s="2">
        <v>0.41576086956521741</v>
      </c>
      <c r="I256" s="2">
        <v>4.9184782608695654</v>
      </c>
      <c r="J256" s="2">
        <v>0</v>
      </c>
      <c r="K256" s="2">
        <v>0</v>
      </c>
      <c r="L256" s="2">
        <v>1.1624999999999996</v>
      </c>
      <c r="M256" s="2">
        <v>8.695652173913043</v>
      </c>
      <c r="N256" s="2">
        <v>0</v>
      </c>
      <c r="O256" s="2">
        <v>0.10361352156456416</v>
      </c>
      <c r="P256" s="2">
        <v>2.5346739130434779</v>
      </c>
      <c r="Q256" s="2">
        <v>9.1788043478260892</v>
      </c>
      <c r="R256" s="2">
        <v>0.1395725942235462</v>
      </c>
      <c r="S256" s="2">
        <v>4.4789130434782614</v>
      </c>
      <c r="T256" s="2">
        <v>0.75097826086956521</v>
      </c>
      <c r="U256" s="2">
        <v>0</v>
      </c>
      <c r="V256" s="2">
        <v>6.231705737598757E-2</v>
      </c>
      <c r="W256" s="2">
        <v>1.0068478260869564</v>
      </c>
      <c r="X256" s="2">
        <v>3.4964130434782605</v>
      </c>
      <c r="Y256" s="2">
        <v>0</v>
      </c>
      <c r="Z256" s="2">
        <v>5.3658852480248667E-2</v>
      </c>
      <c r="AA256" s="2">
        <v>0</v>
      </c>
      <c r="AB256" s="2">
        <v>1.7391304347826084</v>
      </c>
      <c r="AC256" s="2">
        <v>0</v>
      </c>
      <c r="AD256" s="2">
        <v>0</v>
      </c>
      <c r="AE256" s="2">
        <v>0</v>
      </c>
      <c r="AF256" s="2">
        <v>0</v>
      </c>
      <c r="AG256" s="2">
        <v>0</v>
      </c>
      <c r="AH256" t="s">
        <v>162</v>
      </c>
      <c r="AI256">
        <v>5</v>
      </c>
    </row>
    <row r="257" spans="1:35" x14ac:dyDescent="0.25">
      <c r="A257" t="s">
        <v>1155</v>
      </c>
      <c r="B257" t="s">
        <v>751</v>
      </c>
      <c r="C257" t="s">
        <v>915</v>
      </c>
      <c r="D257" t="s">
        <v>1064</v>
      </c>
      <c r="E257" s="2">
        <v>56.239130434782609</v>
      </c>
      <c r="F257" s="2">
        <v>5.6521739130434785</v>
      </c>
      <c r="G257" s="2">
        <v>0.40760869565217389</v>
      </c>
      <c r="H257" s="2">
        <v>0</v>
      </c>
      <c r="I257" s="2">
        <v>6.9622826086956531</v>
      </c>
      <c r="J257" s="2">
        <v>0.68478260869565222</v>
      </c>
      <c r="K257" s="2">
        <v>0</v>
      </c>
      <c r="L257" s="2">
        <v>2.2365217391304348</v>
      </c>
      <c r="M257" s="2">
        <v>5.1195652173913047</v>
      </c>
      <c r="N257" s="2">
        <v>4.8209782608695662</v>
      </c>
      <c r="O257" s="2">
        <v>0.17675492848859686</v>
      </c>
      <c r="P257" s="2">
        <v>5.4782608695652177</v>
      </c>
      <c r="Q257" s="2">
        <v>10.379782608695649</v>
      </c>
      <c r="R257" s="2">
        <v>0.28197526091998448</v>
      </c>
      <c r="S257" s="2">
        <v>3.5218478260869577</v>
      </c>
      <c r="T257" s="2">
        <v>5.9459782608695653</v>
      </c>
      <c r="U257" s="2">
        <v>0</v>
      </c>
      <c r="V257" s="2">
        <v>0.16834943950521841</v>
      </c>
      <c r="W257" s="2">
        <v>3.1081521739130427</v>
      </c>
      <c r="X257" s="2">
        <v>5.8738043478260868</v>
      </c>
      <c r="Y257" s="2">
        <v>0</v>
      </c>
      <c r="Z257" s="2">
        <v>0.15971008890606878</v>
      </c>
      <c r="AA257" s="2">
        <v>0</v>
      </c>
      <c r="AB257" s="2">
        <v>0</v>
      </c>
      <c r="AC257" s="2">
        <v>0</v>
      </c>
      <c r="AD257" s="2">
        <v>0</v>
      </c>
      <c r="AE257" s="2">
        <v>0</v>
      </c>
      <c r="AF257" s="2">
        <v>0</v>
      </c>
      <c r="AG257" s="2">
        <v>0</v>
      </c>
      <c r="AH257" t="s">
        <v>331</v>
      </c>
      <c r="AI257">
        <v>5</v>
      </c>
    </row>
    <row r="258" spans="1:35" x14ac:dyDescent="0.25">
      <c r="A258" t="s">
        <v>1155</v>
      </c>
      <c r="B258" t="s">
        <v>583</v>
      </c>
      <c r="C258" t="s">
        <v>972</v>
      </c>
      <c r="D258" t="s">
        <v>1072</v>
      </c>
      <c r="E258" s="2">
        <v>35.478260869565219</v>
      </c>
      <c r="F258" s="2">
        <v>0</v>
      </c>
      <c r="G258" s="2">
        <v>0.33695652173913043</v>
      </c>
      <c r="H258" s="2">
        <v>0.1875</v>
      </c>
      <c r="I258" s="2">
        <v>1.0652173913043479</v>
      </c>
      <c r="J258" s="2">
        <v>0</v>
      </c>
      <c r="K258" s="2">
        <v>0</v>
      </c>
      <c r="L258" s="2">
        <v>0.57097826086956516</v>
      </c>
      <c r="M258" s="2">
        <v>0</v>
      </c>
      <c r="N258" s="2">
        <v>0</v>
      </c>
      <c r="O258" s="2">
        <v>0</v>
      </c>
      <c r="P258" s="2">
        <v>5.2826086956521738</v>
      </c>
      <c r="Q258" s="2">
        <v>3.8326086956521737</v>
      </c>
      <c r="R258" s="2">
        <v>0.25692401960784317</v>
      </c>
      <c r="S258" s="2">
        <v>0.64163043478260851</v>
      </c>
      <c r="T258" s="2">
        <v>3.529239130434783</v>
      </c>
      <c r="U258" s="2">
        <v>0</v>
      </c>
      <c r="V258" s="2">
        <v>0.11756127450980393</v>
      </c>
      <c r="W258" s="2">
        <v>0.88293478260869551</v>
      </c>
      <c r="X258" s="2">
        <v>2.0028260869565218</v>
      </c>
      <c r="Y258" s="2">
        <v>0</v>
      </c>
      <c r="Z258" s="2">
        <v>8.1338848039215692E-2</v>
      </c>
      <c r="AA258" s="2">
        <v>0</v>
      </c>
      <c r="AB258" s="2">
        <v>0</v>
      </c>
      <c r="AC258" s="2">
        <v>0</v>
      </c>
      <c r="AD258" s="2">
        <v>0</v>
      </c>
      <c r="AE258" s="2">
        <v>0</v>
      </c>
      <c r="AF258" s="2">
        <v>0</v>
      </c>
      <c r="AG258" s="2">
        <v>0</v>
      </c>
      <c r="AH258" t="s">
        <v>160</v>
      </c>
      <c r="AI258">
        <v>5</v>
      </c>
    </row>
    <row r="259" spans="1:35" x14ac:dyDescent="0.25">
      <c r="A259" t="s">
        <v>1155</v>
      </c>
      <c r="B259" t="s">
        <v>491</v>
      </c>
      <c r="C259" t="s">
        <v>928</v>
      </c>
      <c r="D259" t="s">
        <v>1090</v>
      </c>
      <c r="E259" s="2">
        <v>81.315217391304344</v>
      </c>
      <c r="F259" s="2">
        <v>9.8585869565217372</v>
      </c>
      <c r="G259" s="2">
        <v>0.19565217391304349</v>
      </c>
      <c r="H259" s="2">
        <v>0.36902173913043468</v>
      </c>
      <c r="I259" s="2">
        <v>2.347826086956522</v>
      </c>
      <c r="J259" s="2">
        <v>0</v>
      </c>
      <c r="K259" s="2">
        <v>0</v>
      </c>
      <c r="L259" s="2">
        <v>0</v>
      </c>
      <c r="M259" s="2">
        <v>0</v>
      </c>
      <c r="N259" s="2">
        <v>6.1677173913043486</v>
      </c>
      <c r="O259" s="2">
        <v>7.5849485362919411E-2</v>
      </c>
      <c r="P259" s="2">
        <v>5.2053260869565214</v>
      </c>
      <c r="Q259" s="2">
        <v>8.4581521739130476</v>
      </c>
      <c r="R259" s="2">
        <v>0.1680310118968053</v>
      </c>
      <c r="S259" s="2">
        <v>0</v>
      </c>
      <c r="T259" s="2">
        <v>0</v>
      </c>
      <c r="U259" s="2">
        <v>0</v>
      </c>
      <c r="V259" s="2">
        <v>0</v>
      </c>
      <c r="W259" s="2">
        <v>0</v>
      </c>
      <c r="X259" s="2">
        <v>0</v>
      </c>
      <c r="Y259" s="2">
        <v>0</v>
      </c>
      <c r="Z259" s="2">
        <v>0</v>
      </c>
      <c r="AA259" s="2">
        <v>0</v>
      </c>
      <c r="AB259" s="2">
        <v>0</v>
      </c>
      <c r="AC259" s="2">
        <v>0.19565217391304349</v>
      </c>
      <c r="AD259" s="2">
        <v>0</v>
      </c>
      <c r="AE259" s="2">
        <v>0</v>
      </c>
      <c r="AF259" s="2">
        <v>0</v>
      </c>
      <c r="AG259" s="2">
        <v>0</v>
      </c>
      <c r="AH259" t="s">
        <v>68</v>
      </c>
      <c r="AI259">
        <v>5</v>
      </c>
    </row>
    <row r="260" spans="1:35" x14ac:dyDescent="0.25">
      <c r="A260" t="s">
        <v>1155</v>
      </c>
      <c r="B260" t="s">
        <v>831</v>
      </c>
      <c r="C260" t="s">
        <v>855</v>
      </c>
      <c r="D260" t="s">
        <v>1090</v>
      </c>
      <c r="E260" s="2">
        <v>58.565217391304351</v>
      </c>
      <c r="F260" s="2">
        <v>5.7581521739130439</v>
      </c>
      <c r="G260" s="2">
        <v>0</v>
      </c>
      <c r="H260" s="2">
        <v>0.13043478260869565</v>
      </c>
      <c r="I260" s="2">
        <v>0</v>
      </c>
      <c r="J260" s="2">
        <v>0</v>
      </c>
      <c r="K260" s="2">
        <v>0</v>
      </c>
      <c r="L260" s="2">
        <v>1.2141304347826087</v>
      </c>
      <c r="M260" s="2">
        <v>5.3016304347826084</v>
      </c>
      <c r="N260" s="2">
        <v>0</v>
      </c>
      <c r="O260" s="2">
        <v>9.0525241276911639E-2</v>
      </c>
      <c r="P260" s="2">
        <v>5.6059782608695654</v>
      </c>
      <c r="Q260" s="2">
        <v>0</v>
      </c>
      <c r="R260" s="2">
        <v>9.5721974758723086E-2</v>
      </c>
      <c r="S260" s="2">
        <v>0.57076086956521743</v>
      </c>
      <c r="T260" s="2">
        <v>1.4894565217391307</v>
      </c>
      <c r="U260" s="2">
        <v>0</v>
      </c>
      <c r="V260" s="2">
        <v>3.5178173719376399E-2</v>
      </c>
      <c r="W260" s="2">
        <v>0.41032608695652173</v>
      </c>
      <c r="X260" s="2">
        <v>1.9820652173913043</v>
      </c>
      <c r="Y260" s="2">
        <v>0</v>
      </c>
      <c r="Z260" s="2">
        <v>4.0850037119524868E-2</v>
      </c>
      <c r="AA260" s="2">
        <v>0</v>
      </c>
      <c r="AB260" s="2">
        <v>0</v>
      </c>
      <c r="AC260" s="2">
        <v>0</v>
      </c>
      <c r="AD260" s="2">
        <v>0</v>
      </c>
      <c r="AE260" s="2">
        <v>0</v>
      </c>
      <c r="AF260" s="2">
        <v>0</v>
      </c>
      <c r="AG260" s="2">
        <v>0</v>
      </c>
      <c r="AH260" t="s">
        <v>411</v>
      </c>
      <c r="AI260">
        <v>5</v>
      </c>
    </row>
    <row r="261" spans="1:35" x14ac:dyDescent="0.25">
      <c r="A261" t="s">
        <v>1155</v>
      </c>
      <c r="B261" t="s">
        <v>710</v>
      </c>
      <c r="C261" t="s">
        <v>879</v>
      </c>
      <c r="D261" t="s">
        <v>1052</v>
      </c>
      <c r="E261" s="2">
        <v>59.717391304347828</v>
      </c>
      <c r="F261" s="2">
        <v>1.3967391304347827</v>
      </c>
      <c r="G261" s="2">
        <v>0</v>
      </c>
      <c r="H261" s="2">
        <v>0</v>
      </c>
      <c r="I261" s="2">
        <v>2.910326086956522</v>
      </c>
      <c r="J261" s="2">
        <v>0</v>
      </c>
      <c r="K261" s="2">
        <v>0</v>
      </c>
      <c r="L261" s="2">
        <v>3.1341304347826084</v>
      </c>
      <c r="M261" s="2">
        <v>5.5652173913043477</v>
      </c>
      <c r="N261" s="2">
        <v>0</v>
      </c>
      <c r="O261" s="2">
        <v>9.319257371678194E-2</v>
      </c>
      <c r="P261" s="2">
        <v>0</v>
      </c>
      <c r="Q261" s="2">
        <v>29.595652173913045</v>
      </c>
      <c r="R261" s="2">
        <v>0.49559519475791775</v>
      </c>
      <c r="S261" s="2">
        <v>8.9239130434782599E-2</v>
      </c>
      <c r="T261" s="2">
        <v>4.2614130434782602</v>
      </c>
      <c r="U261" s="2">
        <v>0</v>
      </c>
      <c r="V261" s="2">
        <v>7.2854022570076421E-2</v>
      </c>
      <c r="W261" s="2">
        <v>0.92706521739130443</v>
      </c>
      <c r="X261" s="2">
        <v>2.9277173913043479</v>
      </c>
      <c r="Y261" s="2">
        <v>0</v>
      </c>
      <c r="Z261" s="2">
        <v>6.4550418638514739E-2</v>
      </c>
      <c r="AA261" s="2">
        <v>0</v>
      </c>
      <c r="AB261" s="2">
        <v>0</v>
      </c>
      <c r="AC261" s="2">
        <v>0</v>
      </c>
      <c r="AD261" s="2">
        <v>0</v>
      </c>
      <c r="AE261" s="2">
        <v>0</v>
      </c>
      <c r="AF261" s="2">
        <v>0</v>
      </c>
      <c r="AG261" s="2">
        <v>0</v>
      </c>
      <c r="AH261" t="s">
        <v>288</v>
      </c>
      <c r="AI261">
        <v>5</v>
      </c>
    </row>
    <row r="262" spans="1:35" x14ac:dyDescent="0.25">
      <c r="A262" t="s">
        <v>1155</v>
      </c>
      <c r="B262" t="s">
        <v>494</v>
      </c>
      <c r="C262" t="s">
        <v>931</v>
      </c>
      <c r="D262" t="s">
        <v>1056</v>
      </c>
      <c r="E262" s="2">
        <v>26.891304347826086</v>
      </c>
      <c r="F262" s="2">
        <v>0</v>
      </c>
      <c r="G262" s="2">
        <v>0</v>
      </c>
      <c r="H262" s="2">
        <v>0</v>
      </c>
      <c r="I262" s="2">
        <v>0</v>
      </c>
      <c r="J262" s="2">
        <v>0</v>
      </c>
      <c r="K262" s="2">
        <v>0</v>
      </c>
      <c r="L262" s="2">
        <v>0.3373913043478261</v>
      </c>
      <c r="M262" s="2">
        <v>5.2173913043478262</v>
      </c>
      <c r="N262" s="2">
        <v>0</v>
      </c>
      <c r="O262" s="2">
        <v>0.19401778496362168</v>
      </c>
      <c r="P262" s="2">
        <v>0</v>
      </c>
      <c r="Q262" s="2">
        <v>0</v>
      </c>
      <c r="R262" s="2">
        <v>0</v>
      </c>
      <c r="S262" s="2">
        <v>1.2143478260869565</v>
      </c>
      <c r="T262" s="2">
        <v>3.6665217391304337</v>
      </c>
      <c r="U262" s="2">
        <v>0</v>
      </c>
      <c r="V262" s="2">
        <v>0.18150363783346801</v>
      </c>
      <c r="W262" s="2">
        <v>2.2690217391304355</v>
      </c>
      <c r="X262" s="2">
        <v>2.4132608695652182</v>
      </c>
      <c r="Y262" s="2">
        <v>0</v>
      </c>
      <c r="Z262" s="2">
        <v>0.17411883589329027</v>
      </c>
      <c r="AA262" s="2">
        <v>0</v>
      </c>
      <c r="AB262" s="2">
        <v>0</v>
      </c>
      <c r="AC262" s="2">
        <v>0</v>
      </c>
      <c r="AD262" s="2">
        <v>0</v>
      </c>
      <c r="AE262" s="2">
        <v>0</v>
      </c>
      <c r="AF262" s="2">
        <v>0</v>
      </c>
      <c r="AG262" s="2">
        <v>0</v>
      </c>
      <c r="AH262" t="s">
        <v>71</v>
      </c>
      <c r="AI262">
        <v>5</v>
      </c>
    </row>
    <row r="263" spans="1:35" x14ac:dyDescent="0.25">
      <c r="A263" t="s">
        <v>1155</v>
      </c>
      <c r="B263" t="s">
        <v>428</v>
      </c>
      <c r="C263" t="s">
        <v>887</v>
      </c>
      <c r="D263" t="s">
        <v>1077</v>
      </c>
      <c r="E263" s="2">
        <v>22.239130434782609</v>
      </c>
      <c r="F263" s="2">
        <v>4.6086956521739131</v>
      </c>
      <c r="G263" s="2">
        <v>0.12771739130434784</v>
      </c>
      <c r="H263" s="2">
        <v>0.71739130434782605</v>
      </c>
      <c r="I263" s="2">
        <v>0.79619565217391308</v>
      </c>
      <c r="J263" s="2">
        <v>0</v>
      </c>
      <c r="K263" s="2">
        <v>0</v>
      </c>
      <c r="L263" s="2">
        <v>3.8043478260869568E-2</v>
      </c>
      <c r="M263" s="2">
        <v>4.8695652173913047</v>
      </c>
      <c r="N263" s="2">
        <v>0</v>
      </c>
      <c r="O263" s="2">
        <v>0.21896383186705767</v>
      </c>
      <c r="P263" s="2">
        <v>0</v>
      </c>
      <c r="Q263" s="2">
        <v>0</v>
      </c>
      <c r="R263" s="2">
        <v>0</v>
      </c>
      <c r="S263" s="2">
        <v>1.7282608695652173</v>
      </c>
      <c r="T263" s="2">
        <v>0</v>
      </c>
      <c r="U263" s="2">
        <v>0</v>
      </c>
      <c r="V263" s="2">
        <v>7.7712609970674487E-2</v>
      </c>
      <c r="W263" s="2">
        <v>0.13043478260869565</v>
      </c>
      <c r="X263" s="2">
        <v>1.111413043478261</v>
      </c>
      <c r="Y263" s="2">
        <v>0</v>
      </c>
      <c r="Z263" s="2">
        <v>5.5840664711632453E-2</v>
      </c>
      <c r="AA263" s="2">
        <v>0</v>
      </c>
      <c r="AB263" s="2">
        <v>4.1706521739130435</v>
      </c>
      <c r="AC263" s="2">
        <v>5.7065217391304345E-2</v>
      </c>
      <c r="AD263" s="2">
        <v>0</v>
      </c>
      <c r="AE263" s="2">
        <v>0</v>
      </c>
      <c r="AF263" s="2">
        <v>0</v>
      </c>
      <c r="AG263" s="2">
        <v>0</v>
      </c>
      <c r="AH263" t="s">
        <v>4</v>
      </c>
      <c r="AI263">
        <v>5</v>
      </c>
    </row>
    <row r="264" spans="1:35" x14ac:dyDescent="0.25">
      <c r="A264" t="s">
        <v>1155</v>
      </c>
      <c r="B264" t="s">
        <v>464</v>
      </c>
      <c r="C264" t="s">
        <v>850</v>
      </c>
      <c r="D264" t="s">
        <v>1100</v>
      </c>
      <c r="E264" s="2">
        <v>59.684782608695649</v>
      </c>
      <c r="F264" s="2">
        <v>5.2260869565217396</v>
      </c>
      <c r="G264" s="2">
        <v>0.41304347826086957</v>
      </c>
      <c r="H264" s="2">
        <v>0.30978260869565216</v>
      </c>
      <c r="I264" s="2">
        <v>4.2458695652173892</v>
      </c>
      <c r="J264" s="2">
        <v>1.7880434782608696</v>
      </c>
      <c r="K264" s="2">
        <v>0</v>
      </c>
      <c r="L264" s="2">
        <v>0.33532608695652172</v>
      </c>
      <c r="M264" s="2">
        <v>9.9184782608695645</v>
      </c>
      <c r="N264" s="2">
        <v>0</v>
      </c>
      <c r="O264" s="2">
        <v>0.16618102349298852</v>
      </c>
      <c r="P264" s="2">
        <v>4.8239130434782584</v>
      </c>
      <c r="Q264" s="2">
        <v>14.008695652173914</v>
      </c>
      <c r="R264" s="2">
        <v>0.31553451101802948</v>
      </c>
      <c r="S264" s="2">
        <v>0.49239130434782613</v>
      </c>
      <c r="T264" s="2">
        <v>4.1704347826086954</v>
      </c>
      <c r="U264" s="2">
        <v>0</v>
      </c>
      <c r="V264" s="2">
        <v>7.8124203241668189E-2</v>
      </c>
      <c r="W264" s="2">
        <v>1.4945652173913049</v>
      </c>
      <c r="X264" s="2">
        <v>2.0946739130434779</v>
      </c>
      <c r="Y264" s="2">
        <v>0</v>
      </c>
      <c r="Z264" s="2">
        <v>6.0136587142596988E-2</v>
      </c>
      <c r="AA264" s="2">
        <v>0</v>
      </c>
      <c r="AB264" s="2">
        <v>0</v>
      </c>
      <c r="AC264" s="2">
        <v>0</v>
      </c>
      <c r="AD264" s="2">
        <v>0</v>
      </c>
      <c r="AE264" s="2">
        <v>0</v>
      </c>
      <c r="AF264" s="2">
        <v>0</v>
      </c>
      <c r="AG264" s="2">
        <v>0</v>
      </c>
      <c r="AH264" t="s">
        <v>41</v>
      </c>
      <c r="AI264">
        <v>5</v>
      </c>
    </row>
    <row r="265" spans="1:35" x14ac:dyDescent="0.25">
      <c r="A265" t="s">
        <v>1155</v>
      </c>
      <c r="B265" t="s">
        <v>593</v>
      </c>
      <c r="C265" t="s">
        <v>423</v>
      </c>
      <c r="D265" t="s">
        <v>1121</v>
      </c>
      <c r="E265" s="2">
        <v>62.467391304347828</v>
      </c>
      <c r="F265" s="2">
        <v>0</v>
      </c>
      <c r="G265" s="2">
        <v>0.15217391304347827</v>
      </c>
      <c r="H265" s="2">
        <v>0.34782608695652173</v>
      </c>
      <c r="I265" s="2">
        <v>0.20652173913043478</v>
      </c>
      <c r="J265" s="2">
        <v>0</v>
      </c>
      <c r="K265" s="2">
        <v>0</v>
      </c>
      <c r="L265" s="2">
        <v>3</v>
      </c>
      <c r="M265" s="2">
        <v>4.3697826086956519</v>
      </c>
      <c r="N265" s="2">
        <v>0</v>
      </c>
      <c r="O265" s="2">
        <v>6.9953018966417257E-2</v>
      </c>
      <c r="P265" s="2">
        <v>5.2752173913043476</v>
      </c>
      <c r="Q265" s="2">
        <v>25.330760869565221</v>
      </c>
      <c r="R265" s="2">
        <v>0.4899512789281365</v>
      </c>
      <c r="S265" s="2">
        <v>9.9653260869565212</v>
      </c>
      <c r="T265" s="2">
        <v>1.0354347826086956</v>
      </c>
      <c r="U265" s="2">
        <v>0</v>
      </c>
      <c r="V265" s="2">
        <v>0.17610405428919435</v>
      </c>
      <c r="W265" s="2">
        <v>3.8369565217391304</v>
      </c>
      <c r="X265" s="2">
        <v>9.2307608695652181</v>
      </c>
      <c r="Y265" s="2">
        <v>0</v>
      </c>
      <c r="Z265" s="2">
        <v>0.20919262223768925</v>
      </c>
      <c r="AA265" s="2">
        <v>0</v>
      </c>
      <c r="AB265" s="2">
        <v>0</v>
      </c>
      <c r="AC265" s="2">
        <v>0</v>
      </c>
      <c r="AD265" s="2">
        <v>3.4044565217391294</v>
      </c>
      <c r="AE265" s="2">
        <v>0</v>
      </c>
      <c r="AF265" s="2">
        <v>0</v>
      </c>
      <c r="AG265" s="2">
        <v>0</v>
      </c>
      <c r="AH265" t="s">
        <v>170</v>
      </c>
      <c r="AI265">
        <v>5</v>
      </c>
    </row>
    <row r="266" spans="1:35" x14ac:dyDescent="0.25">
      <c r="A266" t="s">
        <v>1155</v>
      </c>
      <c r="B266" t="s">
        <v>654</v>
      </c>
      <c r="C266" t="s">
        <v>1003</v>
      </c>
      <c r="D266" t="s">
        <v>1084</v>
      </c>
      <c r="E266" s="2">
        <v>52.108695652173914</v>
      </c>
      <c r="F266" s="2">
        <v>5.3913043478260869</v>
      </c>
      <c r="G266" s="2">
        <v>1.0869565217391304E-2</v>
      </c>
      <c r="H266" s="2">
        <v>0.28260869565217389</v>
      </c>
      <c r="I266" s="2">
        <v>5.2826086956521738</v>
      </c>
      <c r="J266" s="2">
        <v>0</v>
      </c>
      <c r="K266" s="2">
        <v>0.14945652173913043</v>
      </c>
      <c r="L266" s="2">
        <v>0.79760869565217374</v>
      </c>
      <c r="M266" s="2">
        <v>4.2690217391304346</v>
      </c>
      <c r="N266" s="2">
        <v>0</v>
      </c>
      <c r="O266" s="2">
        <v>8.1925323320817686E-2</v>
      </c>
      <c r="P266" s="2">
        <v>4.3016304347826084</v>
      </c>
      <c r="Q266" s="2">
        <v>0</v>
      </c>
      <c r="R266" s="2">
        <v>8.2551105548602413E-2</v>
      </c>
      <c r="S266" s="2">
        <v>10.285652173913041</v>
      </c>
      <c r="T266" s="2">
        <v>7.4673913043478257E-2</v>
      </c>
      <c r="U266" s="2">
        <v>0</v>
      </c>
      <c r="V266" s="2">
        <v>0.19882144347100536</v>
      </c>
      <c r="W266" s="2">
        <v>1.1258695652173913</v>
      </c>
      <c r="X266" s="2">
        <v>9.0373913043478247</v>
      </c>
      <c r="Y266" s="2">
        <v>0</v>
      </c>
      <c r="Z266" s="2">
        <v>0.19503963287442633</v>
      </c>
      <c r="AA266" s="2">
        <v>0</v>
      </c>
      <c r="AB266" s="2">
        <v>0</v>
      </c>
      <c r="AC266" s="2">
        <v>0</v>
      </c>
      <c r="AD266" s="2">
        <v>0</v>
      </c>
      <c r="AE266" s="2">
        <v>0</v>
      </c>
      <c r="AF266" s="2">
        <v>0</v>
      </c>
      <c r="AG266" s="2">
        <v>0</v>
      </c>
      <c r="AH266" t="s">
        <v>232</v>
      </c>
      <c r="AI266">
        <v>5</v>
      </c>
    </row>
    <row r="267" spans="1:35" x14ac:dyDescent="0.25">
      <c r="A267" t="s">
        <v>1155</v>
      </c>
      <c r="B267" t="s">
        <v>806</v>
      </c>
      <c r="C267" t="s">
        <v>953</v>
      </c>
      <c r="D267" t="s">
        <v>1090</v>
      </c>
      <c r="E267" s="2">
        <v>93.054347826086953</v>
      </c>
      <c r="F267" s="2">
        <v>5.1304347826086953</v>
      </c>
      <c r="G267" s="2">
        <v>0.2608695652173913</v>
      </c>
      <c r="H267" s="2">
        <v>0</v>
      </c>
      <c r="I267" s="2">
        <v>8.2363043478260867</v>
      </c>
      <c r="J267" s="2">
        <v>0</v>
      </c>
      <c r="K267" s="2">
        <v>0</v>
      </c>
      <c r="L267" s="2">
        <v>3.3997826086956517</v>
      </c>
      <c r="M267" s="2">
        <v>5.1304347826086953</v>
      </c>
      <c r="N267" s="2">
        <v>5.9567391304347828</v>
      </c>
      <c r="O267" s="2">
        <v>0.11914729587664993</v>
      </c>
      <c r="P267" s="2">
        <v>5.0434782608695654</v>
      </c>
      <c r="Q267" s="2">
        <v>16.638695652173908</v>
      </c>
      <c r="R267" s="2">
        <v>0.23300549001284893</v>
      </c>
      <c r="S267" s="2">
        <v>13.904130434782612</v>
      </c>
      <c r="T267" s="2">
        <v>5.3374999999999986</v>
      </c>
      <c r="U267" s="2">
        <v>0</v>
      </c>
      <c r="V267" s="2">
        <v>0.20677841373671302</v>
      </c>
      <c r="W267" s="2">
        <v>10.352608695652174</v>
      </c>
      <c r="X267" s="2">
        <v>15.234782608695644</v>
      </c>
      <c r="Y267" s="2">
        <v>5.2731521739130427</v>
      </c>
      <c r="Z267" s="2">
        <v>0.33163999532764854</v>
      </c>
      <c r="AA267" s="2">
        <v>0</v>
      </c>
      <c r="AB267" s="2">
        <v>0</v>
      </c>
      <c r="AC267" s="2">
        <v>0</v>
      </c>
      <c r="AD267" s="2">
        <v>0</v>
      </c>
      <c r="AE267" s="2">
        <v>0</v>
      </c>
      <c r="AF267" s="2">
        <v>0</v>
      </c>
      <c r="AG267" s="2">
        <v>0</v>
      </c>
      <c r="AH267" t="s">
        <v>386</v>
      </c>
      <c r="AI267">
        <v>5</v>
      </c>
    </row>
    <row r="268" spans="1:35" x14ac:dyDescent="0.25">
      <c r="A268" t="s">
        <v>1155</v>
      </c>
      <c r="B268" t="s">
        <v>827</v>
      </c>
      <c r="C268" t="s">
        <v>1020</v>
      </c>
      <c r="D268" t="s">
        <v>1090</v>
      </c>
      <c r="E268" s="2">
        <v>51.228260869565219</v>
      </c>
      <c r="F268" s="2">
        <v>31.090760869565212</v>
      </c>
      <c r="G268" s="2">
        <v>0.14130434782608695</v>
      </c>
      <c r="H268" s="2">
        <v>0.16304347826086957</v>
      </c>
      <c r="I268" s="2">
        <v>6.9782608695652171E-2</v>
      </c>
      <c r="J268" s="2">
        <v>0</v>
      </c>
      <c r="K268" s="2">
        <v>0</v>
      </c>
      <c r="L268" s="2">
        <v>0.16847826086956522</v>
      </c>
      <c r="M268" s="2">
        <v>3.5851086956521732</v>
      </c>
      <c r="N268" s="2">
        <v>3.0616304347826082</v>
      </c>
      <c r="O268" s="2">
        <v>0.12974750689582004</v>
      </c>
      <c r="P268" s="2">
        <v>3.9455434782608689</v>
      </c>
      <c r="Q268" s="2">
        <v>10.752608695652171</v>
      </c>
      <c r="R268" s="2">
        <v>0.28691491618926368</v>
      </c>
      <c r="S268" s="2">
        <v>3.13</v>
      </c>
      <c r="T268" s="2">
        <v>12.798260869565215</v>
      </c>
      <c r="U268" s="2">
        <v>0</v>
      </c>
      <c r="V268" s="2">
        <v>0.31092722257585398</v>
      </c>
      <c r="W268" s="2">
        <v>5.0097826086956525</v>
      </c>
      <c r="X268" s="2">
        <v>10.502934782608694</v>
      </c>
      <c r="Y268" s="2">
        <v>0</v>
      </c>
      <c r="Z268" s="2">
        <v>0.30281561638022486</v>
      </c>
      <c r="AA268" s="2">
        <v>0</v>
      </c>
      <c r="AB268" s="2">
        <v>0</v>
      </c>
      <c r="AC268" s="2">
        <v>0</v>
      </c>
      <c r="AD268" s="2">
        <v>45.948586956521744</v>
      </c>
      <c r="AE268" s="2">
        <v>0</v>
      </c>
      <c r="AF268" s="2">
        <v>0</v>
      </c>
      <c r="AG268" s="2">
        <v>0</v>
      </c>
      <c r="AH268" t="s">
        <v>407</v>
      </c>
      <c r="AI268">
        <v>5</v>
      </c>
    </row>
    <row r="269" spans="1:35" x14ac:dyDescent="0.25">
      <c r="A269" t="s">
        <v>1155</v>
      </c>
      <c r="B269" t="s">
        <v>815</v>
      </c>
      <c r="C269" t="s">
        <v>873</v>
      </c>
      <c r="D269" t="s">
        <v>1090</v>
      </c>
      <c r="E269" s="2">
        <v>17.771739130434781</v>
      </c>
      <c r="F269" s="2">
        <v>6.2608695652173916</v>
      </c>
      <c r="G269" s="2">
        <v>0</v>
      </c>
      <c r="H269" s="2">
        <v>0</v>
      </c>
      <c r="I269" s="2">
        <v>0.56521739130434778</v>
      </c>
      <c r="J269" s="2">
        <v>0</v>
      </c>
      <c r="K269" s="2">
        <v>0</v>
      </c>
      <c r="L269" s="2">
        <v>0.6992391304347827</v>
      </c>
      <c r="M269" s="2">
        <v>5.3043478260869561</v>
      </c>
      <c r="N269" s="2">
        <v>0</v>
      </c>
      <c r="O269" s="2">
        <v>0.2984709480122324</v>
      </c>
      <c r="P269" s="2">
        <v>0</v>
      </c>
      <c r="Q269" s="2">
        <v>12.506521739130438</v>
      </c>
      <c r="R269" s="2">
        <v>0.70373088685015317</v>
      </c>
      <c r="S269" s="2">
        <v>1.4355434782608691</v>
      </c>
      <c r="T269" s="2">
        <v>1.933913043478261</v>
      </c>
      <c r="U269" s="2">
        <v>0</v>
      </c>
      <c r="V269" s="2">
        <v>0.18959633027522935</v>
      </c>
      <c r="W269" s="2">
        <v>3.8929347826086955</v>
      </c>
      <c r="X269" s="2">
        <v>0.88282608695652187</v>
      </c>
      <c r="Y269" s="2">
        <v>0</v>
      </c>
      <c r="Z269" s="2">
        <v>0.2687278287461774</v>
      </c>
      <c r="AA269" s="2">
        <v>0</v>
      </c>
      <c r="AB269" s="2">
        <v>0</v>
      </c>
      <c r="AC269" s="2">
        <v>0</v>
      </c>
      <c r="AD269" s="2">
        <v>55.609782608695667</v>
      </c>
      <c r="AE269" s="2">
        <v>0</v>
      </c>
      <c r="AF269" s="2">
        <v>0</v>
      </c>
      <c r="AG269" s="2">
        <v>0</v>
      </c>
      <c r="AH269" t="s">
        <v>395</v>
      </c>
      <c r="AI269">
        <v>5</v>
      </c>
    </row>
    <row r="270" spans="1:35" x14ac:dyDescent="0.25">
      <c r="A270" t="s">
        <v>1155</v>
      </c>
      <c r="B270" t="s">
        <v>700</v>
      </c>
      <c r="C270" t="s">
        <v>957</v>
      </c>
      <c r="D270" t="s">
        <v>1090</v>
      </c>
      <c r="E270" s="2">
        <v>18.891304347826086</v>
      </c>
      <c r="F270" s="2">
        <v>0.75</v>
      </c>
      <c r="G270" s="2">
        <v>0</v>
      </c>
      <c r="H270" s="2">
        <v>5.6521739130434785</v>
      </c>
      <c r="I270" s="2">
        <v>0.54891304347826086</v>
      </c>
      <c r="J270" s="2">
        <v>0</v>
      </c>
      <c r="K270" s="2">
        <v>0</v>
      </c>
      <c r="L270" s="2">
        <v>0.42478260869565221</v>
      </c>
      <c r="M270" s="2">
        <v>4.6086956521739131</v>
      </c>
      <c r="N270" s="2">
        <v>0</v>
      </c>
      <c r="O270" s="2">
        <v>0.24395857307249713</v>
      </c>
      <c r="P270" s="2">
        <v>0</v>
      </c>
      <c r="Q270" s="2">
        <v>0</v>
      </c>
      <c r="R270" s="2">
        <v>0</v>
      </c>
      <c r="S270" s="2">
        <v>4.9298913043478283</v>
      </c>
      <c r="T270" s="2">
        <v>7.3292391304347806</v>
      </c>
      <c r="U270" s="2">
        <v>0</v>
      </c>
      <c r="V270" s="2">
        <v>0.64892980437284242</v>
      </c>
      <c r="W270" s="2">
        <v>5.8116304347826118</v>
      </c>
      <c r="X270" s="2">
        <v>3.5152173913043483</v>
      </c>
      <c r="Y270" s="2">
        <v>0</v>
      </c>
      <c r="Z270" s="2">
        <v>0.49371116225546624</v>
      </c>
      <c r="AA270" s="2">
        <v>0</v>
      </c>
      <c r="AB270" s="2">
        <v>0</v>
      </c>
      <c r="AC270" s="2">
        <v>0</v>
      </c>
      <c r="AD270" s="2">
        <v>0</v>
      </c>
      <c r="AE270" s="2">
        <v>0</v>
      </c>
      <c r="AF270" s="2">
        <v>0</v>
      </c>
      <c r="AG270" s="2">
        <v>0.28260869565217389</v>
      </c>
      <c r="AH270" t="s">
        <v>278</v>
      </c>
      <c r="AI270">
        <v>5</v>
      </c>
    </row>
    <row r="271" spans="1:35" x14ac:dyDescent="0.25">
      <c r="A271" t="s">
        <v>1155</v>
      </c>
      <c r="B271" t="s">
        <v>497</v>
      </c>
      <c r="C271" t="s">
        <v>915</v>
      </c>
      <c r="D271" t="s">
        <v>1064</v>
      </c>
      <c r="E271" s="2">
        <v>114.96739130434783</v>
      </c>
      <c r="F271" s="2">
        <v>5.3913043478260869</v>
      </c>
      <c r="G271" s="2">
        <v>0</v>
      </c>
      <c r="H271" s="2">
        <v>0</v>
      </c>
      <c r="I271" s="2">
        <v>13.478260869565217</v>
      </c>
      <c r="J271" s="2">
        <v>0</v>
      </c>
      <c r="K271" s="2">
        <v>0</v>
      </c>
      <c r="L271" s="2">
        <v>7.5492391304347812</v>
      </c>
      <c r="M271" s="2">
        <v>8.7826086956521738</v>
      </c>
      <c r="N271" s="2">
        <v>0</v>
      </c>
      <c r="O271" s="2">
        <v>7.6392171693296776E-2</v>
      </c>
      <c r="P271" s="2">
        <v>3.3043478260869565</v>
      </c>
      <c r="Q271" s="2">
        <v>21.236413043478262</v>
      </c>
      <c r="R271" s="2">
        <v>0.21345844757492674</v>
      </c>
      <c r="S271" s="2">
        <v>3.9381521739130427</v>
      </c>
      <c r="T271" s="2">
        <v>6.9958695652173928</v>
      </c>
      <c r="U271" s="2">
        <v>0</v>
      </c>
      <c r="V271" s="2">
        <v>9.5105417415146082E-2</v>
      </c>
      <c r="W271" s="2">
        <v>9.7290217391304328</v>
      </c>
      <c r="X271" s="2">
        <v>3.4653260869565217</v>
      </c>
      <c r="Y271" s="2">
        <v>0</v>
      </c>
      <c r="Z271" s="2">
        <v>0.11476600170180579</v>
      </c>
      <c r="AA271" s="2">
        <v>0</v>
      </c>
      <c r="AB271" s="2">
        <v>0</v>
      </c>
      <c r="AC271" s="2">
        <v>0</v>
      </c>
      <c r="AD271" s="2">
        <v>0</v>
      </c>
      <c r="AE271" s="2">
        <v>0</v>
      </c>
      <c r="AF271" s="2">
        <v>0</v>
      </c>
      <c r="AG271" s="2">
        <v>0</v>
      </c>
      <c r="AH271" t="s">
        <v>74</v>
      </c>
      <c r="AI271">
        <v>5</v>
      </c>
    </row>
    <row r="272" spans="1:35" x14ac:dyDescent="0.25">
      <c r="A272" t="s">
        <v>1155</v>
      </c>
      <c r="B272" t="s">
        <v>564</v>
      </c>
      <c r="C272" t="s">
        <v>963</v>
      </c>
      <c r="D272" t="s">
        <v>1090</v>
      </c>
      <c r="E272" s="2">
        <v>36.445652173913047</v>
      </c>
      <c r="F272" s="2">
        <v>6.2608695652173916</v>
      </c>
      <c r="G272" s="2">
        <v>0</v>
      </c>
      <c r="H272" s="2">
        <v>0</v>
      </c>
      <c r="I272" s="2">
        <v>0.56521739130434778</v>
      </c>
      <c r="J272" s="2">
        <v>0</v>
      </c>
      <c r="K272" s="2">
        <v>0</v>
      </c>
      <c r="L272" s="2">
        <v>1.0286956521739126</v>
      </c>
      <c r="M272" s="2">
        <v>0</v>
      </c>
      <c r="N272" s="2">
        <v>0</v>
      </c>
      <c r="O272" s="2">
        <v>0</v>
      </c>
      <c r="P272" s="2">
        <v>0</v>
      </c>
      <c r="Q272" s="2">
        <v>12.506521739130434</v>
      </c>
      <c r="R272" s="2">
        <v>0.3431553832388905</v>
      </c>
      <c r="S272" s="2">
        <v>1.5454347826086952</v>
      </c>
      <c r="T272" s="2">
        <v>8.1836956521739133</v>
      </c>
      <c r="U272" s="2">
        <v>0</v>
      </c>
      <c r="V272" s="2">
        <v>0.26694900089472112</v>
      </c>
      <c r="W272" s="2">
        <v>1.7546739130434783</v>
      </c>
      <c r="X272" s="2">
        <v>2.800217391304348</v>
      </c>
      <c r="Y272" s="2">
        <v>0</v>
      </c>
      <c r="Z272" s="2">
        <v>0.12497763197136892</v>
      </c>
      <c r="AA272" s="2">
        <v>0</v>
      </c>
      <c r="AB272" s="2">
        <v>0</v>
      </c>
      <c r="AC272" s="2">
        <v>0</v>
      </c>
      <c r="AD272" s="2">
        <v>55.609782608695667</v>
      </c>
      <c r="AE272" s="2">
        <v>0</v>
      </c>
      <c r="AF272" s="2">
        <v>0</v>
      </c>
      <c r="AG272" s="2">
        <v>0</v>
      </c>
      <c r="AH272" t="s">
        <v>141</v>
      </c>
      <c r="AI272">
        <v>5</v>
      </c>
    </row>
    <row r="273" spans="1:35" x14ac:dyDescent="0.25">
      <c r="A273" t="s">
        <v>1155</v>
      </c>
      <c r="B273" t="s">
        <v>461</v>
      </c>
      <c r="C273" t="s">
        <v>910</v>
      </c>
      <c r="D273" t="s">
        <v>1067</v>
      </c>
      <c r="E273" s="2">
        <v>68.847826086956516</v>
      </c>
      <c r="F273" s="2">
        <v>4.5652173913043477</v>
      </c>
      <c r="G273" s="2">
        <v>0.56793478260869568</v>
      </c>
      <c r="H273" s="2">
        <v>0.36293478260869572</v>
      </c>
      <c r="I273" s="2">
        <v>4.7826086956521738</v>
      </c>
      <c r="J273" s="2">
        <v>0</v>
      </c>
      <c r="K273" s="2">
        <v>0</v>
      </c>
      <c r="L273" s="2">
        <v>6.1956521739130438E-2</v>
      </c>
      <c r="M273" s="2">
        <v>15.043478260869565</v>
      </c>
      <c r="N273" s="2">
        <v>4.1797826086956515</v>
      </c>
      <c r="O273" s="2">
        <v>0.2792137669718977</v>
      </c>
      <c r="P273" s="2">
        <v>0</v>
      </c>
      <c r="Q273" s="2">
        <v>26.246413043478263</v>
      </c>
      <c r="R273" s="2">
        <v>0.38122355541521952</v>
      </c>
      <c r="S273" s="2">
        <v>3.7590217391304348</v>
      </c>
      <c r="T273" s="2">
        <v>0</v>
      </c>
      <c r="U273" s="2">
        <v>0</v>
      </c>
      <c r="V273" s="2">
        <v>5.4598989580044208E-2</v>
      </c>
      <c r="W273" s="2">
        <v>4.8695652173913047</v>
      </c>
      <c r="X273" s="2">
        <v>5.0246739130434781</v>
      </c>
      <c r="Y273" s="2">
        <v>0</v>
      </c>
      <c r="Z273" s="2">
        <v>0.1437117145563625</v>
      </c>
      <c r="AA273" s="2">
        <v>0</v>
      </c>
      <c r="AB273" s="2">
        <v>4.6086956521739131</v>
      </c>
      <c r="AC273" s="2">
        <v>0</v>
      </c>
      <c r="AD273" s="2">
        <v>0</v>
      </c>
      <c r="AE273" s="2">
        <v>0</v>
      </c>
      <c r="AF273" s="2">
        <v>0</v>
      </c>
      <c r="AG273" s="2">
        <v>0</v>
      </c>
      <c r="AH273" t="s">
        <v>38</v>
      </c>
      <c r="AI273">
        <v>5</v>
      </c>
    </row>
    <row r="274" spans="1:35" x14ac:dyDescent="0.25">
      <c r="A274" t="s">
        <v>1155</v>
      </c>
      <c r="B274" t="s">
        <v>424</v>
      </c>
      <c r="C274" t="s">
        <v>884</v>
      </c>
      <c r="D274" t="s">
        <v>1073</v>
      </c>
      <c r="E274" s="2">
        <v>74.326086956521735</v>
      </c>
      <c r="F274" s="2">
        <v>4.3260869565217392</v>
      </c>
      <c r="G274" s="2">
        <v>0.23369565217391305</v>
      </c>
      <c r="H274" s="2">
        <v>0.5</v>
      </c>
      <c r="I274" s="2">
        <v>9.929347826086957</v>
      </c>
      <c r="J274" s="2">
        <v>0</v>
      </c>
      <c r="K274" s="2">
        <v>0</v>
      </c>
      <c r="L274" s="2">
        <v>1.5767391304347824</v>
      </c>
      <c r="M274" s="2">
        <v>10.271739130434783</v>
      </c>
      <c r="N274" s="2">
        <v>0</v>
      </c>
      <c r="O274" s="2">
        <v>0.13819830359754315</v>
      </c>
      <c r="P274" s="2">
        <v>4.2554347826086953</v>
      </c>
      <c r="Q274" s="2">
        <v>31.165760869565219</v>
      </c>
      <c r="R274" s="2">
        <v>0.4765647850248611</v>
      </c>
      <c r="S274" s="2">
        <v>3.2366304347826089</v>
      </c>
      <c r="T274" s="2">
        <v>4.1234782608695646</v>
      </c>
      <c r="U274" s="2">
        <v>0</v>
      </c>
      <c r="V274" s="2">
        <v>9.9024568587306225E-2</v>
      </c>
      <c r="W274" s="2">
        <v>2.8908695652173897</v>
      </c>
      <c r="X274" s="2">
        <v>8.2026086956521791</v>
      </c>
      <c r="Y274" s="2">
        <v>0</v>
      </c>
      <c r="Z274" s="2">
        <v>0.14925416788534665</v>
      </c>
      <c r="AA274" s="2">
        <v>0</v>
      </c>
      <c r="AB274" s="2">
        <v>4.4130434782608692</v>
      </c>
      <c r="AC274" s="2">
        <v>0</v>
      </c>
      <c r="AD274" s="2">
        <v>0</v>
      </c>
      <c r="AE274" s="2">
        <v>0</v>
      </c>
      <c r="AF274" s="2">
        <v>0</v>
      </c>
      <c r="AG274" s="2">
        <v>0</v>
      </c>
      <c r="AH274" t="s">
        <v>0</v>
      </c>
      <c r="AI274">
        <v>5</v>
      </c>
    </row>
    <row r="275" spans="1:35" x14ac:dyDescent="0.25">
      <c r="A275" t="s">
        <v>1155</v>
      </c>
      <c r="B275" t="s">
        <v>681</v>
      </c>
      <c r="C275" t="s">
        <v>915</v>
      </c>
      <c r="D275" t="s">
        <v>1064</v>
      </c>
      <c r="E275" s="2">
        <v>86.706521739130437</v>
      </c>
      <c r="F275" s="2">
        <v>5.7391304347826084</v>
      </c>
      <c r="G275" s="2">
        <v>0.43858695652173912</v>
      </c>
      <c r="H275" s="2">
        <v>0.42945652173913051</v>
      </c>
      <c r="I275" s="2">
        <v>10.521739130434783</v>
      </c>
      <c r="J275" s="2">
        <v>0</v>
      </c>
      <c r="K275" s="2">
        <v>0</v>
      </c>
      <c r="L275" s="2">
        <v>5.9936956521739129</v>
      </c>
      <c r="M275" s="2">
        <v>11.074239130434778</v>
      </c>
      <c r="N275" s="2">
        <v>0</v>
      </c>
      <c r="O275" s="2">
        <v>0.12772094772470849</v>
      </c>
      <c r="P275" s="2">
        <v>5.5652173913043477</v>
      </c>
      <c r="Q275" s="2">
        <v>19.938586956521732</v>
      </c>
      <c r="R275" s="2">
        <v>0.29413940077723444</v>
      </c>
      <c r="S275" s="2">
        <v>7.4365217391304359</v>
      </c>
      <c r="T275" s="2">
        <v>9.6617391304347819</v>
      </c>
      <c r="U275" s="2">
        <v>1.1229347826086957</v>
      </c>
      <c r="V275" s="2">
        <v>0.21014792528519491</v>
      </c>
      <c r="W275" s="2">
        <v>5.694891304347828</v>
      </c>
      <c r="X275" s="2">
        <v>0</v>
      </c>
      <c r="Y275" s="2">
        <v>10.863804347826081</v>
      </c>
      <c r="Z275" s="2">
        <v>0.19097405039488524</v>
      </c>
      <c r="AA275" s="2">
        <v>0</v>
      </c>
      <c r="AB275" s="2">
        <v>0</v>
      </c>
      <c r="AC275" s="2">
        <v>0</v>
      </c>
      <c r="AD275" s="2">
        <v>0</v>
      </c>
      <c r="AE275" s="2">
        <v>99.500326086956505</v>
      </c>
      <c r="AF275" s="2">
        <v>0</v>
      </c>
      <c r="AG275" s="2">
        <v>0</v>
      </c>
      <c r="AH275" t="s">
        <v>259</v>
      </c>
      <c r="AI275">
        <v>5</v>
      </c>
    </row>
    <row r="276" spans="1:35" x14ac:dyDescent="0.25">
      <c r="A276" t="s">
        <v>1155</v>
      </c>
      <c r="B276" t="s">
        <v>762</v>
      </c>
      <c r="C276" t="s">
        <v>912</v>
      </c>
      <c r="D276" t="s">
        <v>1112</v>
      </c>
      <c r="E276" s="2">
        <v>20.260869565217391</v>
      </c>
      <c r="F276" s="2">
        <v>2.8695652173913042</v>
      </c>
      <c r="G276" s="2">
        <v>0</v>
      </c>
      <c r="H276" s="2">
        <v>0</v>
      </c>
      <c r="I276" s="2">
        <v>0</v>
      </c>
      <c r="J276" s="2">
        <v>0</v>
      </c>
      <c r="K276" s="2">
        <v>0</v>
      </c>
      <c r="L276" s="2">
        <v>0.5397826086956522</v>
      </c>
      <c r="M276" s="2">
        <v>4.6956521739130439</v>
      </c>
      <c r="N276" s="2">
        <v>0.4375</v>
      </c>
      <c r="O276" s="2">
        <v>0.25335300429184554</v>
      </c>
      <c r="P276" s="2">
        <v>5.7391304347826084</v>
      </c>
      <c r="Q276" s="2">
        <v>0</v>
      </c>
      <c r="R276" s="2">
        <v>0.2832618025751073</v>
      </c>
      <c r="S276" s="2">
        <v>8.9513043478260865</v>
      </c>
      <c r="T276" s="2">
        <v>0.28923913043478267</v>
      </c>
      <c r="U276" s="2">
        <v>0</v>
      </c>
      <c r="V276" s="2">
        <v>0.45607832618025751</v>
      </c>
      <c r="W276" s="2">
        <v>3.9891304347826089</v>
      </c>
      <c r="X276" s="2">
        <v>5.1375000000000002</v>
      </c>
      <c r="Y276" s="2">
        <v>0</v>
      </c>
      <c r="Z276" s="2">
        <v>0.450456008583691</v>
      </c>
      <c r="AA276" s="2">
        <v>0</v>
      </c>
      <c r="AB276" s="2">
        <v>0</v>
      </c>
      <c r="AC276" s="2">
        <v>0</v>
      </c>
      <c r="AD276" s="2">
        <v>0</v>
      </c>
      <c r="AE276" s="2">
        <v>0</v>
      </c>
      <c r="AF276" s="2">
        <v>0</v>
      </c>
      <c r="AG276" s="2">
        <v>0</v>
      </c>
      <c r="AH276" t="s">
        <v>342</v>
      </c>
      <c r="AI276">
        <v>5</v>
      </c>
    </row>
    <row r="277" spans="1:35" x14ac:dyDescent="0.25">
      <c r="A277" t="s">
        <v>1155</v>
      </c>
      <c r="B277" t="s">
        <v>830</v>
      </c>
      <c r="C277" t="s">
        <v>1047</v>
      </c>
      <c r="D277" t="s">
        <v>1107</v>
      </c>
      <c r="E277" s="2">
        <v>48.913043478260867</v>
      </c>
      <c r="F277" s="2">
        <v>30.458478260869569</v>
      </c>
      <c r="G277" s="2">
        <v>0.28260869565217389</v>
      </c>
      <c r="H277" s="2">
        <v>0.14673913043478262</v>
      </c>
      <c r="I277" s="2">
        <v>7.2282608695652173E-2</v>
      </c>
      <c r="J277" s="2">
        <v>0</v>
      </c>
      <c r="K277" s="2">
        <v>0</v>
      </c>
      <c r="L277" s="2">
        <v>3.3845652173913066</v>
      </c>
      <c r="M277" s="2">
        <v>0</v>
      </c>
      <c r="N277" s="2">
        <v>7.0652173913043473E-2</v>
      </c>
      <c r="O277" s="2">
        <v>1.4444444444444444E-3</v>
      </c>
      <c r="P277" s="2">
        <v>6.0216304347826073</v>
      </c>
      <c r="Q277" s="2">
        <v>19.286847826086955</v>
      </c>
      <c r="R277" s="2">
        <v>0.51741777777777775</v>
      </c>
      <c r="S277" s="2">
        <v>3.8994565217391313</v>
      </c>
      <c r="T277" s="2">
        <v>8.4568478260869568</v>
      </c>
      <c r="U277" s="2">
        <v>0</v>
      </c>
      <c r="V277" s="2">
        <v>0.25261777777777783</v>
      </c>
      <c r="W277" s="2">
        <v>3.0528260869565211</v>
      </c>
      <c r="X277" s="2">
        <v>12.243695652173912</v>
      </c>
      <c r="Y277" s="2">
        <v>0</v>
      </c>
      <c r="Z277" s="2">
        <v>0.31272888888888889</v>
      </c>
      <c r="AA277" s="2">
        <v>0</v>
      </c>
      <c r="AB277" s="2">
        <v>0</v>
      </c>
      <c r="AC277" s="2">
        <v>0</v>
      </c>
      <c r="AD277" s="2">
        <v>77.105217391304336</v>
      </c>
      <c r="AE277" s="2">
        <v>0</v>
      </c>
      <c r="AF277" s="2">
        <v>0</v>
      </c>
      <c r="AG277" s="2">
        <v>0</v>
      </c>
      <c r="AH277" t="s">
        <v>410</v>
      </c>
      <c r="AI277">
        <v>5</v>
      </c>
    </row>
    <row r="278" spans="1:35" x14ac:dyDescent="0.25">
      <c r="A278" t="s">
        <v>1155</v>
      </c>
      <c r="B278" t="s">
        <v>735</v>
      </c>
      <c r="C278" t="s">
        <v>1029</v>
      </c>
      <c r="D278" t="s">
        <v>1065</v>
      </c>
      <c r="E278" s="2">
        <v>46.184782608695649</v>
      </c>
      <c r="F278" s="2">
        <v>5.6521739130434785</v>
      </c>
      <c r="G278" s="2">
        <v>0.39999999999999997</v>
      </c>
      <c r="H278" s="2">
        <v>0.25391304347826088</v>
      </c>
      <c r="I278" s="2">
        <v>0</v>
      </c>
      <c r="J278" s="2">
        <v>0</v>
      </c>
      <c r="K278" s="2">
        <v>0</v>
      </c>
      <c r="L278" s="2">
        <v>0.58347826086956533</v>
      </c>
      <c r="M278" s="2">
        <v>5.9130434782608692</v>
      </c>
      <c r="N278" s="2">
        <v>0</v>
      </c>
      <c r="O278" s="2">
        <v>0.12803012473523182</v>
      </c>
      <c r="P278" s="2">
        <v>4.8695652173913047</v>
      </c>
      <c r="Q278" s="2">
        <v>7.8728260869565201</v>
      </c>
      <c r="R278" s="2">
        <v>0.2759002118145446</v>
      </c>
      <c r="S278" s="2">
        <v>10.595217391304351</v>
      </c>
      <c r="T278" s="2">
        <v>0.30336956521739128</v>
      </c>
      <c r="U278" s="2">
        <v>0</v>
      </c>
      <c r="V278" s="2">
        <v>0.23597787714756421</v>
      </c>
      <c r="W278" s="2">
        <v>0.53336956521739121</v>
      </c>
      <c r="X278" s="2">
        <v>5.3742391304347823</v>
      </c>
      <c r="Y278" s="2">
        <v>0</v>
      </c>
      <c r="Z278" s="2">
        <v>0.12791244998823253</v>
      </c>
      <c r="AA278" s="2">
        <v>0</v>
      </c>
      <c r="AB278" s="2">
        <v>0</v>
      </c>
      <c r="AC278" s="2">
        <v>0</v>
      </c>
      <c r="AD278" s="2">
        <v>0</v>
      </c>
      <c r="AE278" s="2">
        <v>0</v>
      </c>
      <c r="AF278" s="2">
        <v>0</v>
      </c>
      <c r="AG278" s="2">
        <v>0</v>
      </c>
      <c r="AH278" t="s">
        <v>314</v>
      </c>
      <c r="AI278">
        <v>5</v>
      </c>
    </row>
    <row r="279" spans="1:35" x14ac:dyDescent="0.25">
      <c r="A279" t="s">
        <v>1155</v>
      </c>
      <c r="B279" t="s">
        <v>650</v>
      </c>
      <c r="C279" t="s">
        <v>874</v>
      </c>
      <c r="D279" t="s">
        <v>1076</v>
      </c>
      <c r="E279" s="2">
        <v>22.532608695652176</v>
      </c>
      <c r="F279" s="2">
        <v>4.6086956521739131</v>
      </c>
      <c r="G279" s="2">
        <v>0</v>
      </c>
      <c r="H279" s="2">
        <v>0</v>
      </c>
      <c r="I279" s="2">
        <v>0</v>
      </c>
      <c r="J279" s="2">
        <v>0</v>
      </c>
      <c r="K279" s="2">
        <v>0</v>
      </c>
      <c r="L279" s="2">
        <v>4.2608695652173914E-2</v>
      </c>
      <c r="M279" s="2">
        <v>0</v>
      </c>
      <c r="N279" s="2">
        <v>4.1086956521739131</v>
      </c>
      <c r="O279" s="2">
        <v>0.18234442836468884</v>
      </c>
      <c r="P279" s="2">
        <v>1.5858695652173911</v>
      </c>
      <c r="Q279" s="2">
        <v>7.3445652173913061</v>
      </c>
      <c r="R279" s="2">
        <v>0.39633381572600102</v>
      </c>
      <c r="S279" s="2">
        <v>2.192065217391304</v>
      </c>
      <c r="T279" s="2">
        <v>0</v>
      </c>
      <c r="U279" s="2">
        <v>0</v>
      </c>
      <c r="V279" s="2">
        <v>9.7284129281234907E-2</v>
      </c>
      <c r="W279" s="2">
        <v>1.6268478260869568</v>
      </c>
      <c r="X279" s="2">
        <v>2.9184782608695654</v>
      </c>
      <c r="Y279" s="2">
        <v>0</v>
      </c>
      <c r="Z279" s="2">
        <v>0.20172214182344428</v>
      </c>
      <c r="AA279" s="2">
        <v>0</v>
      </c>
      <c r="AB279" s="2">
        <v>0</v>
      </c>
      <c r="AC279" s="2">
        <v>0</v>
      </c>
      <c r="AD279" s="2">
        <v>0</v>
      </c>
      <c r="AE279" s="2">
        <v>0</v>
      </c>
      <c r="AF279" s="2">
        <v>0</v>
      </c>
      <c r="AG279" s="2">
        <v>0</v>
      </c>
      <c r="AH279" t="s">
        <v>228</v>
      </c>
      <c r="AI279">
        <v>5</v>
      </c>
    </row>
    <row r="280" spans="1:35" x14ac:dyDescent="0.25">
      <c r="A280" t="s">
        <v>1155</v>
      </c>
      <c r="B280" t="s">
        <v>420</v>
      </c>
      <c r="C280" t="s">
        <v>898</v>
      </c>
      <c r="D280" t="s">
        <v>1059</v>
      </c>
      <c r="E280" s="2">
        <v>48.163043478260867</v>
      </c>
      <c r="F280" s="2">
        <v>5.6521739130434785</v>
      </c>
      <c r="G280" s="2">
        <v>0</v>
      </c>
      <c r="H280" s="2">
        <v>0</v>
      </c>
      <c r="I280" s="2">
        <v>0</v>
      </c>
      <c r="J280" s="2">
        <v>0</v>
      </c>
      <c r="K280" s="2">
        <v>0</v>
      </c>
      <c r="L280" s="2">
        <v>3.3728260869565219</v>
      </c>
      <c r="M280" s="2">
        <v>0</v>
      </c>
      <c r="N280" s="2">
        <v>5.5652173913043477</v>
      </c>
      <c r="O280" s="2">
        <v>0.11554953735048522</v>
      </c>
      <c r="P280" s="2">
        <v>5.5652173913043477</v>
      </c>
      <c r="Q280" s="2">
        <v>4.3807608695652176</v>
      </c>
      <c r="R280" s="2">
        <v>0.20650643195666896</v>
      </c>
      <c r="S280" s="2">
        <v>1.670434782608696</v>
      </c>
      <c r="T280" s="2">
        <v>3.0456521739130435</v>
      </c>
      <c r="U280" s="2">
        <v>0</v>
      </c>
      <c r="V280" s="2">
        <v>9.7919205596930736E-2</v>
      </c>
      <c r="W280" s="2">
        <v>1.7694565217391303</v>
      </c>
      <c r="X280" s="2">
        <v>7.6514130434782599</v>
      </c>
      <c r="Y280" s="2">
        <v>0</v>
      </c>
      <c r="Z280" s="2">
        <v>0.19560370119611825</v>
      </c>
      <c r="AA280" s="2">
        <v>0</v>
      </c>
      <c r="AB280" s="2">
        <v>0</v>
      </c>
      <c r="AC280" s="2">
        <v>0</v>
      </c>
      <c r="AD280" s="2">
        <v>0</v>
      </c>
      <c r="AE280" s="2">
        <v>0</v>
      </c>
      <c r="AF280" s="2">
        <v>0</v>
      </c>
      <c r="AG280" s="2">
        <v>0</v>
      </c>
      <c r="AH280" t="s">
        <v>25</v>
      </c>
      <c r="AI280">
        <v>5</v>
      </c>
    </row>
    <row r="281" spans="1:35" x14ac:dyDescent="0.25">
      <c r="A281" t="s">
        <v>1155</v>
      </c>
      <c r="B281" t="s">
        <v>728</v>
      </c>
      <c r="C281" t="s">
        <v>1016</v>
      </c>
      <c r="D281" t="s">
        <v>1064</v>
      </c>
      <c r="E281" s="2">
        <v>42.760869565217391</v>
      </c>
      <c r="F281" s="2">
        <v>1.3913043478260869</v>
      </c>
      <c r="G281" s="2">
        <v>0</v>
      </c>
      <c r="H281" s="2">
        <v>0</v>
      </c>
      <c r="I281" s="2">
        <v>1.1108695652173914</v>
      </c>
      <c r="J281" s="2">
        <v>0</v>
      </c>
      <c r="K281" s="2">
        <v>0</v>
      </c>
      <c r="L281" s="2">
        <v>1.0900000000000001</v>
      </c>
      <c r="M281" s="2">
        <v>4.3315217391304346</v>
      </c>
      <c r="N281" s="2">
        <v>0</v>
      </c>
      <c r="O281" s="2">
        <v>0.10129639044229791</v>
      </c>
      <c r="P281" s="2">
        <v>5.5576086956521733</v>
      </c>
      <c r="Q281" s="2">
        <v>15.234782608695649</v>
      </c>
      <c r="R281" s="2">
        <v>0.48624809354346715</v>
      </c>
      <c r="S281" s="2">
        <v>0.80032608695652174</v>
      </c>
      <c r="T281" s="2">
        <v>2.0472826086956522</v>
      </c>
      <c r="U281" s="2">
        <v>0</v>
      </c>
      <c r="V281" s="2">
        <v>6.6593797661413323E-2</v>
      </c>
      <c r="W281" s="2">
        <v>3.1336956521739139</v>
      </c>
      <c r="X281" s="2">
        <v>0</v>
      </c>
      <c r="Y281" s="2">
        <v>0</v>
      </c>
      <c r="Z281" s="2">
        <v>7.3284189120488077E-2</v>
      </c>
      <c r="AA281" s="2">
        <v>0</v>
      </c>
      <c r="AB281" s="2">
        <v>0</v>
      </c>
      <c r="AC281" s="2">
        <v>0</v>
      </c>
      <c r="AD281" s="2">
        <v>25.07065217391305</v>
      </c>
      <c r="AE281" s="2">
        <v>0</v>
      </c>
      <c r="AF281" s="2">
        <v>0</v>
      </c>
      <c r="AG281" s="2">
        <v>0</v>
      </c>
      <c r="AH281" t="s">
        <v>307</v>
      </c>
      <c r="AI281">
        <v>5</v>
      </c>
    </row>
    <row r="282" spans="1:35" x14ac:dyDescent="0.25">
      <c r="A282" t="s">
        <v>1155</v>
      </c>
      <c r="B282" t="s">
        <v>482</v>
      </c>
      <c r="C282" t="s">
        <v>923</v>
      </c>
      <c r="D282" t="s">
        <v>1063</v>
      </c>
      <c r="E282" s="2">
        <v>80.989130434782609</v>
      </c>
      <c r="F282" s="2">
        <v>4.8695652173913047</v>
      </c>
      <c r="G282" s="2">
        <v>0</v>
      </c>
      <c r="H282" s="2">
        <v>0</v>
      </c>
      <c r="I282" s="2">
        <v>3.0869565217391304</v>
      </c>
      <c r="J282" s="2">
        <v>0</v>
      </c>
      <c r="K282" s="2">
        <v>0</v>
      </c>
      <c r="L282" s="2">
        <v>0</v>
      </c>
      <c r="M282" s="2">
        <v>4.8695652173913047</v>
      </c>
      <c r="N282" s="2">
        <v>0</v>
      </c>
      <c r="O282" s="2">
        <v>6.0126157562743261E-2</v>
      </c>
      <c r="P282" s="2">
        <v>0</v>
      </c>
      <c r="Q282" s="2">
        <v>14.441304347826083</v>
      </c>
      <c r="R282" s="2">
        <v>0.17831163602201042</v>
      </c>
      <c r="S282" s="2">
        <v>0</v>
      </c>
      <c r="T282" s="2">
        <v>6.7347826086956522</v>
      </c>
      <c r="U282" s="2">
        <v>0</v>
      </c>
      <c r="V282" s="2">
        <v>8.3156623272044025E-2</v>
      </c>
      <c r="W282" s="2">
        <v>0</v>
      </c>
      <c r="X282" s="2">
        <v>6.855434782608695</v>
      </c>
      <c r="Y282" s="2">
        <v>6.0380434782608718</v>
      </c>
      <c r="Z282" s="2">
        <v>0.15920010736813853</v>
      </c>
      <c r="AA282" s="2">
        <v>0</v>
      </c>
      <c r="AB282" s="2">
        <v>4.8695652173913047</v>
      </c>
      <c r="AC282" s="2">
        <v>0</v>
      </c>
      <c r="AD282" s="2">
        <v>0</v>
      </c>
      <c r="AE282" s="2">
        <v>0</v>
      </c>
      <c r="AF282" s="2">
        <v>0</v>
      </c>
      <c r="AG282" s="2">
        <v>0</v>
      </c>
      <c r="AH282" t="s">
        <v>59</v>
      </c>
      <c r="AI282">
        <v>5</v>
      </c>
    </row>
    <row r="283" spans="1:35" x14ac:dyDescent="0.25">
      <c r="A283" t="s">
        <v>1155</v>
      </c>
      <c r="B283" t="s">
        <v>460</v>
      </c>
      <c r="C283" t="s">
        <v>909</v>
      </c>
      <c r="D283" t="s">
        <v>1098</v>
      </c>
      <c r="E283" s="2">
        <v>89.391304347826093</v>
      </c>
      <c r="F283" s="2">
        <v>5.7391304347826084</v>
      </c>
      <c r="G283" s="2">
        <v>1.3728260869565216</v>
      </c>
      <c r="H283" s="2">
        <v>0.44402173913043486</v>
      </c>
      <c r="I283" s="2">
        <v>0.80760869565217386</v>
      </c>
      <c r="J283" s="2">
        <v>0</v>
      </c>
      <c r="K283" s="2">
        <v>0</v>
      </c>
      <c r="L283" s="2">
        <v>0.49130434782608701</v>
      </c>
      <c r="M283" s="2">
        <v>0</v>
      </c>
      <c r="N283" s="2">
        <v>8.845434782608697</v>
      </c>
      <c r="O283" s="2">
        <v>9.8951848249027252E-2</v>
      </c>
      <c r="P283" s="2">
        <v>0</v>
      </c>
      <c r="Q283" s="2">
        <v>38.948152173913059</v>
      </c>
      <c r="R283" s="2">
        <v>0.43570403696498067</v>
      </c>
      <c r="S283" s="2">
        <v>0</v>
      </c>
      <c r="T283" s="2">
        <v>5.5198913043478264</v>
      </c>
      <c r="U283" s="2">
        <v>0</v>
      </c>
      <c r="V283" s="2">
        <v>6.1749756809338523E-2</v>
      </c>
      <c r="W283" s="2">
        <v>6.8111956521739119</v>
      </c>
      <c r="X283" s="2">
        <v>8.2995652173913061</v>
      </c>
      <c r="Y283" s="2">
        <v>0</v>
      </c>
      <c r="Z283" s="2">
        <v>0.16904061284046693</v>
      </c>
      <c r="AA283" s="2">
        <v>0</v>
      </c>
      <c r="AB283" s="2">
        <v>0</v>
      </c>
      <c r="AC283" s="2">
        <v>0</v>
      </c>
      <c r="AD283" s="2">
        <v>0</v>
      </c>
      <c r="AE283" s="2">
        <v>0</v>
      </c>
      <c r="AF283" s="2">
        <v>0</v>
      </c>
      <c r="AG283" s="2">
        <v>0</v>
      </c>
      <c r="AH283" t="s">
        <v>37</v>
      </c>
      <c r="AI283">
        <v>5</v>
      </c>
    </row>
    <row r="284" spans="1:35" x14ac:dyDescent="0.25">
      <c r="A284" t="s">
        <v>1155</v>
      </c>
      <c r="B284" t="s">
        <v>783</v>
      </c>
      <c r="C284" t="s">
        <v>1004</v>
      </c>
      <c r="D284" t="s">
        <v>1115</v>
      </c>
      <c r="E284" s="2">
        <v>31.282608695652176</v>
      </c>
      <c r="F284" s="2">
        <v>5.7065217391304346</v>
      </c>
      <c r="G284" s="2">
        <v>0.14130434782608695</v>
      </c>
      <c r="H284" s="2">
        <v>0</v>
      </c>
      <c r="I284" s="2">
        <v>5.8206521739130439</v>
      </c>
      <c r="J284" s="2">
        <v>0</v>
      </c>
      <c r="K284" s="2">
        <v>0.42391304347826086</v>
      </c>
      <c r="L284" s="2">
        <v>0.65097826086956534</v>
      </c>
      <c r="M284" s="2">
        <v>4.1032608695652177</v>
      </c>
      <c r="N284" s="2">
        <v>0</v>
      </c>
      <c r="O284" s="2">
        <v>0.13116747741487145</v>
      </c>
      <c r="P284" s="2">
        <v>5.08</v>
      </c>
      <c r="Q284" s="2">
        <v>0</v>
      </c>
      <c r="R284" s="2">
        <v>0.1623905489923558</v>
      </c>
      <c r="S284" s="2">
        <v>9.9149999999999991</v>
      </c>
      <c r="T284" s="2">
        <v>0</v>
      </c>
      <c r="U284" s="2">
        <v>0</v>
      </c>
      <c r="V284" s="2">
        <v>0.31694927032661568</v>
      </c>
      <c r="W284" s="2">
        <v>5.6779347826086957</v>
      </c>
      <c r="X284" s="2">
        <v>0</v>
      </c>
      <c r="Y284" s="2">
        <v>0</v>
      </c>
      <c r="Z284" s="2">
        <v>0.1815045170257123</v>
      </c>
      <c r="AA284" s="2">
        <v>0</v>
      </c>
      <c r="AB284" s="2">
        <v>0</v>
      </c>
      <c r="AC284" s="2">
        <v>0</v>
      </c>
      <c r="AD284" s="2">
        <v>0</v>
      </c>
      <c r="AE284" s="2">
        <v>0</v>
      </c>
      <c r="AF284" s="2">
        <v>0</v>
      </c>
      <c r="AG284" s="2">
        <v>0</v>
      </c>
      <c r="AH284" t="s">
        <v>363</v>
      </c>
      <c r="AI284">
        <v>5</v>
      </c>
    </row>
    <row r="285" spans="1:35" x14ac:dyDescent="0.25">
      <c r="A285" t="s">
        <v>1155</v>
      </c>
      <c r="B285" t="s">
        <v>459</v>
      </c>
      <c r="C285" t="s">
        <v>908</v>
      </c>
      <c r="D285" t="s">
        <v>1097</v>
      </c>
      <c r="E285" s="2">
        <v>125.57608695652173</v>
      </c>
      <c r="F285" s="2">
        <v>5.3043478260869561</v>
      </c>
      <c r="G285" s="2">
        <v>0.65217391304347827</v>
      </c>
      <c r="H285" s="2">
        <v>0.66304347826086951</v>
      </c>
      <c r="I285" s="2">
        <v>0.78804347826086951</v>
      </c>
      <c r="J285" s="2">
        <v>0</v>
      </c>
      <c r="K285" s="2">
        <v>0</v>
      </c>
      <c r="L285" s="2">
        <v>3.7231521739130438</v>
      </c>
      <c r="M285" s="2">
        <v>12.736956521739133</v>
      </c>
      <c r="N285" s="2">
        <v>0</v>
      </c>
      <c r="O285" s="2">
        <v>0.10142820046741109</v>
      </c>
      <c r="P285" s="2">
        <v>4.7826086956521738</v>
      </c>
      <c r="Q285" s="2">
        <v>39.955434782608698</v>
      </c>
      <c r="R285" s="2">
        <v>0.35626244265558732</v>
      </c>
      <c r="S285" s="2">
        <v>8.5653260869565209</v>
      </c>
      <c r="T285" s="2">
        <v>15.382608695652179</v>
      </c>
      <c r="U285" s="2">
        <v>0</v>
      </c>
      <c r="V285" s="2">
        <v>0.19070457889725614</v>
      </c>
      <c r="W285" s="2">
        <v>7.053695652173916</v>
      </c>
      <c r="X285" s="2">
        <v>14.009565217391309</v>
      </c>
      <c r="Y285" s="2">
        <v>0</v>
      </c>
      <c r="Z285" s="2">
        <v>0.16773305634900035</v>
      </c>
      <c r="AA285" s="2">
        <v>0</v>
      </c>
      <c r="AB285" s="2">
        <v>0</v>
      </c>
      <c r="AC285" s="2">
        <v>0</v>
      </c>
      <c r="AD285" s="2">
        <v>0</v>
      </c>
      <c r="AE285" s="2">
        <v>0</v>
      </c>
      <c r="AF285" s="2">
        <v>0</v>
      </c>
      <c r="AG285" s="2">
        <v>0</v>
      </c>
      <c r="AH285" t="s">
        <v>36</v>
      </c>
      <c r="AI285">
        <v>5</v>
      </c>
    </row>
    <row r="286" spans="1:35" x14ac:dyDescent="0.25">
      <c r="A286" t="s">
        <v>1155</v>
      </c>
      <c r="B286" t="s">
        <v>663</v>
      </c>
      <c r="C286" t="s">
        <v>899</v>
      </c>
      <c r="D286" t="s">
        <v>1090</v>
      </c>
      <c r="E286" s="2">
        <v>91.315217391304344</v>
      </c>
      <c r="F286" s="2">
        <v>4.6739130434782608</v>
      </c>
      <c r="G286" s="2">
        <v>0.28260869565217389</v>
      </c>
      <c r="H286" s="2">
        <v>0.35869565217391303</v>
      </c>
      <c r="I286" s="2">
        <v>3.472826086956522</v>
      </c>
      <c r="J286" s="2">
        <v>0</v>
      </c>
      <c r="K286" s="2">
        <v>0</v>
      </c>
      <c r="L286" s="2">
        <v>5.7753260869565226</v>
      </c>
      <c r="M286" s="2">
        <v>8.9510869565217384</v>
      </c>
      <c r="N286" s="2">
        <v>0</v>
      </c>
      <c r="O286" s="2">
        <v>9.8024044756576598E-2</v>
      </c>
      <c r="P286" s="2">
        <v>5.1576086956521738</v>
      </c>
      <c r="Q286" s="2">
        <v>25.342391304347824</v>
      </c>
      <c r="R286" s="2">
        <v>0.33400785620759432</v>
      </c>
      <c r="S286" s="2">
        <v>6.1059782608695619</v>
      </c>
      <c r="T286" s="2">
        <v>9.095434782608697</v>
      </c>
      <c r="U286" s="2">
        <v>0</v>
      </c>
      <c r="V286" s="2">
        <v>0.1664718485894536</v>
      </c>
      <c r="W286" s="2">
        <v>6.6646739130434804</v>
      </c>
      <c r="X286" s="2">
        <v>8.979782608695654</v>
      </c>
      <c r="Y286" s="2">
        <v>0</v>
      </c>
      <c r="Z286" s="2">
        <v>0.17132365194619692</v>
      </c>
      <c r="AA286" s="2">
        <v>0</v>
      </c>
      <c r="AB286" s="2">
        <v>0</v>
      </c>
      <c r="AC286" s="2">
        <v>0</v>
      </c>
      <c r="AD286" s="2">
        <v>0</v>
      </c>
      <c r="AE286" s="2">
        <v>0</v>
      </c>
      <c r="AF286" s="2">
        <v>0</v>
      </c>
      <c r="AG286" s="2">
        <v>0.54347826086956519</v>
      </c>
      <c r="AH286" t="s">
        <v>241</v>
      </c>
      <c r="AI286">
        <v>5</v>
      </c>
    </row>
    <row r="287" spans="1:35" x14ac:dyDescent="0.25">
      <c r="A287" t="s">
        <v>1155</v>
      </c>
      <c r="B287" t="s">
        <v>669</v>
      </c>
      <c r="C287" t="s">
        <v>946</v>
      </c>
      <c r="D287" t="s">
        <v>1107</v>
      </c>
      <c r="E287" s="2">
        <v>93.673913043478265</v>
      </c>
      <c r="F287" s="2">
        <v>5.5652173913043477</v>
      </c>
      <c r="G287" s="2">
        <v>0.31521739130434784</v>
      </c>
      <c r="H287" s="2">
        <v>0.42391304347826086</v>
      </c>
      <c r="I287" s="2">
        <v>4.5190217391304346</v>
      </c>
      <c r="J287" s="2">
        <v>0</v>
      </c>
      <c r="K287" s="2">
        <v>0</v>
      </c>
      <c r="L287" s="2">
        <v>3.9586956521739127</v>
      </c>
      <c r="M287" s="2">
        <v>4.6086956521739131</v>
      </c>
      <c r="N287" s="2">
        <v>8.4782608695652169</v>
      </c>
      <c r="O287" s="2">
        <v>0.13970758876769551</v>
      </c>
      <c r="P287" s="2">
        <v>5.5652173913043477</v>
      </c>
      <c r="Q287" s="2">
        <v>15.980978260869565</v>
      </c>
      <c r="R287" s="2">
        <v>0.23001276398236251</v>
      </c>
      <c r="S287" s="2">
        <v>6.1311956521739113</v>
      </c>
      <c r="T287" s="2">
        <v>6.7880434782608718</v>
      </c>
      <c r="U287" s="2">
        <v>0</v>
      </c>
      <c r="V287" s="2">
        <v>0.13791715015084705</v>
      </c>
      <c r="W287" s="2">
        <v>8.6350000000000016</v>
      </c>
      <c r="X287" s="2">
        <v>6.6467391304347823</v>
      </c>
      <c r="Y287" s="2">
        <v>0</v>
      </c>
      <c r="Z287" s="2">
        <v>0.16313761893710838</v>
      </c>
      <c r="AA287" s="2">
        <v>0</v>
      </c>
      <c r="AB287" s="2">
        <v>0</v>
      </c>
      <c r="AC287" s="2">
        <v>0</v>
      </c>
      <c r="AD287" s="2">
        <v>0</v>
      </c>
      <c r="AE287" s="2">
        <v>0</v>
      </c>
      <c r="AF287" s="2">
        <v>0</v>
      </c>
      <c r="AG287" s="2">
        <v>0.78260869565217395</v>
      </c>
      <c r="AH287" t="s">
        <v>247</v>
      </c>
      <c r="AI287">
        <v>5</v>
      </c>
    </row>
    <row r="288" spans="1:35" x14ac:dyDescent="0.25">
      <c r="A288" t="s">
        <v>1155</v>
      </c>
      <c r="B288" t="s">
        <v>773</v>
      </c>
      <c r="C288" t="s">
        <v>895</v>
      </c>
      <c r="D288" t="s">
        <v>1088</v>
      </c>
      <c r="E288" s="2">
        <v>59.380434782608695</v>
      </c>
      <c r="F288" s="2">
        <v>5.3858695652173916</v>
      </c>
      <c r="G288" s="2">
        <v>1.8586956521739131</v>
      </c>
      <c r="H288" s="2">
        <v>0.91206521739130431</v>
      </c>
      <c r="I288" s="2">
        <v>0.72934782608695647</v>
      </c>
      <c r="J288" s="2">
        <v>0</v>
      </c>
      <c r="K288" s="2">
        <v>1.9809782608695652</v>
      </c>
      <c r="L288" s="2">
        <v>0.34184782608695652</v>
      </c>
      <c r="M288" s="2">
        <v>5.1494565217391308</v>
      </c>
      <c r="N288" s="2">
        <v>0</v>
      </c>
      <c r="O288" s="2">
        <v>8.6719751052535238E-2</v>
      </c>
      <c r="P288" s="2">
        <v>12.483695652173912</v>
      </c>
      <c r="Q288" s="2">
        <v>3.5</v>
      </c>
      <c r="R288" s="2">
        <v>0.26917444627494047</v>
      </c>
      <c r="S288" s="2">
        <v>0.50543478260869568</v>
      </c>
      <c r="T288" s="2">
        <v>0.41195652173913033</v>
      </c>
      <c r="U288" s="2">
        <v>0</v>
      </c>
      <c r="V288" s="2">
        <v>1.5449386783818414E-2</v>
      </c>
      <c r="W288" s="2">
        <v>0.75760869565217392</v>
      </c>
      <c r="X288" s="2">
        <v>4.435326086956521</v>
      </c>
      <c r="Y288" s="2">
        <v>1.6184782608695654</v>
      </c>
      <c r="Z288" s="2">
        <v>0.11470803587772287</v>
      </c>
      <c r="AA288" s="2">
        <v>0</v>
      </c>
      <c r="AB288" s="2">
        <v>0</v>
      </c>
      <c r="AC288" s="2">
        <v>0</v>
      </c>
      <c r="AD288" s="2">
        <v>0</v>
      </c>
      <c r="AE288" s="2">
        <v>0</v>
      </c>
      <c r="AF288" s="2">
        <v>0</v>
      </c>
      <c r="AG288" s="2">
        <v>0</v>
      </c>
      <c r="AH288" t="s">
        <v>353</v>
      </c>
      <c r="AI288">
        <v>5</v>
      </c>
    </row>
    <row r="289" spans="1:35" x14ac:dyDescent="0.25">
      <c r="A289" t="s">
        <v>1155</v>
      </c>
      <c r="B289" t="s">
        <v>557</v>
      </c>
      <c r="C289" t="s">
        <v>898</v>
      </c>
      <c r="D289" t="s">
        <v>1059</v>
      </c>
      <c r="E289" s="2">
        <v>61.326086956521742</v>
      </c>
      <c r="F289" s="2">
        <v>4.4347826086956523</v>
      </c>
      <c r="G289" s="2">
        <v>1.6304347826086956E-2</v>
      </c>
      <c r="H289" s="2">
        <v>0.40315217391304331</v>
      </c>
      <c r="I289" s="2">
        <v>0</v>
      </c>
      <c r="J289" s="2">
        <v>0</v>
      </c>
      <c r="K289" s="2">
        <v>0</v>
      </c>
      <c r="L289" s="2">
        <v>4.7915217391304346</v>
      </c>
      <c r="M289" s="2">
        <v>5.1521739130434785</v>
      </c>
      <c r="N289" s="2">
        <v>0</v>
      </c>
      <c r="O289" s="2">
        <v>8.4012761432116265E-2</v>
      </c>
      <c r="P289" s="2">
        <v>0</v>
      </c>
      <c r="Q289" s="2">
        <v>0</v>
      </c>
      <c r="R289" s="2">
        <v>0</v>
      </c>
      <c r="S289" s="2">
        <v>5.4001086956521736</v>
      </c>
      <c r="T289" s="2">
        <v>6.5</v>
      </c>
      <c r="U289" s="2">
        <v>0</v>
      </c>
      <c r="V289" s="2">
        <v>0.1940464374335342</v>
      </c>
      <c r="W289" s="2">
        <v>5.1676086956521745</v>
      </c>
      <c r="X289" s="2">
        <v>6.6515217391304331</v>
      </c>
      <c r="Y289" s="2">
        <v>0</v>
      </c>
      <c r="Z289" s="2">
        <v>0.19272598369372559</v>
      </c>
      <c r="AA289" s="2">
        <v>0</v>
      </c>
      <c r="AB289" s="2">
        <v>0</v>
      </c>
      <c r="AC289" s="2">
        <v>0</v>
      </c>
      <c r="AD289" s="2">
        <v>0</v>
      </c>
      <c r="AE289" s="2">
        <v>0</v>
      </c>
      <c r="AF289" s="2">
        <v>0</v>
      </c>
      <c r="AG289" s="2">
        <v>0</v>
      </c>
      <c r="AH289" t="s">
        <v>134</v>
      </c>
      <c r="AI289">
        <v>5</v>
      </c>
    </row>
    <row r="290" spans="1:35" x14ac:dyDescent="0.25">
      <c r="A290" t="s">
        <v>1155</v>
      </c>
      <c r="B290" t="s">
        <v>697</v>
      </c>
      <c r="C290" t="s">
        <v>861</v>
      </c>
      <c r="D290" t="s">
        <v>1055</v>
      </c>
      <c r="E290" s="2">
        <v>62.706521739130437</v>
      </c>
      <c r="F290" s="2">
        <v>5.5217391304347823</v>
      </c>
      <c r="G290" s="2">
        <v>0.39130434782608697</v>
      </c>
      <c r="H290" s="2">
        <v>8.1521739130434784E-2</v>
      </c>
      <c r="I290" s="2">
        <v>4.12304347826087</v>
      </c>
      <c r="J290" s="2">
        <v>0</v>
      </c>
      <c r="K290" s="2">
        <v>0</v>
      </c>
      <c r="L290" s="2">
        <v>1.4655434782608694</v>
      </c>
      <c r="M290" s="2">
        <v>1.358695652173913E-2</v>
      </c>
      <c r="N290" s="2">
        <v>5.4347826086956523</v>
      </c>
      <c r="O290" s="2">
        <v>8.6886808805685556E-2</v>
      </c>
      <c r="P290" s="2">
        <v>4.088043478260869</v>
      </c>
      <c r="Q290" s="2">
        <v>6.9173913043478281</v>
      </c>
      <c r="R290" s="2">
        <v>0.17550702028081125</v>
      </c>
      <c r="S290" s="2">
        <v>4.4336956521739141</v>
      </c>
      <c r="T290" s="2">
        <v>4.5005434782608704</v>
      </c>
      <c r="U290" s="2">
        <v>4.8619565217391303</v>
      </c>
      <c r="V290" s="2">
        <v>0.22001213381868609</v>
      </c>
      <c r="W290" s="2">
        <v>4.6934782608695658</v>
      </c>
      <c r="X290" s="2">
        <v>6.5578260869565224</v>
      </c>
      <c r="Y290" s="2">
        <v>0</v>
      </c>
      <c r="Z290" s="2">
        <v>0.17942797711908479</v>
      </c>
      <c r="AA290" s="2">
        <v>1.8152173913043478E-2</v>
      </c>
      <c r="AB290" s="2">
        <v>0</v>
      </c>
      <c r="AC290" s="2">
        <v>0</v>
      </c>
      <c r="AD290" s="2">
        <v>0</v>
      </c>
      <c r="AE290" s="2">
        <v>1.4601086956521738</v>
      </c>
      <c r="AF290" s="2">
        <v>0</v>
      </c>
      <c r="AG290" s="2">
        <v>0</v>
      </c>
      <c r="AH290" t="s">
        <v>275</v>
      </c>
      <c r="AI290">
        <v>5</v>
      </c>
    </row>
    <row r="291" spans="1:35" x14ac:dyDescent="0.25">
      <c r="A291" t="s">
        <v>1155</v>
      </c>
      <c r="B291" t="s">
        <v>739</v>
      </c>
      <c r="C291" t="s">
        <v>938</v>
      </c>
      <c r="D291" t="s">
        <v>1083</v>
      </c>
      <c r="E291" s="2">
        <v>126.41304347826087</v>
      </c>
      <c r="F291" s="2">
        <v>4.7826086956521738</v>
      </c>
      <c r="G291" s="2">
        <v>0</v>
      </c>
      <c r="H291" s="2">
        <v>0</v>
      </c>
      <c r="I291" s="2">
        <v>9.9142391304347832</v>
      </c>
      <c r="J291" s="2">
        <v>0</v>
      </c>
      <c r="K291" s="2">
        <v>0</v>
      </c>
      <c r="L291" s="2">
        <v>3.5102173913043471</v>
      </c>
      <c r="M291" s="2">
        <v>7.046086956521739</v>
      </c>
      <c r="N291" s="2">
        <v>2.1919565217391308</v>
      </c>
      <c r="O291" s="2">
        <v>7.3078245915735168E-2</v>
      </c>
      <c r="P291" s="2">
        <v>0</v>
      </c>
      <c r="Q291" s="2">
        <v>18.474130434782612</v>
      </c>
      <c r="R291" s="2">
        <v>0.14614101461736889</v>
      </c>
      <c r="S291" s="2">
        <v>21.415108695652176</v>
      </c>
      <c r="T291" s="2">
        <v>4.0043478260869554</v>
      </c>
      <c r="U291" s="2">
        <v>0</v>
      </c>
      <c r="V291" s="2">
        <v>0.20108254514187446</v>
      </c>
      <c r="W291" s="2">
        <v>16.465326086956519</v>
      </c>
      <c r="X291" s="2">
        <v>4.9307608695652192</v>
      </c>
      <c r="Y291" s="2">
        <v>0</v>
      </c>
      <c r="Z291" s="2">
        <v>0.1692553740326741</v>
      </c>
      <c r="AA291" s="2">
        <v>0</v>
      </c>
      <c r="AB291" s="2">
        <v>0</v>
      </c>
      <c r="AC291" s="2">
        <v>0</v>
      </c>
      <c r="AD291" s="2">
        <v>0</v>
      </c>
      <c r="AE291" s="2">
        <v>3.4132608695652178</v>
      </c>
      <c r="AF291" s="2">
        <v>0</v>
      </c>
      <c r="AG291" s="2">
        <v>0</v>
      </c>
      <c r="AH291" t="s">
        <v>318</v>
      </c>
      <c r="AI291">
        <v>5</v>
      </c>
    </row>
    <row r="292" spans="1:35" x14ac:dyDescent="0.25">
      <c r="A292" t="s">
        <v>1155</v>
      </c>
      <c r="B292" t="s">
        <v>768</v>
      </c>
      <c r="C292" t="s">
        <v>863</v>
      </c>
      <c r="D292" t="s">
        <v>1064</v>
      </c>
      <c r="E292" s="2">
        <v>89.652173913043484</v>
      </c>
      <c r="F292" s="2">
        <v>9.6521739130434785</v>
      </c>
      <c r="G292" s="2">
        <v>0.28532608695652173</v>
      </c>
      <c r="H292" s="2">
        <v>0</v>
      </c>
      <c r="I292" s="2">
        <v>8.8620652173913044</v>
      </c>
      <c r="J292" s="2">
        <v>0</v>
      </c>
      <c r="K292" s="2">
        <v>0</v>
      </c>
      <c r="L292" s="2">
        <v>5.027717391304348</v>
      </c>
      <c r="M292" s="2">
        <v>2.8625000000000003</v>
      </c>
      <c r="N292" s="2">
        <v>6.4124999999999996</v>
      </c>
      <c r="O292" s="2">
        <v>0.10345538312318138</v>
      </c>
      <c r="P292" s="2">
        <v>0</v>
      </c>
      <c r="Q292" s="2">
        <v>8.6570652173913007</v>
      </c>
      <c r="R292" s="2">
        <v>9.6562803103782693E-2</v>
      </c>
      <c r="S292" s="2">
        <v>29.016304347826082</v>
      </c>
      <c r="T292" s="2">
        <v>14.322391304347832</v>
      </c>
      <c r="U292" s="2">
        <v>0</v>
      </c>
      <c r="V292" s="2">
        <v>0.48340931134820558</v>
      </c>
      <c r="W292" s="2">
        <v>28.268695652173907</v>
      </c>
      <c r="X292" s="2">
        <v>14.404782608695655</v>
      </c>
      <c r="Y292" s="2">
        <v>0</v>
      </c>
      <c r="Z292" s="2">
        <v>0.47598933074684763</v>
      </c>
      <c r="AA292" s="2">
        <v>0</v>
      </c>
      <c r="AB292" s="2">
        <v>0</v>
      </c>
      <c r="AC292" s="2">
        <v>0</v>
      </c>
      <c r="AD292" s="2">
        <v>0</v>
      </c>
      <c r="AE292" s="2">
        <v>4.6845652173913042</v>
      </c>
      <c r="AF292" s="2">
        <v>0</v>
      </c>
      <c r="AG292" s="2">
        <v>0</v>
      </c>
      <c r="AH292" t="s">
        <v>348</v>
      </c>
      <c r="AI292">
        <v>5</v>
      </c>
    </row>
    <row r="293" spans="1:35" x14ac:dyDescent="0.25">
      <c r="A293" t="s">
        <v>1155</v>
      </c>
      <c r="B293" t="s">
        <v>627</v>
      </c>
      <c r="C293" t="s">
        <v>990</v>
      </c>
      <c r="D293" t="s">
        <v>1064</v>
      </c>
      <c r="E293" s="2">
        <v>87.032608695652172</v>
      </c>
      <c r="F293" s="2">
        <v>4.3043478260869561</v>
      </c>
      <c r="G293" s="2">
        <v>0.41304347826086957</v>
      </c>
      <c r="H293" s="2">
        <v>0</v>
      </c>
      <c r="I293" s="2">
        <v>5.2177173913043475</v>
      </c>
      <c r="J293" s="2">
        <v>0</v>
      </c>
      <c r="K293" s="2">
        <v>0</v>
      </c>
      <c r="L293" s="2">
        <v>4.3024999999999993</v>
      </c>
      <c r="M293" s="2">
        <v>8.3080434782608705</v>
      </c>
      <c r="N293" s="2">
        <v>0</v>
      </c>
      <c r="O293" s="2">
        <v>9.5458973398276525E-2</v>
      </c>
      <c r="P293" s="2">
        <v>0</v>
      </c>
      <c r="Q293" s="2">
        <v>4.9130434782608692</v>
      </c>
      <c r="R293" s="2">
        <v>5.6450605719995002E-2</v>
      </c>
      <c r="S293" s="2">
        <v>20.528043478260866</v>
      </c>
      <c r="T293" s="2">
        <v>9.534673913043477</v>
      </c>
      <c r="U293" s="2">
        <v>0</v>
      </c>
      <c r="V293" s="2">
        <v>0.34541900836767825</v>
      </c>
      <c r="W293" s="2">
        <v>21.649673913043479</v>
      </c>
      <c r="X293" s="2">
        <v>12.905760869565219</v>
      </c>
      <c r="Y293" s="2">
        <v>0</v>
      </c>
      <c r="Z293" s="2">
        <v>0.39704008992131889</v>
      </c>
      <c r="AA293" s="2">
        <v>0</v>
      </c>
      <c r="AB293" s="2">
        <v>0</v>
      </c>
      <c r="AC293" s="2">
        <v>0</v>
      </c>
      <c r="AD293" s="2">
        <v>0</v>
      </c>
      <c r="AE293" s="2">
        <v>5.6630434782608687E-2</v>
      </c>
      <c r="AF293" s="2">
        <v>0</v>
      </c>
      <c r="AG293" s="2">
        <v>0</v>
      </c>
      <c r="AH293" t="s">
        <v>205</v>
      </c>
      <c r="AI293">
        <v>5</v>
      </c>
    </row>
    <row r="294" spans="1:35" x14ac:dyDescent="0.25">
      <c r="A294" t="s">
        <v>1155</v>
      </c>
      <c r="B294" t="s">
        <v>470</v>
      </c>
      <c r="C294" t="s">
        <v>916</v>
      </c>
      <c r="D294" t="s">
        <v>1064</v>
      </c>
      <c r="E294" s="2">
        <v>43.75</v>
      </c>
      <c r="F294" s="2">
        <v>5.3043478260869561</v>
      </c>
      <c r="G294" s="2">
        <v>0.35869565217391303</v>
      </c>
      <c r="H294" s="2">
        <v>0</v>
      </c>
      <c r="I294" s="2">
        <v>3.3917391304347828</v>
      </c>
      <c r="J294" s="2">
        <v>0</v>
      </c>
      <c r="K294" s="2">
        <v>0</v>
      </c>
      <c r="L294" s="2">
        <v>4.1768478260869566</v>
      </c>
      <c r="M294" s="2">
        <v>0.16163043478260869</v>
      </c>
      <c r="N294" s="2">
        <v>7.1652173913043473</v>
      </c>
      <c r="O294" s="2">
        <v>0.16747080745341614</v>
      </c>
      <c r="P294" s="2">
        <v>0</v>
      </c>
      <c r="Q294" s="2">
        <v>4.6976086956521748</v>
      </c>
      <c r="R294" s="2">
        <v>0.10737391304347828</v>
      </c>
      <c r="S294" s="2">
        <v>18.200978260869565</v>
      </c>
      <c r="T294" s="2">
        <v>13.723586956521741</v>
      </c>
      <c r="U294" s="2">
        <v>0</v>
      </c>
      <c r="V294" s="2">
        <v>0.72970434782608695</v>
      </c>
      <c r="W294" s="2">
        <v>16.408695652173915</v>
      </c>
      <c r="X294" s="2">
        <v>12.434891304347829</v>
      </c>
      <c r="Y294" s="2">
        <v>0</v>
      </c>
      <c r="Z294" s="2">
        <v>0.65928198757763989</v>
      </c>
      <c r="AA294" s="2">
        <v>0</v>
      </c>
      <c r="AB294" s="2">
        <v>0</v>
      </c>
      <c r="AC294" s="2">
        <v>0</v>
      </c>
      <c r="AD294" s="2">
        <v>0</v>
      </c>
      <c r="AE294" s="2">
        <v>2.0509782608695648</v>
      </c>
      <c r="AF294" s="2">
        <v>0</v>
      </c>
      <c r="AG294" s="2">
        <v>0</v>
      </c>
      <c r="AH294" t="s">
        <v>47</v>
      </c>
      <c r="AI294">
        <v>5</v>
      </c>
    </row>
    <row r="295" spans="1:35" x14ac:dyDescent="0.25">
      <c r="A295" t="s">
        <v>1155</v>
      </c>
      <c r="B295" t="s">
        <v>530</v>
      </c>
      <c r="C295" t="s">
        <v>948</v>
      </c>
      <c r="D295" t="s">
        <v>1071</v>
      </c>
      <c r="E295" s="2">
        <v>64.228260869565219</v>
      </c>
      <c r="F295" s="2">
        <v>4.9565217391304346</v>
      </c>
      <c r="G295" s="2">
        <v>0.3016304347826087</v>
      </c>
      <c r="H295" s="2">
        <v>0.21739130434782608</v>
      </c>
      <c r="I295" s="2">
        <v>0.35054347826086957</v>
      </c>
      <c r="J295" s="2">
        <v>0</v>
      </c>
      <c r="K295" s="2">
        <v>0</v>
      </c>
      <c r="L295" s="2">
        <v>3.6005434782608714</v>
      </c>
      <c r="M295" s="2">
        <v>0</v>
      </c>
      <c r="N295" s="2">
        <v>5.307391304347826</v>
      </c>
      <c r="O295" s="2">
        <v>8.2633271281096626E-2</v>
      </c>
      <c r="P295" s="2">
        <v>4.9155434782608705</v>
      </c>
      <c r="Q295" s="2">
        <v>4.4722826086956537</v>
      </c>
      <c r="R295" s="2">
        <v>0.14616347943814523</v>
      </c>
      <c r="S295" s="2">
        <v>3.3421739130434771</v>
      </c>
      <c r="T295" s="2">
        <v>4.2001086956521734</v>
      </c>
      <c r="U295" s="2">
        <v>0</v>
      </c>
      <c r="V295" s="2">
        <v>0.11742934506684716</v>
      </c>
      <c r="W295" s="2">
        <v>9.2554347826086936</v>
      </c>
      <c r="X295" s="2">
        <v>6.9643478260869589</v>
      </c>
      <c r="Y295" s="2">
        <v>0</v>
      </c>
      <c r="Z295" s="2">
        <v>0.25253342359113218</v>
      </c>
      <c r="AA295" s="2">
        <v>0</v>
      </c>
      <c r="AB295" s="2">
        <v>0</v>
      </c>
      <c r="AC295" s="2">
        <v>0</v>
      </c>
      <c r="AD295" s="2">
        <v>0</v>
      </c>
      <c r="AE295" s="2">
        <v>0</v>
      </c>
      <c r="AF295" s="2">
        <v>0</v>
      </c>
      <c r="AG295" s="2">
        <v>0</v>
      </c>
      <c r="AH295" t="s">
        <v>107</v>
      </c>
      <c r="AI295">
        <v>5</v>
      </c>
    </row>
    <row r="296" spans="1:35" x14ac:dyDescent="0.25">
      <c r="A296" t="s">
        <v>1155</v>
      </c>
      <c r="B296" t="s">
        <v>775</v>
      </c>
      <c r="C296" t="s">
        <v>841</v>
      </c>
      <c r="D296" t="s">
        <v>1090</v>
      </c>
      <c r="E296" s="2">
        <v>74.630434782608702</v>
      </c>
      <c r="F296" s="2">
        <v>6</v>
      </c>
      <c r="G296" s="2">
        <v>0.3641304347826087</v>
      </c>
      <c r="H296" s="2">
        <v>0</v>
      </c>
      <c r="I296" s="2">
        <v>6.9563043478260855</v>
      </c>
      <c r="J296" s="2">
        <v>0</v>
      </c>
      <c r="K296" s="2">
        <v>0</v>
      </c>
      <c r="L296" s="2">
        <v>5.239673913043478</v>
      </c>
      <c r="M296" s="2">
        <v>11.951847826086956</v>
      </c>
      <c r="N296" s="2">
        <v>0</v>
      </c>
      <c r="O296" s="2">
        <v>0.16014710166035534</v>
      </c>
      <c r="P296" s="2">
        <v>0</v>
      </c>
      <c r="Q296" s="2">
        <v>9.4382608695652213</v>
      </c>
      <c r="R296" s="2">
        <v>0.12646664724730561</v>
      </c>
      <c r="S296" s="2">
        <v>18.410978260869562</v>
      </c>
      <c r="T296" s="2">
        <v>16.980869565217397</v>
      </c>
      <c r="U296" s="2">
        <v>0</v>
      </c>
      <c r="V296" s="2">
        <v>0.47422808039615494</v>
      </c>
      <c r="W296" s="2">
        <v>27.586956521739125</v>
      </c>
      <c r="X296" s="2">
        <v>16.500108695652173</v>
      </c>
      <c r="Y296" s="2">
        <v>0</v>
      </c>
      <c r="Z296" s="2">
        <v>0.59073842120594222</v>
      </c>
      <c r="AA296" s="2">
        <v>0.66750000000000009</v>
      </c>
      <c r="AB296" s="2">
        <v>0</v>
      </c>
      <c r="AC296" s="2">
        <v>0</v>
      </c>
      <c r="AD296" s="2">
        <v>0</v>
      </c>
      <c r="AE296" s="2">
        <v>1.4418478260869563</v>
      </c>
      <c r="AF296" s="2">
        <v>0</v>
      </c>
      <c r="AG296" s="2">
        <v>0</v>
      </c>
      <c r="AH296" t="s">
        <v>355</v>
      </c>
      <c r="AI296">
        <v>5</v>
      </c>
    </row>
    <row r="297" spans="1:35" x14ac:dyDescent="0.25">
      <c r="A297" t="s">
        <v>1155</v>
      </c>
      <c r="B297" t="s">
        <v>808</v>
      </c>
      <c r="C297" t="s">
        <v>946</v>
      </c>
      <c r="D297" t="s">
        <v>1107</v>
      </c>
      <c r="E297" s="2">
        <v>94.75</v>
      </c>
      <c r="F297" s="2">
        <v>5.7391304347826084</v>
      </c>
      <c r="G297" s="2">
        <v>0.58695652173913049</v>
      </c>
      <c r="H297" s="2">
        <v>0</v>
      </c>
      <c r="I297" s="2">
        <v>6.1336956521739125</v>
      </c>
      <c r="J297" s="2">
        <v>0</v>
      </c>
      <c r="K297" s="2">
        <v>0</v>
      </c>
      <c r="L297" s="2">
        <v>7.9141304347826091</v>
      </c>
      <c r="M297" s="2">
        <v>10.730108695652175</v>
      </c>
      <c r="N297" s="2">
        <v>0</v>
      </c>
      <c r="O297" s="2">
        <v>0.1132465297694161</v>
      </c>
      <c r="P297" s="2">
        <v>0</v>
      </c>
      <c r="Q297" s="2">
        <v>10.001195652173914</v>
      </c>
      <c r="R297" s="2">
        <v>0.10555351611793048</v>
      </c>
      <c r="S297" s="2">
        <v>14.214021739130432</v>
      </c>
      <c r="T297" s="2">
        <v>18.01239130434784</v>
      </c>
      <c r="U297" s="2">
        <v>0</v>
      </c>
      <c r="V297" s="2">
        <v>0.34012045428473114</v>
      </c>
      <c r="W297" s="2">
        <v>27.098695652173909</v>
      </c>
      <c r="X297" s="2">
        <v>21.946304347826093</v>
      </c>
      <c r="Y297" s="2">
        <v>0</v>
      </c>
      <c r="Z297" s="2">
        <v>0.5176253298153034</v>
      </c>
      <c r="AA297" s="2">
        <v>0</v>
      </c>
      <c r="AB297" s="2">
        <v>0</v>
      </c>
      <c r="AC297" s="2">
        <v>0</v>
      </c>
      <c r="AD297" s="2">
        <v>0</v>
      </c>
      <c r="AE297" s="2">
        <v>3.16358695652174</v>
      </c>
      <c r="AF297" s="2">
        <v>0</v>
      </c>
      <c r="AG297" s="2">
        <v>0</v>
      </c>
      <c r="AH297" t="s">
        <v>388</v>
      </c>
      <c r="AI297">
        <v>5</v>
      </c>
    </row>
    <row r="298" spans="1:35" x14ac:dyDescent="0.25">
      <c r="A298" t="s">
        <v>1155</v>
      </c>
      <c r="B298" t="s">
        <v>542</v>
      </c>
      <c r="C298" t="s">
        <v>864</v>
      </c>
      <c r="D298" t="s">
        <v>1109</v>
      </c>
      <c r="E298" s="2">
        <v>71.728260869565219</v>
      </c>
      <c r="F298" s="2">
        <v>5.2173913043478262</v>
      </c>
      <c r="G298" s="2">
        <v>0.35326086956521741</v>
      </c>
      <c r="H298" s="2">
        <v>0</v>
      </c>
      <c r="I298" s="2">
        <v>4.7811956521739134</v>
      </c>
      <c r="J298" s="2">
        <v>0</v>
      </c>
      <c r="K298" s="2">
        <v>0</v>
      </c>
      <c r="L298" s="2">
        <v>4.268260869565216</v>
      </c>
      <c r="M298" s="2">
        <v>0</v>
      </c>
      <c r="N298" s="2">
        <v>1.6571739130434779</v>
      </c>
      <c r="O298" s="2">
        <v>2.3103500530383386E-2</v>
      </c>
      <c r="P298" s="2">
        <v>0</v>
      </c>
      <c r="Q298" s="2">
        <v>14.48804347826087</v>
      </c>
      <c r="R298" s="2">
        <v>0.20198514926504016</v>
      </c>
      <c r="S298" s="2">
        <v>8.3303260869565197</v>
      </c>
      <c r="T298" s="2">
        <v>0.18043478260869567</v>
      </c>
      <c r="U298" s="2">
        <v>0</v>
      </c>
      <c r="V298" s="2">
        <v>0.1186528261857857</v>
      </c>
      <c r="W298" s="2">
        <v>5.463043478260869</v>
      </c>
      <c r="X298" s="2">
        <v>3.4054347826086957</v>
      </c>
      <c r="Y298" s="2">
        <v>0</v>
      </c>
      <c r="Z298" s="2">
        <v>0.12363994544627974</v>
      </c>
      <c r="AA298" s="2">
        <v>0</v>
      </c>
      <c r="AB298" s="2">
        <v>0</v>
      </c>
      <c r="AC298" s="2">
        <v>0</v>
      </c>
      <c r="AD298" s="2">
        <v>0</v>
      </c>
      <c r="AE298" s="2">
        <v>0</v>
      </c>
      <c r="AF298" s="2">
        <v>0</v>
      </c>
      <c r="AG298" s="2">
        <v>0</v>
      </c>
      <c r="AH298" t="s">
        <v>119</v>
      </c>
      <c r="AI298">
        <v>5</v>
      </c>
    </row>
    <row r="299" spans="1:35" x14ac:dyDescent="0.25">
      <c r="A299" t="s">
        <v>1155</v>
      </c>
      <c r="B299" t="s">
        <v>771</v>
      </c>
      <c r="C299" t="s">
        <v>915</v>
      </c>
      <c r="D299" t="s">
        <v>1064</v>
      </c>
      <c r="E299" s="2">
        <v>89.847826086956516</v>
      </c>
      <c r="F299" s="2">
        <v>5.1304347826086953</v>
      </c>
      <c r="G299" s="2">
        <v>0</v>
      </c>
      <c r="H299" s="2">
        <v>0</v>
      </c>
      <c r="I299" s="2">
        <v>1.6521739130434783</v>
      </c>
      <c r="J299" s="2">
        <v>0</v>
      </c>
      <c r="K299" s="2">
        <v>0</v>
      </c>
      <c r="L299" s="2">
        <v>0.76684782608695667</v>
      </c>
      <c r="M299" s="2">
        <v>5.5652173913043477</v>
      </c>
      <c r="N299" s="2">
        <v>0</v>
      </c>
      <c r="O299" s="2">
        <v>6.1940479070892819E-2</v>
      </c>
      <c r="P299" s="2">
        <v>0</v>
      </c>
      <c r="Q299" s="2">
        <v>16.390978260869559</v>
      </c>
      <c r="R299" s="2">
        <v>0.18243043793854338</v>
      </c>
      <c r="S299" s="2">
        <v>3.6141304347826089</v>
      </c>
      <c r="T299" s="2">
        <v>3.2580434782608698</v>
      </c>
      <c r="U299" s="2">
        <v>0</v>
      </c>
      <c r="V299" s="2">
        <v>7.6486813452697811E-2</v>
      </c>
      <c r="W299" s="2">
        <v>3.5439130434782604</v>
      </c>
      <c r="X299" s="2">
        <v>3.7916304347826091</v>
      </c>
      <c r="Y299" s="2">
        <v>0</v>
      </c>
      <c r="Z299" s="2">
        <v>8.1644084200338737E-2</v>
      </c>
      <c r="AA299" s="2">
        <v>0</v>
      </c>
      <c r="AB299" s="2">
        <v>0</v>
      </c>
      <c r="AC299" s="2">
        <v>0</v>
      </c>
      <c r="AD299" s="2">
        <v>0</v>
      </c>
      <c r="AE299" s="2">
        <v>0</v>
      </c>
      <c r="AF299" s="2">
        <v>0</v>
      </c>
      <c r="AG299" s="2">
        <v>0</v>
      </c>
      <c r="AH299" t="s">
        <v>351</v>
      </c>
      <c r="AI299">
        <v>5</v>
      </c>
    </row>
    <row r="300" spans="1:35" x14ac:dyDescent="0.25">
      <c r="A300" t="s">
        <v>1155</v>
      </c>
      <c r="B300" t="s">
        <v>801</v>
      </c>
      <c r="C300" t="s">
        <v>938</v>
      </c>
      <c r="D300" t="s">
        <v>1083</v>
      </c>
      <c r="E300" s="2">
        <v>63.489130434782609</v>
      </c>
      <c r="F300" s="2">
        <v>5.3913043478260869</v>
      </c>
      <c r="G300" s="2">
        <v>0.25</v>
      </c>
      <c r="H300" s="2">
        <v>0</v>
      </c>
      <c r="I300" s="2">
        <v>5.2173913043478262</v>
      </c>
      <c r="J300" s="2">
        <v>0</v>
      </c>
      <c r="K300" s="2">
        <v>0</v>
      </c>
      <c r="L300" s="2">
        <v>4.9911956521739151</v>
      </c>
      <c r="M300" s="2">
        <v>0</v>
      </c>
      <c r="N300" s="2">
        <v>10.083695652173917</v>
      </c>
      <c r="O300" s="2">
        <v>0.15882554357130635</v>
      </c>
      <c r="P300" s="2">
        <v>5.1304347826086953</v>
      </c>
      <c r="Q300" s="2">
        <v>1.0265217391304347</v>
      </c>
      <c r="R300" s="2">
        <v>9.6976545112138324E-2</v>
      </c>
      <c r="S300" s="2">
        <v>17.210543478260867</v>
      </c>
      <c r="T300" s="2">
        <v>13.190217391304342</v>
      </c>
      <c r="U300" s="2">
        <v>0</v>
      </c>
      <c r="V300" s="2">
        <v>0.47883410374935786</v>
      </c>
      <c r="W300" s="2">
        <v>10.805326086956519</v>
      </c>
      <c r="X300" s="2">
        <v>14.7945652173913</v>
      </c>
      <c r="Y300" s="2">
        <v>1.5403260869565218</v>
      </c>
      <c r="Z300" s="2">
        <v>0.42747817154596807</v>
      </c>
      <c r="AA300" s="2">
        <v>0</v>
      </c>
      <c r="AB300" s="2">
        <v>0</v>
      </c>
      <c r="AC300" s="2">
        <v>0</v>
      </c>
      <c r="AD300" s="2">
        <v>0</v>
      </c>
      <c r="AE300" s="2">
        <v>0</v>
      </c>
      <c r="AF300" s="2">
        <v>0</v>
      </c>
      <c r="AG300" s="2">
        <v>0</v>
      </c>
      <c r="AH300" t="s">
        <v>381</v>
      </c>
      <c r="AI300">
        <v>5</v>
      </c>
    </row>
    <row r="301" spans="1:35" x14ac:dyDescent="0.25">
      <c r="A301" t="s">
        <v>1155</v>
      </c>
      <c r="B301" t="s">
        <v>800</v>
      </c>
      <c r="C301" t="s">
        <v>863</v>
      </c>
      <c r="D301" t="s">
        <v>1064</v>
      </c>
      <c r="E301" s="2">
        <v>127.60869565217391</v>
      </c>
      <c r="F301" s="2">
        <v>5.3913043478260869</v>
      </c>
      <c r="G301" s="2">
        <v>0.33695652173913043</v>
      </c>
      <c r="H301" s="2">
        <v>0.62663043478260883</v>
      </c>
      <c r="I301" s="2">
        <v>8.2608695652173907</v>
      </c>
      <c r="J301" s="2">
        <v>0</v>
      </c>
      <c r="K301" s="2">
        <v>0</v>
      </c>
      <c r="L301" s="2">
        <v>4.302173913043478</v>
      </c>
      <c r="M301" s="2">
        <v>5.3043478260869561</v>
      </c>
      <c r="N301" s="2">
        <v>6.4927173913043497</v>
      </c>
      <c r="O301" s="2">
        <v>9.2447189097103935E-2</v>
      </c>
      <c r="P301" s="2">
        <v>5.3858695652173916</v>
      </c>
      <c r="Q301" s="2">
        <v>2.8838043478260871</v>
      </c>
      <c r="R301" s="2">
        <v>6.4804940374787054E-2</v>
      </c>
      <c r="S301" s="2">
        <v>26.156630434782606</v>
      </c>
      <c r="T301" s="2">
        <v>13.189239130434784</v>
      </c>
      <c r="U301" s="2">
        <v>0</v>
      </c>
      <c r="V301" s="2">
        <v>0.30833219761499148</v>
      </c>
      <c r="W301" s="2">
        <v>16.503804347826097</v>
      </c>
      <c r="X301" s="2">
        <v>21.974130434782612</v>
      </c>
      <c r="Y301" s="2">
        <v>4.616739130434782</v>
      </c>
      <c r="Z301" s="2">
        <v>0.33770954003407166</v>
      </c>
      <c r="AA301" s="2">
        <v>0</v>
      </c>
      <c r="AB301" s="2">
        <v>0</v>
      </c>
      <c r="AC301" s="2">
        <v>0</v>
      </c>
      <c r="AD301" s="2">
        <v>0</v>
      </c>
      <c r="AE301" s="2">
        <v>0</v>
      </c>
      <c r="AF301" s="2">
        <v>0</v>
      </c>
      <c r="AG301" s="2">
        <v>0</v>
      </c>
      <c r="AH301" t="s">
        <v>380</v>
      </c>
      <c r="AI301">
        <v>5</v>
      </c>
    </row>
    <row r="302" spans="1:35" x14ac:dyDescent="0.25">
      <c r="A302" t="s">
        <v>1155</v>
      </c>
      <c r="B302" t="s">
        <v>624</v>
      </c>
      <c r="C302" t="s">
        <v>915</v>
      </c>
      <c r="D302" t="s">
        <v>1064</v>
      </c>
      <c r="E302" s="2">
        <v>135.66304347826087</v>
      </c>
      <c r="F302" s="2">
        <v>5.3913043478260869</v>
      </c>
      <c r="G302" s="2">
        <v>0</v>
      </c>
      <c r="H302" s="2">
        <v>0.25358695652173913</v>
      </c>
      <c r="I302" s="2">
        <v>5.2173913043478262</v>
      </c>
      <c r="J302" s="2">
        <v>0</v>
      </c>
      <c r="K302" s="2">
        <v>0</v>
      </c>
      <c r="L302" s="2">
        <v>3.5347826086956529</v>
      </c>
      <c r="M302" s="2">
        <v>0</v>
      </c>
      <c r="N302" s="2">
        <v>11.273695652173913</v>
      </c>
      <c r="O302" s="2">
        <v>8.3100713083887501E-2</v>
      </c>
      <c r="P302" s="2">
        <v>4.6086956521739131</v>
      </c>
      <c r="Q302" s="2">
        <v>27.832934782608692</v>
      </c>
      <c r="R302" s="2">
        <v>0.23913388350292439</v>
      </c>
      <c r="S302" s="2">
        <v>4.7754347826086958</v>
      </c>
      <c r="T302" s="2">
        <v>10.256956521739131</v>
      </c>
      <c r="U302" s="2">
        <v>0</v>
      </c>
      <c r="V302" s="2">
        <v>0.11080682637609165</v>
      </c>
      <c r="W302" s="2">
        <v>11.763478260869563</v>
      </c>
      <c r="X302" s="2">
        <v>7.1826086956521733</v>
      </c>
      <c r="Y302" s="2">
        <v>3.0915217391304348</v>
      </c>
      <c r="Z302" s="2">
        <v>0.16244371444595782</v>
      </c>
      <c r="AA302" s="2">
        <v>0</v>
      </c>
      <c r="AB302" s="2">
        <v>0</v>
      </c>
      <c r="AC302" s="2">
        <v>0</v>
      </c>
      <c r="AD302" s="2">
        <v>0</v>
      </c>
      <c r="AE302" s="2">
        <v>0</v>
      </c>
      <c r="AF302" s="2">
        <v>0</v>
      </c>
      <c r="AG302" s="2">
        <v>0</v>
      </c>
      <c r="AH302" t="s">
        <v>202</v>
      </c>
      <c r="AI302">
        <v>5</v>
      </c>
    </row>
    <row r="303" spans="1:35" x14ac:dyDescent="0.25">
      <c r="A303" t="s">
        <v>1155</v>
      </c>
      <c r="B303" t="s">
        <v>486</v>
      </c>
      <c r="C303" t="s">
        <v>850</v>
      </c>
      <c r="D303" t="s">
        <v>1100</v>
      </c>
      <c r="E303" s="2">
        <v>73.271739130434781</v>
      </c>
      <c r="F303" s="2">
        <v>5.7336956521739131</v>
      </c>
      <c r="G303" s="2">
        <v>1.2173913043478262</v>
      </c>
      <c r="H303" s="2">
        <v>0.52173913043478259</v>
      </c>
      <c r="I303" s="2">
        <v>0</v>
      </c>
      <c r="J303" s="2">
        <v>0</v>
      </c>
      <c r="K303" s="2">
        <v>0</v>
      </c>
      <c r="L303" s="2">
        <v>1.7182608695652173</v>
      </c>
      <c r="M303" s="2">
        <v>1.9130434782608696</v>
      </c>
      <c r="N303" s="2">
        <v>1.1304347826086956</v>
      </c>
      <c r="O303" s="2">
        <v>4.1536863966770511E-2</v>
      </c>
      <c r="P303" s="2">
        <v>5.2065217391304346</v>
      </c>
      <c r="Q303" s="2">
        <v>13.1595652173913</v>
      </c>
      <c r="R303" s="2">
        <v>0.25065717252633135</v>
      </c>
      <c r="S303" s="2">
        <v>1.3851086956521739</v>
      </c>
      <c r="T303" s="2">
        <v>3.4110869565217379</v>
      </c>
      <c r="U303" s="2">
        <v>0</v>
      </c>
      <c r="V303" s="2">
        <v>6.5457647233348154E-2</v>
      </c>
      <c r="W303" s="2">
        <v>2.2615217391304343</v>
      </c>
      <c r="X303" s="2">
        <v>0.89032608695652171</v>
      </c>
      <c r="Y303" s="2">
        <v>0</v>
      </c>
      <c r="Z303" s="2">
        <v>4.3015873015873014E-2</v>
      </c>
      <c r="AA303" s="2">
        <v>0</v>
      </c>
      <c r="AB303" s="2">
        <v>0</v>
      </c>
      <c r="AC303" s="2">
        <v>0</v>
      </c>
      <c r="AD303" s="2">
        <v>0</v>
      </c>
      <c r="AE303" s="2">
        <v>0</v>
      </c>
      <c r="AF303" s="2">
        <v>0</v>
      </c>
      <c r="AG303" s="2">
        <v>0</v>
      </c>
      <c r="AH303" t="s">
        <v>63</v>
      </c>
      <c r="AI303">
        <v>5</v>
      </c>
    </row>
    <row r="304" spans="1:35" x14ac:dyDescent="0.25">
      <c r="A304" t="s">
        <v>1155</v>
      </c>
      <c r="B304" t="s">
        <v>809</v>
      </c>
      <c r="C304" t="s">
        <v>924</v>
      </c>
      <c r="D304" t="s">
        <v>1104</v>
      </c>
      <c r="E304" s="2">
        <v>121.78260869565217</v>
      </c>
      <c r="F304" s="2">
        <v>5.5652173913043477</v>
      </c>
      <c r="G304" s="2">
        <v>0.46467391304347827</v>
      </c>
      <c r="H304" s="2">
        <v>0.81184782608695649</v>
      </c>
      <c r="I304" s="2">
        <v>7.5652173913043477</v>
      </c>
      <c r="J304" s="2">
        <v>0</v>
      </c>
      <c r="K304" s="2">
        <v>0</v>
      </c>
      <c r="L304" s="2">
        <v>9.3614130434782616</v>
      </c>
      <c r="M304" s="2">
        <v>5.1304347826086953</v>
      </c>
      <c r="N304" s="2">
        <v>16.134130434782609</v>
      </c>
      <c r="O304" s="2">
        <v>0.17461085326669046</v>
      </c>
      <c r="P304" s="2">
        <v>4.6956521739130439</v>
      </c>
      <c r="Q304" s="2">
        <v>29.138478260869569</v>
      </c>
      <c r="R304" s="2">
        <v>0.27782399143163161</v>
      </c>
      <c r="S304" s="2">
        <v>18.838804347826084</v>
      </c>
      <c r="T304" s="2">
        <v>25.00010869565218</v>
      </c>
      <c r="U304" s="2">
        <v>0</v>
      </c>
      <c r="V304" s="2">
        <v>0.35997679400214211</v>
      </c>
      <c r="W304" s="2">
        <v>15.625434782608695</v>
      </c>
      <c r="X304" s="2">
        <v>34.573913043478257</v>
      </c>
      <c r="Y304" s="2">
        <v>5.2670652173913046</v>
      </c>
      <c r="Z304" s="2">
        <v>0.45545430203498749</v>
      </c>
      <c r="AA304" s="2">
        <v>0</v>
      </c>
      <c r="AB304" s="2">
        <v>0</v>
      </c>
      <c r="AC304" s="2">
        <v>0</v>
      </c>
      <c r="AD304" s="2">
        <v>0</v>
      </c>
      <c r="AE304" s="2">
        <v>0</v>
      </c>
      <c r="AF304" s="2">
        <v>0</v>
      </c>
      <c r="AG304" s="2">
        <v>0</v>
      </c>
      <c r="AH304" t="s">
        <v>389</v>
      </c>
      <c r="AI304">
        <v>5</v>
      </c>
    </row>
    <row r="305" spans="1:35" x14ac:dyDescent="0.25">
      <c r="A305" t="s">
        <v>1155</v>
      </c>
      <c r="B305" t="s">
        <v>818</v>
      </c>
      <c r="C305" t="s">
        <v>871</v>
      </c>
      <c r="D305" t="s">
        <v>1116</v>
      </c>
      <c r="E305" s="2">
        <v>89.032608695652172</v>
      </c>
      <c r="F305" s="2">
        <v>4.7826086956521738</v>
      </c>
      <c r="G305" s="2">
        <v>0.14130434782608695</v>
      </c>
      <c r="H305" s="2">
        <v>0</v>
      </c>
      <c r="I305" s="2">
        <v>8.3327173913043477</v>
      </c>
      <c r="J305" s="2">
        <v>0</v>
      </c>
      <c r="K305" s="2">
        <v>0</v>
      </c>
      <c r="L305" s="2">
        <v>3.7292391304347836</v>
      </c>
      <c r="M305" s="2">
        <v>2.9434782608695653</v>
      </c>
      <c r="N305" s="2">
        <v>4.7429347826086961</v>
      </c>
      <c r="O305" s="2">
        <v>8.6332560126968633E-2</v>
      </c>
      <c r="P305" s="2">
        <v>5.0434782608695654</v>
      </c>
      <c r="Q305" s="2">
        <v>16.020543478260869</v>
      </c>
      <c r="R305" s="2">
        <v>0.23658771822732269</v>
      </c>
      <c r="S305" s="2">
        <v>7.9527173913043478</v>
      </c>
      <c r="T305" s="2">
        <v>6.4804347826086959</v>
      </c>
      <c r="U305" s="2">
        <v>0</v>
      </c>
      <c r="V305" s="2">
        <v>0.16211085337565623</v>
      </c>
      <c r="W305" s="2">
        <v>8.8233695652173907</v>
      </c>
      <c r="X305" s="2">
        <v>12.716413043478259</v>
      </c>
      <c r="Y305" s="2">
        <v>1.3422826086956521</v>
      </c>
      <c r="Z305" s="2">
        <v>0.25700769136857521</v>
      </c>
      <c r="AA305" s="2">
        <v>0</v>
      </c>
      <c r="AB305" s="2">
        <v>0</v>
      </c>
      <c r="AC305" s="2">
        <v>0</v>
      </c>
      <c r="AD305" s="2">
        <v>0</v>
      </c>
      <c r="AE305" s="2">
        <v>0</v>
      </c>
      <c r="AF305" s="2">
        <v>0</v>
      </c>
      <c r="AG305" s="2">
        <v>0</v>
      </c>
      <c r="AH305" t="s">
        <v>398</v>
      </c>
      <c r="AI305">
        <v>5</v>
      </c>
    </row>
    <row r="306" spans="1:35" x14ac:dyDescent="0.25">
      <c r="A306" t="s">
        <v>1155</v>
      </c>
      <c r="B306" t="s">
        <v>664</v>
      </c>
      <c r="C306" t="s">
        <v>976</v>
      </c>
      <c r="D306" t="s">
        <v>1064</v>
      </c>
      <c r="E306" s="2">
        <v>87.630434782608702</v>
      </c>
      <c r="F306" s="2">
        <v>5.7391304347826084</v>
      </c>
      <c r="G306" s="2">
        <v>0.2608695652173913</v>
      </c>
      <c r="H306" s="2">
        <v>0.2608695652173913</v>
      </c>
      <c r="I306" s="2">
        <v>5.7391304347826084</v>
      </c>
      <c r="J306" s="2">
        <v>0</v>
      </c>
      <c r="K306" s="2">
        <v>0</v>
      </c>
      <c r="L306" s="2">
        <v>5.5594565217391292</v>
      </c>
      <c r="M306" s="2">
        <v>5.7391304347826084</v>
      </c>
      <c r="N306" s="2">
        <v>5.2860869565217401</v>
      </c>
      <c r="O306" s="2">
        <v>0.12581493425948895</v>
      </c>
      <c r="P306" s="2">
        <v>5.7391304347826084</v>
      </c>
      <c r="Q306" s="2">
        <v>15.11510869565217</v>
      </c>
      <c r="R306" s="2">
        <v>0.23797940957578756</v>
      </c>
      <c r="S306" s="2">
        <v>4.8746739130434777</v>
      </c>
      <c r="T306" s="2">
        <v>4.8019565217391298</v>
      </c>
      <c r="U306" s="2">
        <v>0</v>
      </c>
      <c r="V306" s="2">
        <v>0.11042545274125525</v>
      </c>
      <c r="W306" s="2">
        <v>9.2227173913043483</v>
      </c>
      <c r="X306" s="2">
        <v>4.3524999999999991</v>
      </c>
      <c r="Y306" s="2">
        <v>0</v>
      </c>
      <c r="Z306" s="2">
        <v>0.15491441329694863</v>
      </c>
      <c r="AA306" s="2">
        <v>0</v>
      </c>
      <c r="AB306" s="2">
        <v>0</v>
      </c>
      <c r="AC306" s="2">
        <v>0</v>
      </c>
      <c r="AD306" s="2">
        <v>0</v>
      </c>
      <c r="AE306" s="2">
        <v>0</v>
      </c>
      <c r="AF306" s="2">
        <v>0</v>
      </c>
      <c r="AG306" s="2">
        <v>0</v>
      </c>
      <c r="AH306" t="s">
        <v>242</v>
      </c>
      <c r="AI306">
        <v>5</v>
      </c>
    </row>
    <row r="307" spans="1:35" x14ac:dyDescent="0.25">
      <c r="A307" t="s">
        <v>1155</v>
      </c>
      <c r="B307" t="s">
        <v>822</v>
      </c>
      <c r="C307" t="s">
        <v>1011</v>
      </c>
      <c r="D307" t="s">
        <v>1107</v>
      </c>
      <c r="E307" s="2">
        <v>98.619565217391298</v>
      </c>
      <c r="F307" s="2">
        <v>5.3913043478260869</v>
      </c>
      <c r="G307" s="2">
        <v>0.17391304347826086</v>
      </c>
      <c r="H307" s="2">
        <v>0</v>
      </c>
      <c r="I307" s="2">
        <v>5.8043478260869561</v>
      </c>
      <c r="J307" s="2">
        <v>0</v>
      </c>
      <c r="K307" s="2">
        <v>0</v>
      </c>
      <c r="L307" s="2">
        <v>4.7068478260869568</v>
      </c>
      <c r="M307" s="2">
        <v>5.5260869565217385</v>
      </c>
      <c r="N307" s="2">
        <v>5.1601086956521751</v>
      </c>
      <c r="O307" s="2">
        <v>0.10835776479664942</v>
      </c>
      <c r="P307" s="2">
        <v>5.3913043478260869</v>
      </c>
      <c r="Q307" s="2">
        <v>18.481521739130443</v>
      </c>
      <c r="R307" s="2">
        <v>0.2420698776589883</v>
      </c>
      <c r="S307" s="2">
        <v>13.040543478260872</v>
      </c>
      <c r="T307" s="2">
        <v>16.479673913043474</v>
      </c>
      <c r="U307" s="2">
        <v>0</v>
      </c>
      <c r="V307" s="2">
        <v>0.29933428854844041</v>
      </c>
      <c r="W307" s="2">
        <v>11.096956521739129</v>
      </c>
      <c r="X307" s="2">
        <v>13.507391304347824</v>
      </c>
      <c r="Y307" s="2">
        <v>3.6178260869565215</v>
      </c>
      <c r="Z307" s="2">
        <v>0.28617215915353245</v>
      </c>
      <c r="AA307" s="2">
        <v>0</v>
      </c>
      <c r="AB307" s="2">
        <v>0</v>
      </c>
      <c r="AC307" s="2">
        <v>0.21739130434782608</v>
      </c>
      <c r="AD307" s="2">
        <v>0</v>
      </c>
      <c r="AE307" s="2">
        <v>0</v>
      </c>
      <c r="AF307" s="2">
        <v>0</v>
      </c>
      <c r="AG307" s="2">
        <v>0</v>
      </c>
      <c r="AH307" t="s">
        <v>402</v>
      </c>
      <c r="AI307">
        <v>5</v>
      </c>
    </row>
    <row r="308" spans="1:35" x14ac:dyDescent="0.25">
      <c r="A308" t="s">
        <v>1155</v>
      </c>
      <c r="B308" t="s">
        <v>561</v>
      </c>
      <c r="C308" t="s">
        <v>961</v>
      </c>
      <c r="D308" t="s">
        <v>1107</v>
      </c>
      <c r="E308" s="2">
        <v>114.75</v>
      </c>
      <c r="F308" s="2">
        <v>5.6521739130434785</v>
      </c>
      <c r="G308" s="2">
        <v>0.34510869565217389</v>
      </c>
      <c r="H308" s="2">
        <v>0.68652173913043479</v>
      </c>
      <c r="I308" s="2">
        <v>7.7820652173913034</v>
      </c>
      <c r="J308" s="2">
        <v>0</v>
      </c>
      <c r="K308" s="2">
        <v>0</v>
      </c>
      <c r="L308" s="2">
        <v>4.6332608695652171</v>
      </c>
      <c r="M308" s="2">
        <v>5.5652173913043477</v>
      </c>
      <c r="N308" s="2">
        <v>11.778043478260869</v>
      </c>
      <c r="O308" s="2">
        <v>0.15113952827507815</v>
      </c>
      <c r="P308" s="2">
        <v>5.1304347826086953</v>
      </c>
      <c r="Q308" s="2">
        <v>11.901304347826082</v>
      </c>
      <c r="R308" s="2">
        <v>0.14842474187742727</v>
      </c>
      <c r="S308" s="2">
        <v>9.4366304347826091</v>
      </c>
      <c r="T308" s="2">
        <v>17.30826086956522</v>
      </c>
      <c r="U308" s="2">
        <v>0</v>
      </c>
      <c r="V308" s="2">
        <v>0.23307094818603774</v>
      </c>
      <c r="W308" s="2">
        <v>16.041304347826088</v>
      </c>
      <c r="X308" s="2">
        <v>17.553152173913048</v>
      </c>
      <c r="Y308" s="2">
        <v>4.7453260869565215</v>
      </c>
      <c r="Z308" s="2">
        <v>0.33411575258122578</v>
      </c>
      <c r="AA308" s="2">
        <v>0</v>
      </c>
      <c r="AB308" s="2">
        <v>0</v>
      </c>
      <c r="AC308" s="2">
        <v>0</v>
      </c>
      <c r="AD308" s="2">
        <v>0</v>
      </c>
      <c r="AE308" s="2">
        <v>0</v>
      </c>
      <c r="AF308" s="2">
        <v>0</v>
      </c>
      <c r="AG308" s="2">
        <v>0</v>
      </c>
      <c r="AH308" t="s">
        <v>138</v>
      </c>
      <c r="AI308">
        <v>5</v>
      </c>
    </row>
    <row r="309" spans="1:35" x14ac:dyDescent="0.25">
      <c r="A309" t="s">
        <v>1155</v>
      </c>
      <c r="B309" t="s">
        <v>524</v>
      </c>
      <c r="C309" t="s">
        <v>857</v>
      </c>
      <c r="D309" t="s">
        <v>1090</v>
      </c>
      <c r="E309" s="2">
        <v>108.51086956521739</v>
      </c>
      <c r="F309" s="2">
        <v>5.5652173913043477</v>
      </c>
      <c r="G309" s="2">
        <v>1.173913043478261</v>
      </c>
      <c r="H309" s="2">
        <v>0.60869565217391308</v>
      </c>
      <c r="I309" s="2">
        <v>6.2608695652173916</v>
      </c>
      <c r="J309" s="2">
        <v>0</v>
      </c>
      <c r="K309" s="2">
        <v>0</v>
      </c>
      <c r="L309" s="2">
        <v>3.9834782608695649</v>
      </c>
      <c r="M309" s="2">
        <v>4.8695652173913047</v>
      </c>
      <c r="N309" s="2">
        <v>10.080760869565214</v>
      </c>
      <c r="O309" s="2">
        <v>0.13777722127616945</v>
      </c>
      <c r="P309" s="2">
        <v>5.0434782608695654</v>
      </c>
      <c r="Q309" s="2">
        <v>8.6888043478260855</v>
      </c>
      <c r="R309" s="2">
        <v>0.12655213863568066</v>
      </c>
      <c r="S309" s="2">
        <v>12.475326086956519</v>
      </c>
      <c r="T309" s="2">
        <v>8.4391304347826104</v>
      </c>
      <c r="U309" s="2">
        <v>0</v>
      </c>
      <c r="V309" s="2">
        <v>0.19274065912050486</v>
      </c>
      <c r="W309" s="2">
        <v>16.544673913043482</v>
      </c>
      <c r="X309" s="2">
        <v>7.3632608695652157</v>
      </c>
      <c r="Y309" s="2">
        <v>3.5058695652173903</v>
      </c>
      <c r="Z309" s="2">
        <v>0.25263648201943306</v>
      </c>
      <c r="AA309" s="2">
        <v>0</v>
      </c>
      <c r="AB309" s="2">
        <v>0</v>
      </c>
      <c r="AC309" s="2">
        <v>0</v>
      </c>
      <c r="AD309" s="2">
        <v>0</v>
      </c>
      <c r="AE309" s="2">
        <v>0</v>
      </c>
      <c r="AF309" s="2">
        <v>0</v>
      </c>
      <c r="AG309" s="2">
        <v>0</v>
      </c>
      <c r="AH309" t="s">
        <v>101</v>
      </c>
      <c r="AI309">
        <v>5</v>
      </c>
    </row>
    <row r="310" spans="1:35" x14ac:dyDescent="0.25">
      <c r="A310" t="s">
        <v>1155</v>
      </c>
      <c r="B310" t="s">
        <v>799</v>
      </c>
      <c r="C310" t="s">
        <v>939</v>
      </c>
      <c r="D310" t="s">
        <v>1064</v>
      </c>
      <c r="E310" s="2">
        <v>107.32608695652173</v>
      </c>
      <c r="F310" s="2">
        <v>5.5652173913043477</v>
      </c>
      <c r="G310" s="2">
        <v>0.4543478260869564</v>
      </c>
      <c r="H310" s="2">
        <v>0</v>
      </c>
      <c r="I310" s="2">
        <v>4.8695652173913047</v>
      </c>
      <c r="J310" s="2">
        <v>0</v>
      </c>
      <c r="K310" s="2">
        <v>0</v>
      </c>
      <c r="L310" s="2">
        <v>0</v>
      </c>
      <c r="M310" s="2">
        <v>5.3043478260869561</v>
      </c>
      <c r="N310" s="2">
        <v>5.3861956521739138</v>
      </c>
      <c r="O310" s="2">
        <v>9.9608061575855805E-2</v>
      </c>
      <c r="P310" s="2">
        <v>4.8181521739130435</v>
      </c>
      <c r="Q310" s="2">
        <v>22.768152173913045</v>
      </c>
      <c r="R310" s="2">
        <v>0.25703261089730606</v>
      </c>
      <c r="S310" s="2">
        <v>0</v>
      </c>
      <c r="T310" s="2">
        <v>0</v>
      </c>
      <c r="U310" s="2">
        <v>0</v>
      </c>
      <c r="V310" s="2">
        <v>0</v>
      </c>
      <c r="W310" s="2">
        <v>0</v>
      </c>
      <c r="X310" s="2">
        <v>3.7707608695652177</v>
      </c>
      <c r="Y310" s="2">
        <v>0</v>
      </c>
      <c r="Z310" s="2">
        <v>3.5133684423739119E-2</v>
      </c>
      <c r="AA310" s="2">
        <v>0</v>
      </c>
      <c r="AB310" s="2">
        <v>0</v>
      </c>
      <c r="AC310" s="2">
        <v>0</v>
      </c>
      <c r="AD310" s="2">
        <v>0</v>
      </c>
      <c r="AE310" s="2">
        <v>0</v>
      </c>
      <c r="AF310" s="2">
        <v>0</v>
      </c>
      <c r="AG310" s="2">
        <v>0</v>
      </c>
      <c r="AH310" t="s">
        <v>379</v>
      </c>
      <c r="AI310">
        <v>5</v>
      </c>
    </row>
    <row r="311" spans="1:35" x14ac:dyDescent="0.25">
      <c r="A311" t="s">
        <v>1155</v>
      </c>
      <c r="B311" t="s">
        <v>717</v>
      </c>
      <c r="C311" t="s">
        <v>1022</v>
      </c>
      <c r="D311" t="s">
        <v>1083</v>
      </c>
      <c r="E311" s="2">
        <v>102.66304347826087</v>
      </c>
      <c r="F311" s="2">
        <v>5.6521739130434785</v>
      </c>
      <c r="G311" s="2">
        <v>0.56521739130434778</v>
      </c>
      <c r="H311" s="2">
        <v>0</v>
      </c>
      <c r="I311" s="2">
        <v>5.4782608695652177</v>
      </c>
      <c r="J311" s="2">
        <v>0</v>
      </c>
      <c r="K311" s="2">
        <v>0</v>
      </c>
      <c r="L311" s="2">
        <v>0.8215217391304348</v>
      </c>
      <c r="M311" s="2">
        <v>0.60869565217391308</v>
      </c>
      <c r="N311" s="2">
        <v>9.8716304347826096</v>
      </c>
      <c r="O311" s="2">
        <v>0.10208470089994708</v>
      </c>
      <c r="P311" s="2">
        <v>5.2173913043478262</v>
      </c>
      <c r="Q311" s="2">
        <v>25.157826086956522</v>
      </c>
      <c r="R311" s="2">
        <v>0.2958729486500794</v>
      </c>
      <c r="S311" s="2">
        <v>4.0650000000000013</v>
      </c>
      <c r="T311" s="2">
        <v>2.6415217391304355</v>
      </c>
      <c r="U311" s="2">
        <v>0</v>
      </c>
      <c r="V311" s="2">
        <v>6.5325569084171545E-2</v>
      </c>
      <c r="W311" s="2">
        <v>2.8809782608695649</v>
      </c>
      <c r="X311" s="2">
        <v>2.6238043478260877</v>
      </c>
      <c r="Y311" s="2">
        <v>0</v>
      </c>
      <c r="Z311" s="2">
        <v>5.3619904711487559E-2</v>
      </c>
      <c r="AA311" s="2">
        <v>0</v>
      </c>
      <c r="AB311" s="2">
        <v>0</v>
      </c>
      <c r="AC311" s="2">
        <v>0</v>
      </c>
      <c r="AD311" s="2">
        <v>0</v>
      </c>
      <c r="AE311" s="2">
        <v>0</v>
      </c>
      <c r="AF311" s="2">
        <v>0</v>
      </c>
      <c r="AG311" s="2">
        <v>0</v>
      </c>
      <c r="AH311" t="s">
        <v>295</v>
      </c>
      <c r="AI311">
        <v>5</v>
      </c>
    </row>
    <row r="312" spans="1:35" x14ac:dyDescent="0.25">
      <c r="A312" t="s">
        <v>1155</v>
      </c>
      <c r="B312" t="s">
        <v>644</v>
      </c>
      <c r="C312" t="s">
        <v>915</v>
      </c>
      <c r="D312" t="s">
        <v>1064</v>
      </c>
      <c r="E312" s="2">
        <v>137.93478260869566</v>
      </c>
      <c r="F312" s="2">
        <v>10.086956521739131</v>
      </c>
      <c r="G312" s="2">
        <v>0.37771739130434784</v>
      </c>
      <c r="H312" s="2">
        <v>0.66576086956521741</v>
      </c>
      <c r="I312" s="2">
        <v>10.782608695652174</v>
      </c>
      <c r="J312" s="2">
        <v>0</v>
      </c>
      <c r="K312" s="2">
        <v>0</v>
      </c>
      <c r="L312" s="2">
        <v>4.5264130434782608</v>
      </c>
      <c r="M312" s="2">
        <v>0</v>
      </c>
      <c r="N312" s="2">
        <v>10.62282608695652</v>
      </c>
      <c r="O312" s="2">
        <v>7.7013396375098492E-2</v>
      </c>
      <c r="P312" s="2">
        <v>5.3043478260869561</v>
      </c>
      <c r="Q312" s="2">
        <v>21.064999999999994</v>
      </c>
      <c r="R312" s="2">
        <v>0.19117257683215125</v>
      </c>
      <c r="S312" s="2">
        <v>10.512608695652174</v>
      </c>
      <c r="T312" s="2">
        <v>23.11782608695653</v>
      </c>
      <c r="U312" s="2">
        <v>0</v>
      </c>
      <c r="V312" s="2">
        <v>0.24381402679275024</v>
      </c>
      <c r="W312" s="2">
        <v>22.392608695652171</v>
      </c>
      <c r="X312" s="2">
        <v>16.169565217391302</v>
      </c>
      <c r="Y312" s="2">
        <v>2.7270652173913046</v>
      </c>
      <c r="Z312" s="2">
        <v>0.29933884948778561</v>
      </c>
      <c r="AA312" s="2">
        <v>0</v>
      </c>
      <c r="AB312" s="2">
        <v>0</v>
      </c>
      <c r="AC312" s="2">
        <v>0</v>
      </c>
      <c r="AD312" s="2">
        <v>0</v>
      </c>
      <c r="AE312" s="2">
        <v>0</v>
      </c>
      <c r="AF312" s="2">
        <v>0</v>
      </c>
      <c r="AG312" s="2">
        <v>0</v>
      </c>
      <c r="AH312" t="s">
        <v>222</v>
      </c>
      <c r="AI312">
        <v>5</v>
      </c>
    </row>
    <row r="313" spans="1:35" x14ac:dyDescent="0.25">
      <c r="A313" t="s">
        <v>1155</v>
      </c>
      <c r="B313" t="s">
        <v>767</v>
      </c>
      <c r="C313" t="s">
        <v>1038</v>
      </c>
      <c r="D313" t="s">
        <v>1107</v>
      </c>
      <c r="E313" s="2">
        <v>27.163043478260871</v>
      </c>
      <c r="F313" s="2">
        <v>0.95652173913043481</v>
      </c>
      <c r="G313" s="2">
        <v>0</v>
      </c>
      <c r="H313" s="2">
        <v>0</v>
      </c>
      <c r="I313" s="2">
        <v>1.465217391304348</v>
      </c>
      <c r="J313" s="2">
        <v>0</v>
      </c>
      <c r="K313" s="2">
        <v>0</v>
      </c>
      <c r="L313" s="2">
        <v>0.17445652173913045</v>
      </c>
      <c r="M313" s="2">
        <v>1.3043478260869565</v>
      </c>
      <c r="N313" s="2">
        <v>0</v>
      </c>
      <c r="O313" s="2">
        <v>4.8019207683073224E-2</v>
      </c>
      <c r="P313" s="2">
        <v>0</v>
      </c>
      <c r="Q313" s="2">
        <v>7.0869565217391308</v>
      </c>
      <c r="R313" s="2">
        <v>0.26090436174469789</v>
      </c>
      <c r="S313" s="2">
        <v>0.32663043478260878</v>
      </c>
      <c r="T313" s="2">
        <v>0.58793478260869569</v>
      </c>
      <c r="U313" s="2">
        <v>0</v>
      </c>
      <c r="V313" s="2">
        <v>3.3669467787114847E-2</v>
      </c>
      <c r="W313" s="2">
        <v>0.96119565217391323</v>
      </c>
      <c r="X313" s="2">
        <v>0.12597826086956521</v>
      </c>
      <c r="Y313" s="2">
        <v>0</v>
      </c>
      <c r="Z313" s="2">
        <v>4.0024009603841545E-2</v>
      </c>
      <c r="AA313" s="2">
        <v>0</v>
      </c>
      <c r="AB313" s="2">
        <v>0</v>
      </c>
      <c r="AC313" s="2">
        <v>0</v>
      </c>
      <c r="AD313" s="2">
        <v>12.194565217391306</v>
      </c>
      <c r="AE313" s="2">
        <v>0</v>
      </c>
      <c r="AF313" s="2">
        <v>0</v>
      </c>
      <c r="AG313" s="2">
        <v>0</v>
      </c>
      <c r="AH313" t="s">
        <v>347</v>
      </c>
      <c r="AI313">
        <v>5</v>
      </c>
    </row>
    <row r="314" spans="1:35" x14ac:dyDescent="0.25">
      <c r="A314" t="s">
        <v>1155</v>
      </c>
      <c r="B314" t="s">
        <v>770</v>
      </c>
      <c r="C314" t="s">
        <v>988</v>
      </c>
      <c r="D314" t="s">
        <v>1054</v>
      </c>
      <c r="E314" s="2">
        <v>105.58695652173913</v>
      </c>
      <c r="F314" s="2">
        <v>4.6956521739130439</v>
      </c>
      <c r="G314" s="2">
        <v>9.5108695652173919E-2</v>
      </c>
      <c r="H314" s="2">
        <v>0.6159782608695652</v>
      </c>
      <c r="I314" s="2">
        <v>4.3768478260869568</v>
      </c>
      <c r="J314" s="2">
        <v>0</v>
      </c>
      <c r="K314" s="2">
        <v>0</v>
      </c>
      <c r="L314" s="2">
        <v>12.777391304347823</v>
      </c>
      <c r="M314" s="2">
        <v>0</v>
      </c>
      <c r="N314" s="2">
        <v>17.815978260869564</v>
      </c>
      <c r="O314" s="2">
        <v>0.16873275684578956</v>
      </c>
      <c r="P314" s="2">
        <v>4.4347826086956523</v>
      </c>
      <c r="Q314" s="2">
        <v>26.66728260869564</v>
      </c>
      <c r="R314" s="2">
        <v>0.2945635165740168</v>
      </c>
      <c r="S314" s="2">
        <v>8.9769565217391296</v>
      </c>
      <c r="T314" s="2">
        <v>19.560000000000002</v>
      </c>
      <c r="U314" s="2">
        <v>0</v>
      </c>
      <c r="V314" s="2">
        <v>0.27026971381511222</v>
      </c>
      <c r="W314" s="2">
        <v>9.9885869565217416</v>
      </c>
      <c r="X314" s="2">
        <v>19.283478260869568</v>
      </c>
      <c r="Y314" s="2">
        <v>5.0809782608695633</v>
      </c>
      <c r="Z314" s="2">
        <v>0.32535309862054768</v>
      </c>
      <c r="AA314" s="2">
        <v>0</v>
      </c>
      <c r="AB314" s="2">
        <v>0</v>
      </c>
      <c r="AC314" s="2">
        <v>0</v>
      </c>
      <c r="AD314" s="2">
        <v>0</v>
      </c>
      <c r="AE314" s="2">
        <v>0</v>
      </c>
      <c r="AF314" s="2">
        <v>0</v>
      </c>
      <c r="AG314" s="2">
        <v>0</v>
      </c>
      <c r="AH314" t="s">
        <v>350</v>
      </c>
      <c r="AI314">
        <v>5</v>
      </c>
    </row>
    <row r="315" spans="1:35" x14ac:dyDescent="0.25">
      <c r="A315" t="s">
        <v>1155</v>
      </c>
      <c r="B315" t="s">
        <v>571</v>
      </c>
      <c r="C315" t="s">
        <v>848</v>
      </c>
      <c r="D315" t="s">
        <v>1064</v>
      </c>
      <c r="E315" s="2">
        <v>172</v>
      </c>
      <c r="F315" s="2">
        <v>4.8695652173913047</v>
      </c>
      <c r="G315" s="2">
        <v>0</v>
      </c>
      <c r="H315" s="2">
        <v>0.86956521739130432</v>
      </c>
      <c r="I315" s="2">
        <v>12.782608695652174</v>
      </c>
      <c r="J315" s="2">
        <v>0</v>
      </c>
      <c r="K315" s="2">
        <v>0</v>
      </c>
      <c r="L315" s="2">
        <v>0</v>
      </c>
      <c r="M315" s="2">
        <v>5.4782608695652177</v>
      </c>
      <c r="N315" s="2">
        <v>16.67228260869566</v>
      </c>
      <c r="O315" s="2">
        <v>0.12878222952477256</v>
      </c>
      <c r="P315" s="2">
        <v>4.6956521739130439</v>
      </c>
      <c r="Q315" s="2">
        <v>28.079565217391302</v>
      </c>
      <c r="R315" s="2">
        <v>0.19055358948432757</v>
      </c>
      <c r="S315" s="2">
        <v>0</v>
      </c>
      <c r="T315" s="2">
        <v>0</v>
      </c>
      <c r="U315" s="2">
        <v>0</v>
      </c>
      <c r="V315" s="2">
        <v>0</v>
      </c>
      <c r="W315" s="2">
        <v>0</v>
      </c>
      <c r="X315" s="2">
        <v>0</v>
      </c>
      <c r="Y315" s="2">
        <v>0</v>
      </c>
      <c r="Z315" s="2">
        <v>0</v>
      </c>
      <c r="AA315" s="2">
        <v>0</v>
      </c>
      <c r="AB315" s="2">
        <v>0</v>
      </c>
      <c r="AC315" s="2">
        <v>0</v>
      </c>
      <c r="AD315" s="2">
        <v>0</v>
      </c>
      <c r="AE315" s="2">
        <v>5.5652173913043477</v>
      </c>
      <c r="AF315" s="2">
        <v>0</v>
      </c>
      <c r="AG315" s="2">
        <v>0</v>
      </c>
      <c r="AH315" t="s">
        <v>148</v>
      </c>
      <c r="AI315">
        <v>5</v>
      </c>
    </row>
    <row r="316" spans="1:35" x14ac:dyDescent="0.25">
      <c r="A316" t="s">
        <v>1155</v>
      </c>
      <c r="B316" t="s">
        <v>602</v>
      </c>
      <c r="C316" t="s">
        <v>981</v>
      </c>
      <c r="D316" t="s">
        <v>1113</v>
      </c>
      <c r="E316" s="2">
        <v>137.53260869565219</v>
      </c>
      <c r="F316" s="2">
        <v>5.7391304347826084</v>
      </c>
      <c r="G316" s="2">
        <v>0.27173913043478259</v>
      </c>
      <c r="H316" s="2">
        <v>1.2853260869565215</v>
      </c>
      <c r="I316" s="2">
        <v>5.7391304347826084</v>
      </c>
      <c r="J316" s="2">
        <v>0</v>
      </c>
      <c r="K316" s="2">
        <v>0</v>
      </c>
      <c r="L316" s="2">
        <v>1.253804347826087</v>
      </c>
      <c r="M316" s="2">
        <v>0.2608695652173913</v>
      </c>
      <c r="N316" s="2">
        <v>0</v>
      </c>
      <c r="O316" s="2">
        <v>1.8967833715324426E-3</v>
      </c>
      <c r="P316" s="2">
        <v>10.769021739130435</v>
      </c>
      <c r="Q316" s="2">
        <v>21.220108695652176</v>
      </c>
      <c r="R316" s="2">
        <v>0.23259306093416579</v>
      </c>
      <c r="S316" s="2">
        <v>1.8283695652173908</v>
      </c>
      <c r="T316" s="2">
        <v>5.4132608695652182</v>
      </c>
      <c r="U316" s="2">
        <v>0</v>
      </c>
      <c r="V316" s="2">
        <v>5.2653916067335806E-2</v>
      </c>
      <c r="W316" s="2">
        <v>2.8549999999999991</v>
      </c>
      <c r="X316" s="2">
        <v>8.7941304347826108</v>
      </c>
      <c r="Y316" s="2">
        <v>0</v>
      </c>
      <c r="Z316" s="2">
        <v>8.4700861455781234E-2</v>
      </c>
      <c r="AA316" s="2">
        <v>0</v>
      </c>
      <c r="AB316" s="2">
        <v>0</v>
      </c>
      <c r="AC316" s="2">
        <v>0</v>
      </c>
      <c r="AD316" s="2">
        <v>0</v>
      </c>
      <c r="AE316" s="2">
        <v>0</v>
      </c>
      <c r="AF316" s="2">
        <v>0</v>
      </c>
      <c r="AG316" s="2">
        <v>9.0000000000000011E-2</v>
      </c>
      <c r="AH316" t="s">
        <v>179</v>
      </c>
      <c r="AI316">
        <v>5</v>
      </c>
    </row>
    <row r="317" spans="1:35" x14ac:dyDescent="0.25">
      <c r="A317" t="s">
        <v>1155</v>
      </c>
      <c r="B317" t="s">
        <v>551</v>
      </c>
      <c r="C317" t="s">
        <v>958</v>
      </c>
      <c r="D317" t="s">
        <v>1064</v>
      </c>
      <c r="E317" s="2">
        <v>159.15217391304347</v>
      </c>
      <c r="F317" s="2">
        <v>85.979347826086979</v>
      </c>
      <c r="G317" s="2">
        <v>0.40760869565217389</v>
      </c>
      <c r="H317" s="2">
        <v>0.75086956521739123</v>
      </c>
      <c r="I317" s="2">
        <v>1.826086956521739</v>
      </c>
      <c r="J317" s="2">
        <v>0</v>
      </c>
      <c r="K317" s="2">
        <v>0</v>
      </c>
      <c r="L317" s="2">
        <v>6.731304347826085</v>
      </c>
      <c r="M317" s="2">
        <v>4.9347826086956523</v>
      </c>
      <c r="N317" s="2">
        <v>10.303804347826087</v>
      </c>
      <c r="O317" s="2">
        <v>9.5748531621363209E-2</v>
      </c>
      <c r="P317" s="2">
        <v>0</v>
      </c>
      <c r="Q317" s="2">
        <v>16.309347826086963</v>
      </c>
      <c r="R317" s="2">
        <v>0.10247643764513049</v>
      </c>
      <c r="S317" s="2">
        <v>9.721521739130436</v>
      </c>
      <c r="T317" s="2">
        <v>10.882173913043481</v>
      </c>
      <c r="U317" s="2">
        <v>0</v>
      </c>
      <c r="V317" s="2">
        <v>0.12945909028821204</v>
      </c>
      <c r="W317" s="2">
        <v>14.901413043478259</v>
      </c>
      <c r="X317" s="2">
        <v>16.918478260869566</v>
      </c>
      <c r="Y317" s="2">
        <v>0</v>
      </c>
      <c r="Z317" s="2">
        <v>0.19993375221964213</v>
      </c>
      <c r="AA317" s="2">
        <v>0</v>
      </c>
      <c r="AB317" s="2">
        <v>4.7336956521739131</v>
      </c>
      <c r="AC317" s="2">
        <v>0</v>
      </c>
      <c r="AD317" s="2">
        <v>0</v>
      </c>
      <c r="AE317" s="2">
        <v>2.013804347826087</v>
      </c>
      <c r="AF317" s="2">
        <v>0</v>
      </c>
      <c r="AG317" s="2">
        <v>0</v>
      </c>
      <c r="AH317" t="s">
        <v>128</v>
      </c>
      <c r="AI317">
        <v>5</v>
      </c>
    </row>
    <row r="318" spans="1:35" x14ac:dyDescent="0.25">
      <c r="A318" t="s">
        <v>1155</v>
      </c>
      <c r="B318" t="s">
        <v>693</v>
      </c>
      <c r="C318" t="s">
        <v>958</v>
      </c>
      <c r="D318" t="s">
        <v>1064</v>
      </c>
      <c r="E318" s="2">
        <v>202.41304347826087</v>
      </c>
      <c r="F318" s="2">
        <v>86.391195652173892</v>
      </c>
      <c r="G318" s="2">
        <v>0.40760869565217389</v>
      </c>
      <c r="H318" s="2">
        <v>0.86043478260869566</v>
      </c>
      <c r="I318" s="2">
        <v>3.5652173913043477</v>
      </c>
      <c r="J318" s="2">
        <v>0</v>
      </c>
      <c r="K318" s="2">
        <v>0</v>
      </c>
      <c r="L318" s="2">
        <v>5.9010869565217376</v>
      </c>
      <c r="M318" s="2">
        <v>4.8695652173913047</v>
      </c>
      <c r="N318" s="2">
        <v>11.554999999999996</v>
      </c>
      <c r="O318" s="2">
        <v>8.1143808398668221E-2</v>
      </c>
      <c r="P318" s="2">
        <v>5.1739130434782608</v>
      </c>
      <c r="Q318" s="2">
        <v>25.283152173913042</v>
      </c>
      <c r="R318" s="2">
        <v>0.1504698743421759</v>
      </c>
      <c r="S318" s="2">
        <v>10.558260869565217</v>
      </c>
      <c r="T318" s="2">
        <v>11.336304347826088</v>
      </c>
      <c r="U318" s="2">
        <v>0</v>
      </c>
      <c r="V318" s="2">
        <v>0.10816775856513799</v>
      </c>
      <c r="W318" s="2">
        <v>16.151956521739123</v>
      </c>
      <c r="X318" s="2">
        <v>12.471521739130434</v>
      </c>
      <c r="Y318" s="2">
        <v>0</v>
      </c>
      <c r="Z318" s="2">
        <v>0.14141123402427233</v>
      </c>
      <c r="AA318" s="2">
        <v>0</v>
      </c>
      <c r="AB318" s="2">
        <v>0</v>
      </c>
      <c r="AC318" s="2">
        <v>0</v>
      </c>
      <c r="AD318" s="2">
        <v>0</v>
      </c>
      <c r="AE318" s="2">
        <v>3.384239130434783</v>
      </c>
      <c r="AF318" s="2">
        <v>0</v>
      </c>
      <c r="AG318" s="2">
        <v>0</v>
      </c>
      <c r="AH318" t="s">
        <v>271</v>
      </c>
      <c r="AI318">
        <v>5</v>
      </c>
    </row>
    <row r="319" spans="1:35" x14ac:dyDescent="0.25">
      <c r="A319" t="s">
        <v>1155</v>
      </c>
      <c r="B319" t="s">
        <v>753</v>
      </c>
      <c r="C319" t="s">
        <v>867</v>
      </c>
      <c r="D319" t="s">
        <v>1063</v>
      </c>
      <c r="E319" s="2">
        <v>68.173913043478265</v>
      </c>
      <c r="F319" s="2">
        <v>5.7391304347826084</v>
      </c>
      <c r="G319" s="2">
        <v>0</v>
      </c>
      <c r="H319" s="2">
        <v>0</v>
      </c>
      <c r="I319" s="2">
        <v>0</v>
      </c>
      <c r="J319" s="2">
        <v>0</v>
      </c>
      <c r="K319" s="2">
        <v>0</v>
      </c>
      <c r="L319" s="2">
        <v>3.155760869565218</v>
      </c>
      <c r="M319" s="2">
        <v>4.5129347826086947</v>
      </c>
      <c r="N319" s="2">
        <v>0</v>
      </c>
      <c r="O319" s="2">
        <v>6.619738520408161E-2</v>
      </c>
      <c r="P319" s="2">
        <v>5.4358695652173914</v>
      </c>
      <c r="Q319" s="2">
        <v>9.0769565217391293</v>
      </c>
      <c r="R319" s="2">
        <v>0.21287946428571425</v>
      </c>
      <c r="S319" s="2">
        <v>2.6798913043478261</v>
      </c>
      <c r="T319" s="2">
        <v>7.1480434782608695</v>
      </c>
      <c r="U319" s="2">
        <v>0</v>
      </c>
      <c r="V319" s="2">
        <v>0.14415975765306122</v>
      </c>
      <c r="W319" s="2">
        <v>1.4805434782608693</v>
      </c>
      <c r="X319" s="2">
        <v>3.3630434782608694</v>
      </c>
      <c r="Y319" s="2">
        <v>0</v>
      </c>
      <c r="Z319" s="2">
        <v>7.104751275510203E-2</v>
      </c>
      <c r="AA319" s="2">
        <v>0</v>
      </c>
      <c r="AB319" s="2">
        <v>0</v>
      </c>
      <c r="AC319" s="2">
        <v>0</v>
      </c>
      <c r="AD319" s="2">
        <v>0</v>
      </c>
      <c r="AE319" s="2">
        <v>0</v>
      </c>
      <c r="AF319" s="2">
        <v>0</v>
      </c>
      <c r="AG319" s="2">
        <v>0</v>
      </c>
      <c r="AH319" t="s">
        <v>333</v>
      </c>
      <c r="AI319">
        <v>5</v>
      </c>
    </row>
    <row r="320" spans="1:35" x14ac:dyDescent="0.25">
      <c r="A320" t="s">
        <v>1155</v>
      </c>
      <c r="B320" t="s">
        <v>565</v>
      </c>
      <c r="C320" t="s">
        <v>964</v>
      </c>
      <c r="D320" t="s">
        <v>1082</v>
      </c>
      <c r="E320" s="2">
        <v>35.793478260869563</v>
      </c>
      <c r="F320" s="2">
        <v>3.3043478260869565</v>
      </c>
      <c r="G320" s="2">
        <v>0</v>
      </c>
      <c r="H320" s="2">
        <v>0</v>
      </c>
      <c r="I320" s="2">
        <v>0</v>
      </c>
      <c r="J320" s="2">
        <v>0</v>
      </c>
      <c r="K320" s="2">
        <v>0</v>
      </c>
      <c r="L320" s="2">
        <v>0.55619565217391309</v>
      </c>
      <c r="M320" s="2">
        <v>2.1293478260869567</v>
      </c>
      <c r="N320" s="2">
        <v>0</v>
      </c>
      <c r="O320" s="2">
        <v>5.948982690555725E-2</v>
      </c>
      <c r="P320" s="2">
        <v>0</v>
      </c>
      <c r="Q320" s="2">
        <v>2.2423913043478261</v>
      </c>
      <c r="R320" s="2">
        <v>6.2648041299726703E-2</v>
      </c>
      <c r="S320" s="2">
        <v>2.375</v>
      </c>
      <c r="T320" s="2">
        <v>0</v>
      </c>
      <c r="U320" s="2">
        <v>0</v>
      </c>
      <c r="V320" s="2">
        <v>6.6352869723656241E-2</v>
      </c>
      <c r="W320" s="2">
        <v>0.43119565217391298</v>
      </c>
      <c r="X320" s="2">
        <v>3.6463043478260873</v>
      </c>
      <c r="Y320" s="2">
        <v>0</v>
      </c>
      <c r="Z320" s="2">
        <v>0.11391740054661405</v>
      </c>
      <c r="AA320" s="2">
        <v>0</v>
      </c>
      <c r="AB320" s="2">
        <v>0</v>
      </c>
      <c r="AC320" s="2">
        <v>0</v>
      </c>
      <c r="AD320" s="2">
        <v>21.641304347826086</v>
      </c>
      <c r="AE320" s="2">
        <v>0</v>
      </c>
      <c r="AF320" s="2">
        <v>0</v>
      </c>
      <c r="AG320" s="2">
        <v>0</v>
      </c>
      <c r="AH320" t="s">
        <v>142</v>
      </c>
      <c r="AI320">
        <v>5</v>
      </c>
    </row>
    <row r="321" spans="1:35" x14ac:dyDescent="0.25">
      <c r="A321" t="s">
        <v>1155</v>
      </c>
      <c r="B321" t="s">
        <v>709</v>
      </c>
      <c r="C321" t="s">
        <v>973</v>
      </c>
      <c r="D321" t="s">
        <v>1072</v>
      </c>
      <c r="E321" s="2">
        <v>28.847826086956523</v>
      </c>
      <c r="F321" s="2">
        <v>5.3043478260869561</v>
      </c>
      <c r="G321" s="2">
        <v>0.84782608695652173</v>
      </c>
      <c r="H321" s="2">
        <v>0</v>
      </c>
      <c r="I321" s="2">
        <v>6.125</v>
      </c>
      <c r="J321" s="2">
        <v>0</v>
      </c>
      <c r="K321" s="2">
        <v>1.9021739130434783</v>
      </c>
      <c r="L321" s="2">
        <v>1.1244565217391302</v>
      </c>
      <c r="M321" s="2">
        <v>5.2173913043478262</v>
      </c>
      <c r="N321" s="2">
        <v>0</v>
      </c>
      <c r="O321" s="2">
        <v>0.18085908063300676</v>
      </c>
      <c r="P321" s="2">
        <v>4.5298913043478262</v>
      </c>
      <c r="Q321" s="2">
        <v>0</v>
      </c>
      <c r="R321" s="2">
        <v>0.15702712886209494</v>
      </c>
      <c r="S321" s="2">
        <v>8.0810869565217409</v>
      </c>
      <c r="T321" s="2">
        <v>0</v>
      </c>
      <c r="U321" s="2">
        <v>0</v>
      </c>
      <c r="V321" s="2">
        <v>0.28012810851544845</v>
      </c>
      <c r="W321" s="2">
        <v>5.6243478260869555</v>
      </c>
      <c r="X321" s="2">
        <v>0</v>
      </c>
      <c r="Y321" s="2">
        <v>0</v>
      </c>
      <c r="Z321" s="2">
        <v>0.19496608892238126</v>
      </c>
      <c r="AA321" s="2">
        <v>0</v>
      </c>
      <c r="AB321" s="2">
        <v>0</v>
      </c>
      <c r="AC321" s="2">
        <v>0</v>
      </c>
      <c r="AD321" s="2">
        <v>0</v>
      </c>
      <c r="AE321" s="2">
        <v>0</v>
      </c>
      <c r="AF321" s="2">
        <v>0</v>
      </c>
      <c r="AG321" s="2">
        <v>0</v>
      </c>
      <c r="AH321" t="s">
        <v>287</v>
      </c>
      <c r="AI321">
        <v>5</v>
      </c>
    </row>
    <row r="322" spans="1:35" x14ac:dyDescent="0.25">
      <c r="A322" t="s">
        <v>1155</v>
      </c>
      <c r="B322" t="s">
        <v>802</v>
      </c>
      <c r="C322" t="s">
        <v>915</v>
      </c>
      <c r="D322" t="s">
        <v>1064</v>
      </c>
      <c r="E322" s="2">
        <v>134.42391304347825</v>
      </c>
      <c r="F322" s="2">
        <v>5.3913043478260869</v>
      </c>
      <c r="G322" s="2">
        <v>0.14130434782608695</v>
      </c>
      <c r="H322" s="2">
        <v>0.4891304347826087</v>
      </c>
      <c r="I322" s="2">
        <v>16.732608695652171</v>
      </c>
      <c r="J322" s="2">
        <v>0</v>
      </c>
      <c r="K322" s="2">
        <v>0</v>
      </c>
      <c r="L322" s="2">
        <v>5.7438043478260861</v>
      </c>
      <c r="M322" s="2">
        <v>15.490000000000002</v>
      </c>
      <c r="N322" s="2">
        <v>0</v>
      </c>
      <c r="O322" s="2">
        <v>0.11523247351823403</v>
      </c>
      <c r="P322" s="2">
        <v>6.9736956521739124</v>
      </c>
      <c r="Q322" s="2">
        <v>10.364673913043477</v>
      </c>
      <c r="R322" s="2">
        <v>0.12898277674456216</v>
      </c>
      <c r="S322" s="2">
        <v>5.8738043478260868</v>
      </c>
      <c r="T322" s="2">
        <v>10.064565217391305</v>
      </c>
      <c r="U322" s="2">
        <v>0</v>
      </c>
      <c r="V322" s="2">
        <v>0.11856796312767852</v>
      </c>
      <c r="W322" s="2">
        <v>5.1820652173913047</v>
      </c>
      <c r="X322" s="2">
        <v>14.689999999999998</v>
      </c>
      <c r="Y322" s="2">
        <v>0</v>
      </c>
      <c r="Z322" s="2">
        <v>0.14783132530120482</v>
      </c>
      <c r="AA322" s="2">
        <v>0</v>
      </c>
      <c r="AB322" s="2">
        <v>0</v>
      </c>
      <c r="AC322" s="2">
        <v>0</v>
      </c>
      <c r="AD322" s="2">
        <v>0</v>
      </c>
      <c r="AE322" s="2">
        <v>94.5959782608696</v>
      </c>
      <c r="AF322" s="2">
        <v>0</v>
      </c>
      <c r="AG322" s="2">
        <v>0</v>
      </c>
      <c r="AH322" t="s">
        <v>382</v>
      </c>
      <c r="AI322">
        <v>5</v>
      </c>
    </row>
    <row r="323" spans="1:35" x14ac:dyDescent="0.25">
      <c r="A323" t="s">
        <v>1155</v>
      </c>
      <c r="B323" t="s">
        <v>662</v>
      </c>
      <c r="C323" t="s">
        <v>915</v>
      </c>
      <c r="D323" t="s">
        <v>1064</v>
      </c>
      <c r="E323" s="2">
        <v>118.82608695652173</v>
      </c>
      <c r="F323" s="2">
        <v>5.2173913043478262</v>
      </c>
      <c r="G323" s="2">
        <v>0.81793478260869568</v>
      </c>
      <c r="H323" s="2">
        <v>0.44565217391304346</v>
      </c>
      <c r="I323" s="2">
        <v>9.582717391304346</v>
      </c>
      <c r="J323" s="2">
        <v>0</v>
      </c>
      <c r="K323" s="2">
        <v>0</v>
      </c>
      <c r="L323" s="2">
        <v>3.9663043478260862</v>
      </c>
      <c r="M323" s="2">
        <v>18.140108695652167</v>
      </c>
      <c r="N323" s="2">
        <v>0</v>
      </c>
      <c r="O323" s="2">
        <v>0.1526609952433223</v>
      </c>
      <c r="P323" s="2">
        <v>6.0916304347826085</v>
      </c>
      <c r="Q323" s="2">
        <v>35.324347826086957</v>
      </c>
      <c r="R323" s="2">
        <v>0.34854281009879257</v>
      </c>
      <c r="S323" s="2">
        <v>4.8131521739130445</v>
      </c>
      <c r="T323" s="2">
        <v>10.291956521739127</v>
      </c>
      <c r="U323" s="2">
        <v>0</v>
      </c>
      <c r="V323" s="2">
        <v>0.12711946578851077</v>
      </c>
      <c r="W323" s="2">
        <v>4.8520652173913019</v>
      </c>
      <c r="X323" s="2">
        <v>14.232173913043482</v>
      </c>
      <c r="Y323" s="2">
        <v>0</v>
      </c>
      <c r="Z323" s="2">
        <v>0.16060647639956094</v>
      </c>
      <c r="AA323" s="2">
        <v>0</v>
      </c>
      <c r="AB323" s="2">
        <v>0</v>
      </c>
      <c r="AC323" s="2">
        <v>0</v>
      </c>
      <c r="AD323" s="2">
        <v>0</v>
      </c>
      <c r="AE323" s="2">
        <v>0</v>
      </c>
      <c r="AF323" s="2">
        <v>0</v>
      </c>
      <c r="AG323" s="2">
        <v>0.45652173913043476</v>
      </c>
      <c r="AH323" t="s">
        <v>240</v>
      </c>
      <c r="AI323">
        <v>5</v>
      </c>
    </row>
    <row r="324" spans="1:35" x14ac:dyDescent="0.25">
      <c r="A324" t="s">
        <v>1155</v>
      </c>
      <c r="B324" t="s">
        <v>719</v>
      </c>
      <c r="C324" t="s">
        <v>886</v>
      </c>
      <c r="D324" t="s">
        <v>1075</v>
      </c>
      <c r="E324" s="2">
        <v>36.228260869565219</v>
      </c>
      <c r="F324" s="2">
        <v>5.3913043478260869</v>
      </c>
      <c r="G324" s="2">
        <v>0.1983695652173913</v>
      </c>
      <c r="H324" s="2">
        <v>0</v>
      </c>
      <c r="I324" s="2">
        <v>7.6630434782608692</v>
      </c>
      <c r="J324" s="2">
        <v>0</v>
      </c>
      <c r="K324" s="2">
        <v>0</v>
      </c>
      <c r="L324" s="2">
        <v>0.76597826086956533</v>
      </c>
      <c r="M324" s="2">
        <v>5.1304347826086953</v>
      </c>
      <c r="N324" s="2">
        <v>0</v>
      </c>
      <c r="O324" s="2">
        <v>0.14161416141614161</v>
      </c>
      <c r="P324" s="2">
        <v>1.5646739130434781</v>
      </c>
      <c r="Q324" s="2">
        <v>5.163913043478261</v>
      </c>
      <c r="R324" s="2">
        <v>0.18572757275727572</v>
      </c>
      <c r="S324" s="2">
        <v>4.3697826086956528</v>
      </c>
      <c r="T324" s="2">
        <v>0</v>
      </c>
      <c r="U324" s="2">
        <v>0</v>
      </c>
      <c r="V324" s="2">
        <v>0.12061806180618063</v>
      </c>
      <c r="W324" s="2">
        <v>12.820978260869568</v>
      </c>
      <c r="X324" s="2">
        <v>0</v>
      </c>
      <c r="Y324" s="2">
        <v>0</v>
      </c>
      <c r="Z324" s="2">
        <v>0.35389438943894397</v>
      </c>
      <c r="AA324" s="2">
        <v>0</v>
      </c>
      <c r="AB324" s="2">
        <v>0</v>
      </c>
      <c r="AC324" s="2">
        <v>0</v>
      </c>
      <c r="AD324" s="2">
        <v>0</v>
      </c>
      <c r="AE324" s="2">
        <v>0</v>
      </c>
      <c r="AF324" s="2">
        <v>0</v>
      </c>
      <c r="AG324" s="2">
        <v>0</v>
      </c>
      <c r="AH324" t="s">
        <v>298</v>
      </c>
      <c r="AI324">
        <v>5</v>
      </c>
    </row>
    <row r="325" spans="1:35" x14ac:dyDescent="0.25">
      <c r="A325" t="s">
        <v>1155</v>
      </c>
      <c r="B325" t="s">
        <v>747</v>
      </c>
      <c r="C325" t="s">
        <v>1031</v>
      </c>
      <c r="D325" t="s">
        <v>1098</v>
      </c>
      <c r="E325" s="2">
        <v>37.728260869565219</v>
      </c>
      <c r="F325" s="2">
        <v>4.4836956521739131</v>
      </c>
      <c r="G325" s="2">
        <v>9.4565217391304343E-2</v>
      </c>
      <c r="H325" s="2">
        <v>0.11684782608695654</v>
      </c>
      <c r="I325" s="2">
        <v>7.6086956521739135E-2</v>
      </c>
      <c r="J325" s="2">
        <v>0</v>
      </c>
      <c r="K325" s="2">
        <v>0</v>
      </c>
      <c r="L325" s="2">
        <v>0</v>
      </c>
      <c r="M325" s="2">
        <v>0</v>
      </c>
      <c r="N325" s="2">
        <v>3.9565217391304346</v>
      </c>
      <c r="O325" s="2">
        <v>0.1048689138576779</v>
      </c>
      <c r="P325" s="2">
        <v>5.0440217391304349</v>
      </c>
      <c r="Q325" s="2">
        <v>5.375</v>
      </c>
      <c r="R325" s="2">
        <v>0.27615960818208013</v>
      </c>
      <c r="S325" s="2">
        <v>0.42663043478260859</v>
      </c>
      <c r="T325" s="2">
        <v>0</v>
      </c>
      <c r="U325" s="2">
        <v>0</v>
      </c>
      <c r="V325" s="2">
        <v>1.1307980409104001E-2</v>
      </c>
      <c r="W325" s="2">
        <v>0.25597826086956521</v>
      </c>
      <c r="X325" s="2">
        <v>0.4082608695652174</v>
      </c>
      <c r="Y325" s="2">
        <v>0</v>
      </c>
      <c r="Z325" s="2">
        <v>1.7605877268798614E-2</v>
      </c>
      <c r="AA325" s="2">
        <v>0</v>
      </c>
      <c r="AB325" s="2">
        <v>0</v>
      </c>
      <c r="AC325" s="2">
        <v>0</v>
      </c>
      <c r="AD325" s="2">
        <v>0</v>
      </c>
      <c r="AE325" s="2">
        <v>0</v>
      </c>
      <c r="AF325" s="2">
        <v>0</v>
      </c>
      <c r="AG325" s="2">
        <v>0</v>
      </c>
      <c r="AH325" t="s">
        <v>327</v>
      </c>
      <c r="AI325">
        <v>5</v>
      </c>
    </row>
    <row r="326" spans="1:35" x14ac:dyDescent="0.25">
      <c r="A326" t="s">
        <v>1155</v>
      </c>
      <c r="B326" t="s">
        <v>772</v>
      </c>
      <c r="C326" t="s">
        <v>1035</v>
      </c>
      <c r="D326" t="s">
        <v>1063</v>
      </c>
      <c r="E326" s="2">
        <v>65.913043478260875</v>
      </c>
      <c r="F326" s="2">
        <v>6.8695652173913047</v>
      </c>
      <c r="G326" s="2">
        <v>0</v>
      </c>
      <c r="H326" s="2">
        <v>0</v>
      </c>
      <c r="I326" s="2">
        <v>1.1304347826086956</v>
      </c>
      <c r="J326" s="2">
        <v>0</v>
      </c>
      <c r="K326" s="2">
        <v>0</v>
      </c>
      <c r="L326" s="2">
        <v>0.13695652173913042</v>
      </c>
      <c r="M326" s="2">
        <v>5.6521739130434785</v>
      </c>
      <c r="N326" s="2">
        <v>0</v>
      </c>
      <c r="O326" s="2">
        <v>8.5751978891820582E-2</v>
      </c>
      <c r="P326" s="2">
        <v>4.1739130434782608</v>
      </c>
      <c r="Q326" s="2">
        <v>17.271304347826085</v>
      </c>
      <c r="R326" s="2">
        <v>0.32535620052770442</v>
      </c>
      <c r="S326" s="2">
        <v>0.20684782608695654</v>
      </c>
      <c r="T326" s="2">
        <v>2.3024999999999998</v>
      </c>
      <c r="U326" s="2">
        <v>0</v>
      </c>
      <c r="V326" s="2">
        <v>3.8070580474934029E-2</v>
      </c>
      <c r="W326" s="2">
        <v>4.9414130434782626</v>
      </c>
      <c r="X326" s="2">
        <v>2.6988043478260866</v>
      </c>
      <c r="Y326" s="2">
        <v>4.2453260869565215</v>
      </c>
      <c r="Z326" s="2">
        <v>0.18032156992084433</v>
      </c>
      <c r="AA326" s="2">
        <v>0</v>
      </c>
      <c r="AB326" s="2">
        <v>0</v>
      </c>
      <c r="AC326" s="2">
        <v>0</v>
      </c>
      <c r="AD326" s="2">
        <v>0</v>
      </c>
      <c r="AE326" s="2">
        <v>0</v>
      </c>
      <c r="AF326" s="2">
        <v>0</v>
      </c>
      <c r="AG326" s="2">
        <v>0</v>
      </c>
      <c r="AH326" t="s">
        <v>352</v>
      </c>
      <c r="AI326">
        <v>5</v>
      </c>
    </row>
    <row r="327" spans="1:35" x14ac:dyDescent="0.25">
      <c r="A327" t="s">
        <v>1155</v>
      </c>
      <c r="B327" t="s">
        <v>471</v>
      </c>
      <c r="C327" t="s">
        <v>904</v>
      </c>
      <c r="D327" t="s">
        <v>1094</v>
      </c>
      <c r="E327" s="2">
        <v>50.119565217391305</v>
      </c>
      <c r="F327" s="2">
        <v>5.1304347826086953</v>
      </c>
      <c r="G327" s="2">
        <v>0.14130434782608695</v>
      </c>
      <c r="H327" s="2">
        <v>0.22010869565217392</v>
      </c>
      <c r="I327" s="2">
        <v>6.4456521739130439</v>
      </c>
      <c r="J327" s="2">
        <v>0</v>
      </c>
      <c r="K327" s="2">
        <v>0.25543478260869568</v>
      </c>
      <c r="L327" s="2">
        <v>0.98260869565217412</v>
      </c>
      <c r="M327" s="2">
        <v>3.8260869565217392</v>
      </c>
      <c r="N327" s="2">
        <v>0</v>
      </c>
      <c r="O327" s="2">
        <v>7.6339188896117974E-2</v>
      </c>
      <c r="P327" s="2">
        <v>5.6521739130434785</v>
      </c>
      <c r="Q327" s="2">
        <v>10.214673913043478</v>
      </c>
      <c r="R327" s="2">
        <v>0.31657991758837561</v>
      </c>
      <c r="S327" s="2">
        <v>5.6290217391304358</v>
      </c>
      <c r="T327" s="2">
        <v>1.5648913043478254</v>
      </c>
      <c r="U327" s="2">
        <v>0</v>
      </c>
      <c r="V327" s="2">
        <v>0.14353502494036002</v>
      </c>
      <c r="W327" s="2">
        <v>4.7647826086956515</v>
      </c>
      <c r="X327" s="2">
        <v>2.9030434782608694</v>
      </c>
      <c r="Y327" s="2">
        <v>0</v>
      </c>
      <c r="Z327" s="2">
        <v>0.15299067447408368</v>
      </c>
      <c r="AA327" s="2">
        <v>0</v>
      </c>
      <c r="AB327" s="2">
        <v>0</v>
      </c>
      <c r="AC327" s="2">
        <v>0</v>
      </c>
      <c r="AD327" s="2">
        <v>0</v>
      </c>
      <c r="AE327" s="2">
        <v>0</v>
      </c>
      <c r="AF327" s="2">
        <v>0</v>
      </c>
      <c r="AG327" s="2">
        <v>0</v>
      </c>
      <c r="AH327" t="s">
        <v>48</v>
      </c>
      <c r="AI327">
        <v>5</v>
      </c>
    </row>
    <row r="328" spans="1:35" x14ac:dyDescent="0.25">
      <c r="A328" t="s">
        <v>1155</v>
      </c>
      <c r="B328" t="s">
        <v>467</v>
      </c>
      <c r="C328" t="s">
        <v>914</v>
      </c>
      <c r="D328" t="s">
        <v>1103</v>
      </c>
      <c r="E328" s="2">
        <v>72.543478260869563</v>
      </c>
      <c r="F328" s="2">
        <v>4.9565217391304346</v>
      </c>
      <c r="G328" s="2">
        <v>2.0760869565217392</v>
      </c>
      <c r="H328" s="2">
        <v>0.41054347826086962</v>
      </c>
      <c r="I328" s="2">
        <v>4.3913043478260869</v>
      </c>
      <c r="J328" s="2">
        <v>0</v>
      </c>
      <c r="K328" s="2">
        <v>0</v>
      </c>
      <c r="L328" s="2">
        <v>0.61</v>
      </c>
      <c r="M328" s="2">
        <v>10.434782608695652</v>
      </c>
      <c r="N328" s="2">
        <v>0</v>
      </c>
      <c r="O328" s="2">
        <v>0.14384177404854662</v>
      </c>
      <c r="P328" s="2">
        <v>0</v>
      </c>
      <c r="Q328" s="2">
        <v>21.496413043478263</v>
      </c>
      <c r="R328" s="2">
        <v>0.29632454300269706</v>
      </c>
      <c r="S328" s="2">
        <v>7.5827173913043477</v>
      </c>
      <c r="T328" s="2">
        <v>6.6956521739130439</v>
      </c>
      <c r="U328" s="2">
        <v>0</v>
      </c>
      <c r="V328" s="2">
        <v>0.19682499250824095</v>
      </c>
      <c r="W328" s="2">
        <v>4.1034782608695659</v>
      </c>
      <c r="X328" s="2">
        <v>7.3297826086956563</v>
      </c>
      <c r="Y328" s="2">
        <v>2.9619565217391304</v>
      </c>
      <c r="Z328" s="2">
        <v>0.19843572070722212</v>
      </c>
      <c r="AA328" s="2">
        <v>0</v>
      </c>
      <c r="AB328" s="2">
        <v>4.9565217391304346</v>
      </c>
      <c r="AC328" s="2">
        <v>0</v>
      </c>
      <c r="AD328" s="2">
        <v>0</v>
      </c>
      <c r="AE328" s="2">
        <v>0</v>
      </c>
      <c r="AF328" s="2">
        <v>0</v>
      </c>
      <c r="AG328" s="2">
        <v>0</v>
      </c>
      <c r="AH328" t="s">
        <v>44</v>
      </c>
      <c r="AI328">
        <v>5</v>
      </c>
    </row>
    <row r="329" spans="1:35" x14ac:dyDescent="0.25">
      <c r="A329" t="s">
        <v>1155</v>
      </c>
      <c r="B329" t="s">
        <v>648</v>
      </c>
      <c r="C329" t="s">
        <v>898</v>
      </c>
      <c r="D329" t="s">
        <v>1059</v>
      </c>
      <c r="E329" s="2">
        <v>76.456521739130437</v>
      </c>
      <c r="F329" s="2">
        <v>5.3043478260869561</v>
      </c>
      <c r="G329" s="2">
        <v>0.2608695652173913</v>
      </c>
      <c r="H329" s="2">
        <v>0.37858695652173913</v>
      </c>
      <c r="I329" s="2">
        <v>5.7391304347826084</v>
      </c>
      <c r="J329" s="2">
        <v>0</v>
      </c>
      <c r="K329" s="2">
        <v>0</v>
      </c>
      <c r="L329" s="2">
        <v>2.008152173913043</v>
      </c>
      <c r="M329" s="2">
        <v>4.9565217391304346</v>
      </c>
      <c r="N329" s="2">
        <v>0</v>
      </c>
      <c r="O329" s="2">
        <v>6.4827978390673863E-2</v>
      </c>
      <c r="P329" s="2">
        <v>10.021739130434783</v>
      </c>
      <c r="Q329" s="2">
        <v>2.1530434782608694</v>
      </c>
      <c r="R329" s="2">
        <v>0.15923798692067104</v>
      </c>
      <c r="S329" s="2">
        <v>3.1046739130434782</v>
      </c>
      <c r="T329" s="2">
        <v>1.2852173913043479</v>
      </c>
      <c r="U329" s="2">
        <v>0</v>
      </c>
      <c r="V329" s="2">
        <v>5.7416832527722485E-2</v>
      </c>
      <c r="W329" s="2">
        <v>1.6470652173913041</v>
      </c>
      <c r="X329" s="2">
        <v>6.7477173913043478</v>
      </c>
      <c r="Y329" s="2">
        <v>0</v>
      </c>
      <c r="Z329" s="2">
        <v>0.10979812340062552</v>
      </c>
      <c r="AA329" s="2">
        <v>0</v>
      </c>
      <c r="AB329" s="2">
        <v>4.8260869565217392</v>
      </c>
      <c r="AC329" s="2">
        <v>0</v>
      </c>
      <c r="AD329" s="2">
        <v>0</v>
      </c>
      <c r="AE329" s="2">
        <v>0</v>
      </c>
      <c r="AF329" s="2">
        <v>0</v>
      </c>
      <c r="AG329" s="2">
        <v>0</v>
      </c>
      <c r="AH329" t="s">
        <v>226</v>
      </c>
      <c r="AI329">
        <v>5</v>
      </c>
    </row>
    <row r="330" spans="1:35" x14ac:dyDescent="0.25">
      <c r="A330" t="s">
        <v>1155</v>
      </c>
      <c r="B330" t="s">
        <v>518</v>
      </c>
      <c r="C330" t="s">
        <v>904</v>
      </c>
      <c r="D330" t="s">
        <v>1094</v>
      </c>
      <c r="E330" s="2">
        <v>52.880434782608695</v>
      </c>
      <c r="F330" s="2">
        <v>3.8432608695652171</v>
      </c>
      <c r="G330" s="2">
        <v>0.55978260869565222</v>
      </c>
      <c r="H330" s="2">
        <v>0.3942391304347827</v>
      </c>
      <c r="I330" s="2">
        <v>5.3913043478260869</v>
      </c>
      <c r="J330" s="2">
        <v>0</v>
      </c>
      <c r="K330" s="2">
        <v>0</v>
      </c>
      <c r="L330" s="2">
        <v>0.85880434782608706</v>
      </c>
      <c r="M330" s="2">
        <v>3.7391304347826089</v>
      </c>
      <c r="N330" s="2">
        <v>0</v>
      </c>
      <c r="O330" s="2">
        <v>7.0709146968139777E-2</v>
      </c>
      <c r="P330" s="2">
        <v>0</v>
      </c>
      <c r="Q330" s="2">
        <v>2.1902173913043477</v>
      </c>
      <c r="R330" s="2">
        <v>4.1418293936279542E-2</v>
      </c>
      <c r="S330" s="2">
        <v>7.2989130434782572</v>
      </c>
      <c r="T330" s="2">
        <v>0.89489130434782604</v>
      </c>
      <c r="U330" s="2">
        <v>0</v>
      </c>
      <c r="V330" s="2">
        <v>0.1549496402877697</v>
      </c>
      <c r="W330" s="2">
        <v>4.8899999999999997</v>
      </c>
      <c r="X330" s="2">
        <v>5.2928260869565227</v>
      </c>
      <c r="Y330" s="2">
        <v>0</v>
      </c>
      <c r="Z330" s="2">
        <v>0.19256320657759507</v>
      </c>
      <c r="AA330" s="2">
        <v>0</v>
      </c>
      <c r="AB330" s="2">
        <v>5.3043478260869561</v>
      </c>
      <c r="AC330" s="2">
        <v>0</v>
      </c>
      <c r="AD330" s="2">
        <v>0</v>
      </c>
      <c r="AE330" s="2">
        <v>0</v>
      </c>
      <c r="AF330" s="2">
        <v>0</v>
      </c>
      <c r="AG330" s="2">
        <v>0</v>
      </c>
      <c r="AH330" t="s">
        <v>95</v>
      </c>
      <c r="AI330">
        <v>5</v>
      </c>
    </row>
    <row r="331" spans="1:35" x14ac:dyDescent="0.25">
      <c r="A331" t="s">
        <v>1155</v>
      </c>
      <c r="B331" t="s">
        <v>645</v>
      </c>
      <c r="C331" t="s">
        <v>1000</v>
      </c>
      <c r="D331" t="s">
        <v>1107</v>
      </c>
      <c r="E331" s="2">
        <v>105.51086956521739</v>
      </c>
      <c r="F331" s="2">
        <v>4.9565217391304346</v>
      </c>
      <c r="G331" s="2">
        <v>0</v>
      </c>
      <c r="H331" s="2">
        <v>0.763695652173913</v>
      </c>
      <c r="I331" s="2">
        <v>0</v>
      </c>
      <c r="J331" s="2">
        <v>0</v>
      </c>
      <c r="K331" s="2">
        <v>0</v>
      </c>
      <c r="L331" s="2">
        <v>6.0602173913043496</v>
      </c>
      <c r="M331" s="2">
        <v>17.330434782608698</v>
      </c>
      <c r="N331" s="2">
        <v>0</v>
      </c>
      <c r="O331" s="2">
        <v>0.16425260121561763</v>
      </c>
      <c r="P331" s="2">
        <v>9.5173913043478251</v>
      </c>
      <c r="Q331" s="2">
        <v>6.6415217391304342</v>
      </c>
      <c r="R331" s="2">
        <v>0.15314927371999584</v>
      </c>
      <c r="S331" s="2">
        <v>26.527065217391304</v>
      </c>
      <c r="T331" s="2">
        <v>16.41771739130435</v>
      </c>
      <c r="U331" s="2">
        <v>0</v>
      </c>
      <c r="V331" s="2">
        <v>0.40701761615329146</v>
      </c>
      <c r="W331" s="2">
        <v>18.247065217391309</v>
      </c>
      <c r="X331" s="2">
        <v>19.404673913043485</v>
      </c>
      <c r="Y331" s="2">
        <v>4.2269565217391314</v>
      </c>
      <c r="Z331" s="2">
        <v>0.39691356752858775</v>
      </c>
      <c r="AA331" s="2">
        <v>0</v>
      </c>
      <c r="AB331" s="2">
        <v>0</v>
      </c>
      <c r="AC331" s="2">
        <v>0</v>
      </c>
      <c r="AD331" s="2">
        <v>0</v>
      </c>
      <c r="AE331" s="2">
        <v>0</v>
      </c>
      <c r="AF331" s="2">
        <v>0</v>
      </c>
      <c r="AG331" s="2">
        <v>0</v>
      </c>
      <c r="AH331" t="s">
        <v>223</v>
      </c>
      <c r="AI331">
        <v>5</v>
      </c>
    </row>
    <row r="332" spans="1:35" x14ac:dyDescent="0.25">
      <c r="A332" t="s">
        <v>1155</v>
      </c>
      <c r="B332" t="s">
        <v>555</v>
      </c>
      <c r="C332" t="s">
        <v>886</v>
      </c>
      <c r="D332" t="s">
        <v>1075</v>
      </c>
      <c r="E332" s="2">
        <v>74.478260869565219</v>
      </c>
      <c r="F332" s="2">
        <v>5.1304347826086953</v>
      </c>
      <c r="G332" s="2">
        <v>0</v>
      </c>
      <c r="H332" s="2">
        <v>0.58010869565217382</v>
      </c>
      <c r="I332" s="2">
        <v>6.7826086956521738</v>
      </c>
      <c r="J332" s="2">
        <v>0</v>
      </c>
      <c r="K332" s="2">
        <v>0</v>
      </c>
      <c r="L332" s="2">
        <v>7.1766304347826049</v>
      </c>
      <c r="M332" s="2">
        <v>10.695652173913043</v>
      </c>
      <c r="N332" s="2">
        <v>0</v>
      </c>
      <c r="O332" s="2">
        <v>0.14360770577933449</v>
      </c>
      <c r="P332" s="2">
        <v>3.652173913043478</v>
      </c>
      <c r="Q332" s="2">
        <v>11.970652173913045</v>
      </c>
      <c r="R332" s="2">
        <v>0.20976357267950965</v>
      </c>
      <c r="S332" s="2">
        <v>6.6129347826086953</v>
      </c>
      <c r="T332" s="2">
        <v>10.606739130434784</v>
      </c>
      <c r="U332" s="2">
        <v>0</v>
      </c>
      <c r="V332" s="2">
        <v>0.23120402802101578</v>
      </c>
      <c r="W332" s="2">
        <v>4.6964130434782598</v>
      </c>
      <c r="X332" s="2">
        <v>13.023478260869567</v>
      </c>
      <c r="Y332" s="2">
        <v>4.5907608695652184</v>
      </c>
      <c r="Z332" s="2">
        <v>0.29955925277291301</v>
      </c>
      <c r="AA332" s="2">
        <v>0</v>
      </c>
      <c r="AB332" s="2">
        <v>0</v>
      </c>
      <c r="AC332" s="2">
        <v>0</v>
      </c>
      <c r="AD332" s="2">
        <v>0</v>
      </c>
      <c r="AE332" s="2">
        <v>0</v>
      </c>
      <c r="AF332" s="2">
        <v>0</v>
      </c>
      <c r="AG332" s="2">
        <v>0</v>
      </c>
      <c r="AH332" t="s">
        <v>132</v>
      </c>
      <c r="AI332">
        <v>5</v>
      </c>
    </row>
    <row r="333" spans="1:35" x14ac:dyDescent="0.25">
      <c r="A333" t="s">
        <v>1155</v>
      </c>
      <c r="B333" t="s">
        <v>480</v>
      </c>
      <c r="C333" t="s">
        <v>921</v>
      </c>
      <c r="D333" t="s">
        <v>1099</v>
      </c>
      <c r="E333" s="2">
        <v>60.195652173913047</v>
      </c>
      <c r="F333" s="2">
        <v>5.1739130434782608</v>
      </c>
      <c r="G333" s="2">
        <v>0.60869565217391308</v>
      </c>
      <c r="H333" s="2">
        <v>0.30869565217391293</v>
      </c>
      <c r="I333" s="2">
        <v>4.25</v>
      </c>
      <c r="J333" s="2">
        <v>0</v>
      </c>
      <c r="K333" s="2">
        <v>0</v>
      </c>
      <c r="L333" s="2">
        <v>0.6119565217391304</v>
      </c>
      <c r="M333" s="2">
        <v>9.9021739130434749</v>
      </c>
      <c r="N333" s="2">
        <v>0</v>
      </c>
      <c r="O333" s="2">
        <v>0.16449981942939684</v>
      </c>
      <c r="P333" s="2">
        <v>5.878260869565219</v>
      </c>
      <c r="Q333" s="2">
        <v>33.819565217391315</v>
      </c>
      <c r="R333" s="2">
        <v>0.65947995666305537</v>
      </c>
      <c r="S333" s="2">
        <v>5.20434782608696</v>
      </c>
      <c r="T333" s="2">
        <v>0</v>
      </c>
      <c r="U333" s="2">
        <v>0</v>
      </c>
      <c r="V333" s="2">
        <v>8.6457204767063978E-2</v>
      </c>
      <c r="W333" s="2">
        <v>4.9576086956521763</v>
      </c>
      <c r="X333" s="2">
        <v>5.3532608695652186</v>
      </c>
      <c r="Y333" s="2">
        <v>0</v>
      </c>
      <c r="Z333" s="2">
        <v>0.17128927410617556</v>
      </c>
      <c r="AA333" s="2">
        <v>0</v>
      </c>
      <c r="AB333" s="2">
        <v>0</v>
      </c>
      <c r="AC333" s="2">
        <v>0</v>
      </c>
      <c r="AD333" s="2">
        <v>0</v>
      </c>
      <c r="AE333" s="2">
        <v>0</v>
      </c>
      <c r="AF333" s="2">
        <v>0</v>
      </c>
      <c r="AG333" s="2">
        <v>0</v>
      </c>
      <c r="AH333" t="s">
        <v>57</v>
      </c>
      <c r="AI333">
        <v>5</v>
      </c>
    </row>
    <row r="334" spans="1:35" x14ac:dyDescent="0.25">
      <c r="A334" t="s">
        <v>1155</v>
      </c>
      <c r="B334" t="s">
        <v>838</v>
      </c>
      <c r="C334" t="s">
        <v>1051</v>
      </c>
      <c r="D334" t="s">
        <v>1087</v>
      </c>
      <c r="E334" s="2">
        <v>15.543478260869565</v>
      </c>
      <c r="F334" s="2">
        <v>4.7826086956521738</v>
      </c>
      <c r="G334" s="2">
        <v>1.8478260869565218E-2</v>
      </c>
      <c r="H334" s="2">
        <v>0</v>
      </c>
      <c r="I334" s="2">
        <v>0.20108695652173914</v>
      </c>
      <c r="J334" s="2">
        <v>0</v>
      </c>
      <c r="K334" s="2">
        <v>0</v>
      </c>
      <c r="L334" s="2">
        <v>6.08695652173913E-2</v>
      </c>
      <c r="M334" s="2">
        <v>3.1114130434782608</v>
      </c>
      <c r="N334" s="2">
        <v>0</v>
      </c>
      <c r="O334" s="2">
        <v>0.20017482517482518</v>
      </c>
      <c r="P334" s="2">
        <v>4.9619565217391308</v>
      </c>
      <c r="Q334" s="2">
        <v>7.5652173913043477</v>
      </c>
      <c r="R334" s="2">
        <v>0.80594405594405605</v>
      </c>
      <c r="S334" s="2">
        <v>1.9565217391304349E-2</v>
      </c>
      <c r="T334" s="2">
        <v>0</v>
      </c>
      <c r="U334" s="2">
        <v>0</v>
      </c>
      <c r="V334" s="2">
        <v>1.258741258741259E-3</v>
      </c>
      <c r="W334" s="2">
        <v>1.5217391304347827E-2</v>
      </c>
      <c r="X334" s="2">
        <v>0</v>
      </c>
      <c r="Y334" s="2">
        <v>0</v>
      </c>
      <c r="Z334" s="2">
        <v>9.7902097902097902E-4</v>
      </c>
      <c r="AA334" s="2">
        <v>0</v>
      </c>
      <c r="AB334" s="2">
        <v>0</v>
      </c>
      <c r="AC334" s="2">
        <v>0</v>
      </c>
      <c r="AD334" s="2">
        <v>0</v>
      </c>
      <c r="AE334" s="2">
        <v>0</v>
      </c>
      <c r="AF334" s="2">
        <v>0</v>
      </c>
      <c r="AG334" s="2">
        <v>6.6304347826086948E-2</v>
      </c>
      <c r="AH334" t="s">
        <v>418</v>
      </c>
      <c r="AI334">
        <v>5</v>
      </c>
    </row>
    <row r="335" spans="1:35" x14ac:dyDescent="0.25">
      <c r="A335" t="s">
        <v>1155</v>
      </c>
      <c r="B335" t="s">
        <v>608</v>
      </c>
      <c r="C335" t="s">
        <v>964</v>
      </c>
      <c r="D335" t="s">
        <v>1082</v>
      </c>
      <c r="E335" s="2">
        <v>85.673913043478265</v>
      </c>
      <c r="F335" s="2">
        <v>4.4347826086956523</v>
      </c>
      <c r="G335" s="2">
        <v>6.5217391304347824E-2</v>
      </c>
      <c r="H335" s="2">
        <v>6.5217391304347824E-2</v>
      </c>
      <c r="I335" s="2">
        <v>8.125</v>
      </c>
      <c r="J335" s="2">
        <v>0</v>
      </c>
      <c r="K335" s="2">
        <v>0</v>
      </c>
      <c r="L335" s="2">
        <v>0</v>
      </c>
      <c r="M335" s="2">
        <v>0</v>
      </c>
      <c r="N335" s="2">
        <v>4.8940217391304346</v>
      </c>
      <c r="O335" s="2">
        <v>5.7123826439989846E-2</v>
      </c>
      <c r="P335" s="2">
        <v>9.7092391304347831</v>
      </c>
      <c r="Q335" s="2">
        <v>9.2880434782608692</v>
      </c>
      <c r="R335" s="2">
        <v>0.22173940624207053</v>
      </c>
      <c r="S335" s="2">
        <v>0</v>
      </c>
      <c r="T335" s="2">
        <v>0</v>
      </c>
      <c r="U335" s="2">
        <v>0</v>
      </c>
      <c r="V335" s="2">
        <v>0</v>
      </c>
      <c r="W335" s="2">
        <v>0</v>
      </c>
      <c r="X335" s="2">
        <v>0</v>
      </c>
      <c r="Y335" s="2">
        <v>0</v>
      </c>
      <c r="Z335" s="2">
        <v>0</v>
      </c>
      <c r="AA335" s="2">
        <v>0</v>
      </c>
      <c r="AB335" s="2">
        <v>0</v>
      </c>
      <c r="AC335" s="2">
        <v>0</v>
      </c>
      <c r="AD335" s="2">
        <v>0</v>
      </c>
      <c r="AE335" s="2">
        <v>0</v>
      </c>
      <c r="AF335" s="2">
        <v>0</v>
      </c>
      <c r="AG335" s="2">
        <v>0</v>
      </c>
      <c r="AH335" t="s">
        <v>185</v>
      </c>
      <c r="AI335">
        <v>5</v>
      </c>
    </row>
    <row r="336" spans="1:35" x14ac:dyDescent="0.25">
      <c r="A336" t="s">
        <v>1155</v>
      </c>
      <c r="B336" t="s">
        <v>478</v>
      </c>
      <c r="C336" t="s">
        <v>919</v>
      </c>
      <c r="D336" t="s">
        <v>1106</v>
      </c>
      <c r="E336" s="2">
        <v>55.206521739130437</v>
      </c>
      <c r="F336" s="2">
        <v>5.3913043478260869</v>
      </c>
      <c r="G336" s="2">
        <v>0.42391304347826086</v>
      </c>
      <c r="H336" s="2">
        <v>0.2683695652173913</v>
      </c>
      <c r="I336" s="2">
        <v>5.5597826086956523</v>
      </c>
      <c r="J336" s="2">
        <v>0</v>
      </c>
      <c r="K336" s="2">
        <v>1.379891304347826</v>
      </c>
      <c r="L336" s="2">
        <v>6.9021739130434773E-2</v>
      </c>
      <c r="M336" s="2">
        <v>0</v>
      </c>
      <c r="N336" s="2">
        <v>4.8448913043478266</v>
      </c>
      <c r="O336" s="2">
        <v>8.7759401456979719E-2</v>
      </c>
      <c r="P336" s="2">
        <v>4.8066304347826092</v>
      </c>
      <c r="Q336" s="2">
        <v>10.347717391304348</v>
      </c>
      <c r="R336" s="2">
        <v>0.27450285489269544</v>
      </c>
      <c r="S336" s="2">
        <v>1.1820652173913044</v>
      </c>
      <c r="T336" s="2">
        <v>0.80163043478260865</v>
      </c>
      <c r="U336" s="2">
        <v>0</v>
      </c>
      <c r="V336" s="2">
        <v>3.5932270131915731E-2</v>
      </c>
      <c r="W336" s="2">
        <v>0.44315217391304351</v>
      </c>
      <c r="X336" s="2">
        <v>4.0895652173913053</v>
      </c>
      <c r="Y336" s="2">
        <v>5.2659782608695647</v>
      </c>
      <c r="Z336" s="2">
        <v>0.17749163221106518</v>
      </c>
      <c r="AA336" s="2">
        <v>0</v>
      </c>
      <c r="AB336" s="2">
        <v>0</v>
      </c>
      <c r="AC336" s="2">
        <v>0</v>
      </c>
      <c r="AD336" s="2">
        <v>0</v>
      </c>
      <c r="AE336" s="2">
        <v>0</v>
      </c>
      <c r="AF336" s="2">
        <v>0</v>
      </c>
      <c r="AG336" s="2">
        <v>0</v>
      </c>
      <c r="AH336" t="s">
        <v>55</v>
      </c>
      <c r="AI336">
        <v>5</v>
      </c>
    </row>
    <row r="337" spans="1:35" x14ac:dyDescent="0.25">
      <c r="A337" t="s">
        <v>1155</v>
      </c>
      <c r="B337" t="s">
        <v>677</v>
      </c>
      <c r="C337" t="s">
        <v>915</v>
      </c>
      <c r="D337" t="s">
        <v>1064</v>
      </c>
      <c r="E337" s="2">
        <v>72.641304347826093</v>
      </c>
      <c r="F337" s="2">
        <v>5.7391304347826084</v>
      </c>
      <c r="G337" s="2">
        <v>9.2391304347826081E-2</v>
      </c>
      <c r="H337" s="2">
        <v>0.23706521739130434</v>
      </c>
      <c r="I337" s="2">
        <v>4.9565217391304346</v>
      </c>
      <c r="J337" s="2">
        <v>0</v>
      </c>
      <c r="K337" s="2">
        <v>0</v>
      </c>
      <c r="L337" s="2">
        <v>0.27347826086956517</v>
      </c>
      <c r="M337" s="2">
        <v>0</v>
      </c>
      <c r="N337" s="2">
        <v>10.728043478260874</v>
      </c>
      <c r="O337" s="2">
        <v>0.14768517133024095</v>
      </c>
      <c r="P337" s="2">
        <v>4.6086956521739131</v>
      </c>
      <c r="Q337" s="2">
        <v>18.699565217391307</v>
      </c>
      <c r="R337" s="2">
        <v>0.32086787370941194</v>
      </c>
      <c r="S337" s="2">
        <v>0.34804347826086962</v>
      </c>
      <c r="T337" s="2">
        <v>5.074565217391303</v>
      </c>
      <c r="U337" s="2">
        <v>0</v>
      </c>
      <c r="V337" s="2">
        <v>7.4649109681280842E-2</v>
      </c>
      <c r="W337" s="2">
        <v>5.3881521739130429</v>
      </c>
      <c r="X337" s="2">
        <v>3.9159782608695655</v>
      </c>
      <c r="Y337" s="2">
        <v>0</v>
      </c>
      <c r="Z337" s="2">
        <v>0.12808319616938499</v>
      </c>
      <c r="AA337" s="2">
        <v>0</v>
      </c>
      <c r="AB337" s="2">
        <v>0</v>
      </c>
      <c r="AC337" s="2">
        <v>0</v>
      </c>
      <c r="AD337" s="2">
        <v>0</v>
      </c>
      <c r="AE337" s="2">
        <v>0</v>
      </c>
      <c r="AF337" s="2">
        <v>0</v>
      </c>
      <c r="AG337" s="2">
        <v>0</v>
      </c>
      <c r="AH337" t="s">
        <v>255</v>
      </c>
      <c r="AI337">
        <v>5</v>
      </c>
    </row>
    <row r="338" spans="1:35" x14ac:dyDescent="0.25">
      <c r="A338" t="s">
        <v>1155</v>
      </c>
      <c r="B338" t="s">
        <v>805</v>
      </c>
      <c r="C338" t="s">
        <v>1011</v>
      </c>
      <c r="D338" t="s">
        <v>1107</v>
      </c>
      <c r="E338" s="2">
        <v>55.173913043478258</v>
      </c>
      <c r="F338" s="2">
        <v>32.232934782608687</v>
      </c>
      <c r="G338" s="2">
        <v>2.8804347826086958</v>
      </c>
      <c r="H338" s="2">
        <v>0.12771739130434784</v>
      </c>
      <c r="I338" s="2">
        <v>0</v>
      </c>
      <c r="J338" s="2">
        <v>0</v>
      </c>
      <c r="K338" s="2">
        <v>0</v>
      </c>
      <c r="L338" s="2">
        <v>6.1683695652173949</v>
      </c>
      <c r="M338" s="2">
        <v>9.9707608695652201</v>
      </c>
      <c r="N338" s="2">
        <v>0</v>
      </c>
      <c r="O338" s="2">
        <v>0.18071513002364073</v>
      </c>
      <c r="P338" s="2">
        <v>5.8798913043478267</v>
      </c>
      <c r="Q338" s="2">
        <v>24.661630434782616</v>
      </c>
      <c r="R338" s="2">
        <v>0.55355003940110337</v>
      </c>
      <c r="S338" s="2">
        <v>8.7888043478260869</v>
      </c>
      <c r="T338" s="2">
        <v>16.824130434782607</v>
      </c>
      <c r="U338" s="2">
        <v>0</v>
      </c>
      <c r="V338" s="2">
        <v>0.4642218282111899</v>
      </c>
      <c r="W338" s="2">
        <v>7.9663043478260889</v>
      </c>
      <c r="X338" s="2">
        <v>6.9788043478260873</v>
      </c>
      <c r="Y338" s="2">
        <v>2.7334782608695654</v>
      </c>
      <c r="Z338" s="2">
        <v>0.32041568163908596</v>
      </c>
      <c r="AA338" s="2">
        <v>0</v>
      </c>
      <c r="AB338" s="2">
        <v>0</v>
      </c>
      <c r="AC338" s="2">
        <v>0</v>
      </c>
      <c r="AD338" s="2">
        <v>69.861521739130467</v>
      </c>
      <c r="AE338" s="2">
        <v>0</v>
      </c>
      <c r="AF338" s="2">
        <v>0</v>
      </c>
      <c r="AG338" s="2">
        <v>0</v>
      </c>
      <c r="AH338" t="s">
        <v>385</v>
      </c>
      <c r="AI338">
        <v>5</v>
      </c>
    </row>
    <row r="339" spans="1:35" x14ac:dyDescent="0.25">
      <c r="A339" t="s">
        <v>1155</v>
      </c>
      <c r="B339" t="s">
        <v>685</v>
      </c>
      <c r="C339" t="s">
        <v>1011</v>
      </c>
      <c r="D339" t="s">
        <v>1107</v>
      </c>
      <c r="E339" s="2">
        <v>139.57608695652175</v>
      </c>
      <c r="F339" s="2">
        <v>5.1739130434782608</v>
      </c>
      <c r="G339" s="2">
        <v>1.0108695652173914</v>
      </c>
      <c r="H339" s="2">
        <v>0.70652173913043481</v>
      </c>
      <c r="I339" s="2">
        <v>7.5244565217391308</v>
      </c>
      <c r="J339" s="2">
        <v>0</v>
      </c>
      <c r="K339" s="2">
        <v>0</v>
      </c>
      <c r="L339" s="2">
        <v>6.0926086956521734</v>
      </c>
      <c r="M339" s="2">
        <v>26.005434782608695</v>
      </c>
      <c r="N339" s="2">
        <v>15.679347826086957</v>
      </c>
      <c r="O339" s="2">
        <v>0.2986527529008644</v>
      </c>
      <c r="P339" s="2">
        <v>0</v>
      </c>
      <c r="Q339" s="2">
        <v>22.154891304347824</v>
      </c>
      <c r="R339" s="2">
        <v>0.15872984970017909</v>
      </c>
      <c r="S339" s="2">
        <v>17.725326086956525</v>
      </c>
      <c r="T339" s="2">
        <v>34.107717391304348</v>
      </c>
      <c r="U339" s="2">
        <v>0</v>
      </c>
      <c r="V339" s="2">
        <v>0.37136048594346238</v>
      </c>
      <c r="W339" s="2">
        <v>18.984239130434784</v>
      </c>
      <c r="X339" s="2">
        <v>31.330326086956521</v>
      </c>
      <c r="Y339" s="2">
        <v>0</v>
      </c>
      <c r="Z339" s="2">
        <v>0.36048127092905535</v>
      </c>
      <c r="AA339" s="2">
        <v>0</v>
      </c>
      <c r="AB339" s="2">
        <v>0</v>
      </c>
      <c r="AC339" s="2">
        <v>0</v>
      </c>
      <c r="AD339" s="2">
        <v>0</v>
      </c>
      <c r="AE339" s="2">
        <v>5.2092391304347823</v>
      </c>
      <c r="AF339" s="2">
        <v>0</v>
      </c>
      <c r="AG339" s="2">
        <v>0</v>
      </c>
      <c r="AH339" t="s">
        <v>263</v>
      </c>
      <c r="AI339">
        <v>5</v>
      </c>
    </row>
    <row r="340" spans="1:35" x14ac:dyDescent="0.25">
      <c r="A340" t="s">
        <v>1155</v>
      </c>
      <c r="B340" t="s">
        <v>638</v>
      </c>
      <c r="C340" t="s">
        <v>961</v>
      </c>
      <c r="D340" t="s">
        <v>1107</v>
      </c>
      <c r="E340" s="2">
        <v>133.47826086956522</v>
      </c>
      <c r="F340" s="2">
        <v>9.0434782608695645</v>
      </c>
      <c r="G340" s="2">
        <v>0.47826086956521741</v>
      </c>
      <c r="H340" s="2">
        <v>0.70652173913043481</v>
      </c>
      <c r="I340" s="2">
        <v>7.625</v>
      </c>
      <c r="J340" s="2">
        <v>0</v>
      </c>
      <c r="K340" s="2">
        <v>0</v>
      </c>
      <c r="L340" s="2">
        <v>5.9135869565217387</v>
      </c>
      <c r="M340" s="2">
        <v>10.744565217391305</v>
      </c>
      <c r="N340" s="2">
        <v>15.217391304347826</v>
      </c>
      <c r="O340" s="2">
        <v>0.19450325732899024</v>
      </c>
      <c r="P340" s="2">
        <v>0</v>
      </c>
      <c r="Q340" s="2">
        <v>15.456521739130435</v>
      </c>
      <c r="R340" s="2">
        <v>0.11579804560260587</v>
      </c>
      <c r="S340" s="2">
        <v>9.2041304347826092</v>
      </c>
      <c r="T340" s="2">
        <v>20.400652173913045</v>
      </c>
      <c r="U340" s="2">
        <v>0</v>
      </c>
      <c r="V340" s="2">
        <v>0.22179478827361565</v>
      </c>
      <c r="W340" s="2">
        <v>12.192282608695653</v>
      </c>
      <c r="X340" s="2">
        <v>22.470108695652176</v>
      </c>
      <c r="Y340" s="2">
        <v>0</v>
      </c>
      <c r="Z340" s="2">
        <v>0.25968566775244301</v>
      </c>
      <c r="AA340" s="2">
        <v>0</v>
      </c>
      <c r="AB340" s="2">
        <v>4.5217391304347823</v>
      </c>
      <c r="AC340" s="2">
        <v>0</v>
      </c>
      <c r="AD340" s="2">
        <v>0</v>
      </c>
      <c r="AE340" s="2">
        <v>5.5054347826086953</v>
      </c>
      <c r="AF340" s="2">
        <v>0</v>
      </c>
      <c r="AG340" s="2">
        <v>0</v>
      </c>
      <c r="AH340" t="s">
        <v>216</v>
      </c>
      <c r="AI340">
        <v>5</v>
      </c>
    </row>
    <row r="341" spans="1:35" x14ac:dyDescent="0.25">
      <c r="A341" t="s">
        <v>1155</v>
      </c>
      <c r="B341" t="s">
        <v>469</v>
      </c>
      <c r="C341" t="s">
        <v>898</v>
      </c>
      <c r="D341" t="s">
        <v>1059</v>
      </c>
      <c r="E341" s="2">
        <v>132.84782608695653</v>
      </c>
      <c r="F341" s="2">
        <v>4.9728260869565215</v>
      </c>
      <c r="G341" s="2">
        <v>0</v>
      </c>
      <c r="H341" s="2">
        <v>0</v>
      </c>
      <c r="I341" s="2">
        <v>9.7373913043478257</v>
      </c>
      <c r="J341" s="2">
        <v>0</v>
      </c>
      <c r="K341" s="2">
        <v>0</v>
      </c>
      <c r="L341" s="2">
        <v>3.7343478260869558</v>
      </c>
      <c r="M341" s="2">
        <v>12.513913043478263</v>
      </c>
      <c r="N341" s="2">
        <v>0</v>
      </c>
      <c r="O341" s="2">
        <v>9.4197349042709877E-2</v>
      </c>
      <c r="P341" s="2">
        <v>0</v>
      </c>
      <c r="Q341" s="2">
        <v>18.585869565217394</v>
      </c>
      <c r="R341" s="2">
        <v>0.13990345279005073</v>
      </c>
      <c r="S341" s="2">
        <v>4.8055434782608675</v>
      </c>
      <c r="T341" s="2">
        <v>8.5386956521739137</v>
      </c>
      <c r="U341" s="2">
        <v>0</v>
      </c>
      <c r="V341" s="2">
        <v>0.10044755359188347</v>
      </c>
      <c r="W341" s="2">
        <v>4.1097826086956522</v>
      </c>
      <c r="X341" s="2">
        <v>5.6504347826086949</v>
      </c>
      <c r="Y341" s="2">
        <v>0</v>
      </c>
      <c r="Z341" s="2">
        <v>7.3469153984617896E-2</v>
      </c>
      <c r="AA341" s="2">
        <v>0</v>
      </c>
      <c r="AB341" s="2">
        <v>0</v>
      </c>
      <c r="AC341" s="2">
        <v>0</v>
      </c>
      <c r="AD341" s="2">
        <v>0</v>
      </c>
      <c r="AE341" s="2">
        <v>0</v>
      </c>
      <c r="AF341" s="2">
        <v>0</v>
      </c>
      <c r="AG341" s="2">
        <v>0</v>
      </c>
      <c r="AH341" t="s">
        <v>46</v>
      </c>
      <c r="AI341">
        <v>5</v>
      </c>
    </row>
    <row r="342" spans="1:35" x14ac:dyDescent="0.25">
      <c r="A342" t="s">
        <v>1155</v>
      </c>
      <c r="B342" t="s">
        <v>501</v>
      </c>
      <c r="C342" t="s">
        <v>937</v>
      </c>
      <c r="D342" t="s">
        <v>1090</v>
      </c>
      <c r="E342" s="2">
        <v>147.43478260869566</v>
      </c>
      <c r="F342" s="2">
        <v>5.2173913043478262</v>
      </c>
      <c r="G342" s="2">
        <v>0</v>
      </c>
      <c r="H342" s="2">
        <v>0</v>
      </c>
      <c r="I342" s="2">
        <v>5.2173913043478262</v>
      </c>
      <c r="J342" s="2">
        <v>0</v>
      </c>
      <c r="K342" s="2">
        <v>0</v>
      </c>
      <c r="L342" s="2">
        <v>5.1264130434782604</v>
      </c>
      <c r="M342" s="2">
        <v>10.774347826086954</v>
      </c>
      <c r="N342" s="2">
        <v>0</v>
      </c>
      <c r="O342" s="2">
        <v>7.3078737835446758E-2</v>
      </c>
      <c r="P342" s="2">
        <v>0</v>
      </c>
      <c r="Q342" s="2">
        <v>21.835217391304344</v>
      </c>
      <c r="R342" s="2">
        <v>0.14810085520495425</v>
      </c>
      <c r="S342" s="2">
        <v>11.633913043478261</v>
      </c>
      <c r="T342" s="2">
        <v>11.411847826086955</v>
      </c>
      <c r="U342" s="2">
        <v>0</v>
      </c>
      <c r="V342" s="2">
        <v>0.15631156001179591</v>
      </c>
      <c r="W342" s="2">
        <v>10.187826086956528</v>
      </c>
      <c r="X342" s="2">
        <v>10.237934782608695</v>
      </c>
      <c r="Y342" s="2">
        <v>0</v>
      </c>
      <c r="Z342" s="2">
        <v>0.13854099085815397</v>
      </c>
      <c r="AA342" s="2">
        <v>0</v>
      </c>
      <c r="AB342" s="2">
        <v>0</v>
      </c>
      <c r="AC342" s="2">
        <v>0</v>
      </c>
      <c r="AD342" s="2">
        <v>61.087826086956532</v>
      </c>
      <c r="AE342" s="2">
        <v>0</v>
      </c>
      <c r="AF342" s="2">
        <v>0</v>
      </c>
      <c r="AG342" s="2">
        <v>0</v>
      </c>
      <c r="AH342" t="s">
        <v>78</v>
      </c>
      <c r="AI342">
        <v>5</v>
      </c>
    </row>
    <row r="343" spans="1:35" x14ac:dyDescent="0.25">
      <c r="A343" t="s">
        <v>1155</v>
      </c>
      <c r="B343" t="s">
        <v>444</v>
      </c>
      <c r="C343" t="s">
        <v>896</v>
      </c>
      <c r="D343" t="s">
        <v>1089</v>
      </c>
      <c r="E343" s="2">
        <v>77.608695652173907</v>
      </c>
      <c r="F343" s="2">
        <v>5.2173913043478262</v>
      </c>
      <c r="G343" s="2">
        <v>0</v>
      </c>
      <c r="H343" s="2">
        <v>0</v>
      </c>
      <c r="I343" s="2">
        <v>5.2173913043478262</v>
      </c>
      <c r="J343" s="2">
        <v>0</v>
      </c>
      <c r="K343" s="2">
        <v>0</v>
      </c>
      <c r="L343" s="2">
        <v>2.3485869565217401</v>
      </c>
      <c r="M343" s="2">
        <v>5.2173913043478262</v>
      </c>
      <c r="N343" s="2">
        <v>0</v>
      </c>
      <c r="O343" s="2">
        <v>6.7226890756302532E-2</v>
      </c>
      <c r="P343" s="2">
        <v>5.2173913043478262</v>
      </c>
      <c r="Q343" s="2">
        <v>6.1015217391304351</v>
      </c>
      <c r="R343" s="2">
        <v>0.14584593837535015</v>
      </c>
      <c r="S343" s="2">
        <v>4.5407608695652177</v>
      </c>
      <c r="T343" s="2">
        <v>3.3492391304347815</v>
      </c>
      <c r="U343" s="2">
        <v>0</v>
      </c>
      <c r="V343" s="2">
        <v>0.10166386554621848</v>
      </c>
      <c r="W343" s="2">
        <v>4.2923913043478263</v>
      </c>
      <c r="X343" s="2">
        <v>5.7391304347826084</v>
      </c>
      <c r="Y343" s="2">
        <v>0</v>
      </c>
      <c r="Z343" s="2">
        <v>0.12925770308123249</v>
      </c>
      <c r="AA343" s="2">
        <v>0</v>
      </c>
      <c r="AB343" s="2">
        <v>0</v>
      </c>
      <c r="AC343" s="2">
        <v>0</v>
      </c>
      <c r="AD343" s="2">
        <v>0</v>
      </c>
      <c r="AE343" s="2">
        <v>0</v>
      </c>
      <c r="AF343" s="2">
        <v>0</v>
      </c>
      <c r="AG343" s="2">
        <v>0</v>
      </c>
      <c r="AH343" t="s">
        <v>20</v>
      </c>
      <c r="AI343">
        <v>5</v>
      </c>
    </row>
    <row r="344" spans="1:35" x14ac:dyDescent="0.25">
      <c r="A344" t="s">
        <v>1155</v>
      </c>
      <c r="B344" t="s">
        <v>525</v>
      </c>
      <c r="C344" t="s">
        <v>898</v>
      </c>
      <c r="D344" t="s">
        <v>1059</v>
      </c>
      <c r="E344" s="2">
        <v>64.717391304347828</v>
      </c>
      <c r="F344" s="2">
        <v>5.2173913043478262</v>
      </c>
      <c r="G344" s="2">
        <v>0</v>
      </c>
      <c r="H344" s="2">
        <v>0</v>
      </c>
      <c r="I344" s="2">
        <v>0.97826086956521741</v>
      </c>
      <c r="J344" s="2">
        <v>0</v>
      </c>
      <c r="K344" s="2">
        <v>0</v>
      </c>
      <c r="L344" s="2">
        <v>2.0499999999999998</v>
      </c>
      <c r="M344" s="2">
        <v>5.0543478260869561</v>
      </c>
      <c r="N344" s="2">
        <v>0</v>
      </c>
      <c r="O344" s="2">
        <v>7.8098757138058444E-2</v>
      </c>
      <c r="P344" s="2">
        <v>0</v>
      </c>
      <c r="Q344" s="2">
        <v>6.9583695652173887</v>
      </c>
      <c r="R344" s="2">
        <v>0.10751931474638894</v>
      </c>
      <c r="S344" s="2">
        <v>2.4831521739130435</v>
      </c>
      <c r="T344" s="2">
        <v>4.7433695652173915</v>
      </c>
      <c r="U344" s="2">
        <v>0</v>
      </c>
      <c r="V344" s="2">
        <v>0.11166274773261672</v>
      </c>
      <c r="W344" s="2">
        <v>5.3934782608695659</v>
      </c>
      <c r="X344" s="2">
        <v>3.1717391304347813</v>
      </c>
      <c r="Y344" s="2">
        <v>0</v>
      </c>
      <c r="Z344" s="2">
        <v>0.13234800134363453</v>
      </c>
      <c r="AA344" s="2">
        <v>0</v>
      </c>
      <c r="AB344" s="2">
        <v>0</v>
      </c>
      <c r="AC344" s="2">
        <v>0</v>
      </c>
      <c r="AD344" s="2">
        <v>0</v>
      </c>
      <c r="AE344" s="2">
        <v>0</v>
      </c>
      <c r="AF344" s="2">
        <v>0</v>
      </c>
      <c r="AG344" s="2">
        <v>0</v>
      </c>
      <c r="AH344" t="s">
        <v>102</v>
      </c>
      <c r="AI344">
        <v>5</v>
      </c>
    </row>
    <row r="345" spans="1:35" x14ac:dyDescent="0.25">
      <c r="A345" t="s">
        <v>1155</v>
      </c>
      <c r="B345" t="s">
        <v>591</v>
      </c>
      <c r="C345" t="s">
        <v>976</v>
      </c>
      <c r="D345" t="s">
        <v>1064</v>
      </c>
      <c r="E345" s="2">
        <v>96.141304347826093</v>
      </c>
      <c r="F345" s="2">
        <v>5.2173913043478262</v>
      </c>
      <c r="G345" s="2">
        <v>0</v>
      </c>
      <c r="H345" s="2">
        <v>0</v>
      </c>
      <c r="I345" s="2">
        <v>5.2173913043478262</v>
      </c>
      <c r="J345" s="2">
        <v>0</v>
      </c>
      <c r="K345" s="2">
        <v>0</v>
      </c>
      <c r="L345" s="2">
        <v>5.1891304347826095</v>
      </c>
      <c r="M345" s="2">
        <v>6.2771739130434785</v>
      </c>
      <c r="N345" s="2">
        <v>1.7934782608695652</v>
      </c>
      <c r="O345" s="2">
        <v>8.3945732052006769E-2</v>
      </c>
      <c r="P345" s="2">
        <v>5.2173913043478262</v>
      </c>
      <c r="Q345" s="2">
        <v>5.1132608695652166</v>
      </c>
      <c r="R345" s="2">
        <v>0.10745279819106839</v>
      </c>
      <c r="S345" s="2">
        <v>7.2739130434782613</v>
      </c>
      <c r="T345" s="2">
        <v>5.929782608695648</v>
      </c>
      <c r="U345" s="2">
        <v>0</v>
      </c>
      <c r="V345" s="2">
        <v>0.13733634821933291</v>
      </c>
      <c r="W345" s="2">
        <v>6.8103260869565236</v>
      </c>
      <c r="X345" s="2">
        <v>10.43532608695652</v>
      </c>
      <c r="Y345" s="2">
        <v>0</v>
      </c>
      <c r="Z345" s="2">
        <v>0.17937817976257772</v>
      </c>
      <c r="AA345" s="2">
        <v>0</v>
      </c>
      <c r="AB345" s="2">
        <v>0</v>
      </c>
      <c r="AC345" s="2">
        <v>0</v>
      </c>
      <c r="AD345" s="2">
        <v>0</v>
      </c>
      <c r="AE345" s="2">
        <v>0</v>
      </c>
      <c r="AF345" s="2">
        <v>0</v>
      </c>
      <c r="AG345" s="2">
        <v>0</v>
      </c>
      <c r="AH345" t="s">
        <v>168</v>
      </c>
      <c r="AI345">
        <v>5</v>
      </c>
    </row>
    <row r="346" spans="1:35" x14ac:dyDescent="0.25">
      <c r="A346" t="s">
        <v>1155</v>
      </c>
      <c r="B346" t="s">
        <v>426</v>
      </c>
      <c r="C346" t="s">
        <v>886</v>
      </c>
      <c r="D346" t="s">
        <v>1075</v>
      </c>
      <c r="E346" s="2">
        <v>84.184782608695656</v>
      </c>
      <c r="F346" s="2">
        <v>5.2173913043478262</v>
      </c>
      <c r="G346" s="2">
        <v>0</v>
      </c>
      <c r="H346" s="2">
        <v>0</v>
      </c>
      <c r="I346" s="2">
        <v>2.8532608695652173</v>
      </c>
      <c r="J346" s="2">
        <v>0</v>
      </c>
      <c r="K346" s="2">
        <v>0</v>
      </c>
      <c r="L346" s="2">
        <v>2.4157608695652173</v>
      </c>
      <c r="M346" s="2">
        <v>6.2368478260869589</v>
      </c>
      <c r="N346" s="2">
        <v>5.1413043478260869</v>
      </c>
      <c r="O346" s="2">
        <v>0.13515687540348614</v>
      </c>
      <c r="P346" s="2">
        <v>3.9945652173913042</v>
      </c>
      <c r="Q346" s="2">
        <v>11.684565217391304</v>
      </c>
      <c r="R346" s="2">
        <v>0.18624661071659135</v>
      </c>
      <c r="S346" s="2">
        <v>5.9936956521739138</v>
      </c>
      <c r="T346" s="2">
        <v>11.616195652173914</v>
      </c>
      <c r="U346" s="2">
        <v>0</v>
      </c>
      <c r="V346" s="2">
        <v>0.20918140735958682</v>
      </c>
      <c r="W346" s="2">
        <v>3.5846739130434786</v>
      </c>
      <c r="X346" s="2">
        <v>8.2972826086956495</v>
      </c>
      <c r="Y346" s="2">
        <v>0</v>
      </c>
      <c r="Z346" s="2">
        <v>0.1411413815364751</v>
      </c>
      <c r="AA346" s="2">
        <v>0</v>
      </c>
      <c r="AB346" s="2">
        <v>0</v>
      </c>
      <c r="AC346" s="2">
        <v>0</v>
      </c>
      <c r="AD346" s="2">
        <v>0</v>
      </c>
      <c r="AE346" s="2">
        <v>0</v>
      </c>
      <c r="AF346" s="2">
        <v>0</v>
      </c>
      <c r="AG346" s="2">
        <v>0</v>
      </c>
      <c r="AH346" t="s">
        <v>2</v>
      </c>
      <c r="AI346">
        <v>5</v>
      </c>
    </row>
    <row r="347" spans="1:35" x14ac:dyDescent="0.25">
      <c r="A347" t="s">
        <v>1155</v>
      </c>
      <c r="B347" t="s">
        <v>580</v>
      </c>
      <c r="C347" t="s">
        <v>859</v>
      </c>
      <c r="D347" t="s">
        <v>1064</v>
      </c>
      <c r="E347" s="2">
        <v>94.652173913043484</v>
      </c>
      <c r="F347" s="2">
        <v>5.2173913043478262</v>
      </c>
      <c r="G347" s="2">
        <v>0</v>
      </c>
      <c r="H347" s="2">
        <v>0</v>
      </c>
      <c r="I347" s="2">
        <v>5.2173913043478262</v>
      </c>
      <c r="J347" s="2">
        <v>0</v>
      </c>
      <c r="K347" s="2">
        <v>0</v>
      </c>
      <c r="L347" s="2">
        <v>1.4132608695652176</v>
      </c>
      <c r="M347" s="2">
        <v>9.2119565217391308</v>
      </c>
      <c r="N347" s="2">
        <v>0</v>
      </c>
      <c r="O347" s="2">
        <v>9.7324299494717506E-2</v>
      </c>
      <c r="P347" s="2">
        <v>5.2173913043478262</v>
      </c>
      <c r="Q347" s="2">
        <v>6.6416304347826083</v>
      </c>
      <c r="R347" s="2">
        <v>0.12529053743683966</v>
      </c>
      <c r="S347" s="2">
        <v>5.0523913043478288</v>
      </c>
      <c r="T347" s="2">
        <v>4.8264130434782615</v>
      </c>
      <c r="U347" s="2">
        <v>0</v>
      </c>
      <c r="V347" s="2">
        <v>0.10436954524575107</v>
      </c>
      <c r="W347" s="2">
        <v>5.7901086956521732</v>
      </c>
      <c r="X347" s="2">
        <v>7.9974999999999969</v>
      </c>
      <c r="Y347" s="2">
        <v>0</v>
      </c>
      <c r="Z347" s="2">
        <v>0.14566605420303166</v>
      </c>
      <c r="AA347" s="2">
        <v>0</v>
      </c>
      <c r="AB347" s="2">
        <v>0</v>
      </c>
      <c r="AC347" s="2">
        <v>0</v>
      </c>
      <c r="AD347" s="2">
        <v>0</v>
      </c>
      <c r="AE347" s="2">
        <v>0</v>
      </c>
      <c r="AF347" s="2">
        <v>0</v>
      </c>
      <c r="AG347" s="2">
        <v>0</v>
      </c>
      <c r="AH347" t="s">
        <v>157</v>
      </c>
      <c r="AI347">
        <v>5</v>
      </c>
    </row>
    <row r="348" spans="1:35" x14ac:dyDescent="0.25">
      <c r="A348" t="s">
        <v>1155</v>
      </c>
      <c r="B348" t="s">
        <v>672</v>
      </c>
      <c r="C348" t="s">
        <v>953</v>
      </c>
      <c r="D348" t="s">
        <v>1090</v>
      </c>
      <c r="E348" s="2">
        <v>84.565217391304344</v>
      </c>
      <c r="F348" s="2">
        <v>4.9728260869565215</v>
      </c>
      <c r="G348" s="2">
        <v>0</v>
      </c>
      <c r="H348" s="2">
        <v>0</v>
      </c>
      <c r="I348" s="2">
        <v>10.353260869565217</v>
      </c>
      <c r="J348" s="2">
        <v>0</v>
      </c>
      <c r="K348" s="2">
        <v>0</v>
      </c>
      <c r="L348" s="2">
        <v>10.012065217391307</v>
      </c>
      <c r="M348" s="2">
        <v>10.108695652173912</v>
      </c>
      <c r="N348" s="2">
        <v>0</v>
      </c>
      <c r="O348" s="2">
        <v>0.11953727506426735</v>
      </c>
      <c r="P348" s="2">
        <v>4.8913043478260869</v>
      </c>
      <c r="Q348" s="2">
        <v>13.128043478260867</v>
      </c>
      <c r="R348" s="2">
        <v>0.21308226221079687</v>
      </c>
      <c r="S348" s="2">
        <v>11.47913043478261</v>
      </c>
      <c r="T348" s="2">
        <v>9.2964130434782604</v>
      </c>
      <c r="U348" s="2">
        <v>0</v>
      </c>
      <c r="V348" s="2">
        <v>0.24567480719794349</v>
      </c>
      <c r="W348" s="2">
        <v>12.01804347826087</v>
      </c>
      <c r="X348" s="2">
        <v>9.3020652173913021</v>
      </c>
      <c r="Y348" s="2">
        <v>0</v>
      </c>
      <c r="Z348" s="2">
        <v>0.25211439588688944</v>
      </c>
      <c r="AA348" s="2">
        <v>0</v>
      </c>
      <c r="AB348" s="2">
        <v>0</v>
      </c>
      <c r="AC348" s="2">
        <v>0</v>
      </c>
      <c r="AD348" s="2">
        <v>0</v>
      </c>
      <c r="AE348" s="2">
        <v>0</v>
      </c>
      <c r="AF348" s="2">
        <v>0</v>
      </c>
      <c r="AG348" s="2">
        <v>0</v>
      </c>
      <c r="AH348" t="s">
        <v>250</v>
      </c>
      <c r="AI348">
        <v>5</v>
      </c>
    </row>
    <row r="349" spans="1:35" x14ac:dyDescent="0.25">
      <c r="A349" t="s">
        <v>1155</v>
      </c>
      <c r="B349" t="s">
        <v>496</v>
      </c>
      <c r="C349" t="s">
        <v>933</v>
      </c>
      <c r="D349" t="s">
        <v>1075</v>
      </c>
      <c r="E349" s="2">
        <v>77.532608695652172</v>
      </c>
      <c r="F349" s="2">
        <v>5.2173913043478262</v>
      </c>
      <c r="G349" s="2">
        <v>0</v>
      </c>
      <c r="H349" s="2">
        <v>0</v>
      </c>
      <c r="I349" s="2">
        <v>1.2228260869565217</v>
      </c>
      <c r="J349" s="2">
        <v>0</v>
      </c>
      <c r="K349" s="2">
        <v>0</v>
      </c>
      <c r="L349" s="2">
        <v>1.566413043478261</v>
      </c>
      <c r="M349" s="2">
        <v>10.760978260869566</v>
      </c>
      <c r="N349" s="2">
        <v>0</v>
      </c>
      <c r="O349" s="2">
        <v>0.13879293424926401</v>
      </c>
      <c r="P349" s="2">
        <v>5.2173913043478262</v>
      </c>
      <c r="Q349" s="2">
        <v>8.5514130434782611</v>
      </c>
      <c r="R349" s="2">
        <v>0.17758727043319783</v>
      </c>
      <c r="S349" s="2">
        <v>4.2156521739130453</v>
      </c>
      <c r="T349" s="2">
        <v>4.0760869565217392</v>
      </c>
      <c r="U349" s="2">
        <v>0</v>
      </c>
      <c r="V349" s="2">
        <v>0.10694518435440911</v>
      </c>
      <c r="W349" s="2">
        <v>2.0498913043478257</v>
      </c>
      <c r="X349" s="2">
        <v>9.5205434782608691</v>
      </c>
      <c r="Y349" s="2">
        <v>0</v>
      </c>
      <c r="Z349" s="2">
        <v>0.14923314173559513</v>
      </c>
      <c r="AA349" s="2">
        <v>0</v>
      </c>
      <c r="AB349" s="2">
        <v>0</v>
      </c>
      <c r="AC349" s="2">
        <v>0</v>
      </c>
      <c r="AD349" s="2">
        <v>0</v>
      </c>
      <c r="AE349" s="2">
        <v>0</v>
      </c>
      <c r="AF349" s="2">
        <v>0</v>
      </c>
      <c r="AG349" s="2">
        <v>0</v>
      </c>
      <c r="AH349" t="s">
        <v>73</v>
      </c>
      <c r="AI349">
        <v>5</v>
      </c>
    </row>
    <row r="350" spans="1:35" x14ac:dyDescent="0.25">
      <c r="A350" t="s">
        <v>1155</v>
      </c>
      <c r="B350" t="s">
        <v>636</v>
      </c>
      <c r="C350" t="s">
        <v>997</v>
      </c>
      <c r="D350" t="s">
        <v>1059</v>
      </c>
      <c r="E350" s="2">
        <v>82.521739130434781</v>
      </c>
      <c r="F350" s="2">
        <v>3.8315217391304346</v>
      </c>
      <c r="G350" s="2">
        <v>0</v>
      </c>
      <c r="H350" s="2">
        <v>0</v>
      </c>
      <c r="I350" s="2">
        <v>3.3423913043478262</v>
      </c>
      <c r="J350" s="2">
        <v>0</v>
      </c>
      <c r="K350" s="2">
        <v>0</v>
      </c>
      <c r="L350" s="2">
        <v>3.2020652173913047</v>
      </c>
      <c r="M350" s="2">
        <v>6.2173913043478262</v>
      </c>
      <c r="N350" s="2">
        <v>0</v>
      </c>
      <c r="O350" s="2">
        <v>7.5342465753424653E-2</v>
      </c>
      <c r="P350" s="2">
        <v>5.2173913043478262</v>
      </c>
      <c r="Q350" s="2">
        <v>5.5936956521739143</v>
      </c>
      <c r="R350" s="2">
        <v>0.13100895679662805</v>
      </c>
      <c r="S350" s="2">
        <v>6.265434782608696</v>
      </c>
      <c r="T350" s="2">
        <v>4.4201086956521731</v>
      </c>
      <c r="U350" s="2">
        <v>0</v>
      </c>
      <c r="V350" s="2">
        <v>0.12948761854583771</v>
      </c>
      <c r="W350" s="2">
        <v>2.5344565217391293</v>
      </c>
      <c r="X350" s="2">
        <v>6.4854347826086949</v>
      </c>
      <c r="Y350" s="2">
        <v>0</v>
      </c>
      <c r="Z350" s="2">
        <v>0.10930321390937828</v>
      </c>
      <c r="AA350" s="2">
        <v>0</v>
      </c>
      <c r="AB350" s="2">
        <v>0</v>
      </c>
      <c r="AC350" s="2">
        <v>0</v>
      </c>
      <c r="AD350" s="2">
        <v>0</v>
      </c>
      <c r="AE350" s="2">
        <v>0</v>
      </c>
      <c r="AF350" s="2">
        <v>0</v>
      </c>
      <c r="AG350" s="2">
        <v>0</v>
      </c>
      <c r="AH350" t="s">
        <v>214</v>
      </c>
      <c r="AI350">
        <v>5</v>
      </c>
    </row>
    <row r="351" spans="1:35" x14ac:dyDescent="0.25">
      <c r="A351" t="s">
        <v>1155</v>
      </c>
      <c r="B351" t="s">
        <v>577</v>
      </c>
      <c r="C351" t="s">
        <v>969</v>
      </c>
      <c r="D351" t="s">
        <v>1072</v>
      </c>
      <c r="E351" s="2">
        <v>117.6195652173913</v>
      </c>
      <c r="F351" s="2">
        <v>4.7282608695652177</v>
      </c>
      <c r="G351" s="2">
        <v>0</v>
      </c>
      <c r="H351" s="2">
        <v>0</v>
      </c>
      <c r="I351" s="2">
        <v>5.1358695652173916</v>
      </c>
      <c r="J351" s="2">
        <v>0</v>
      </c>
      <c r="K351" s="2">
        <v>0</v>
      </c>
      <c r="L351" s="2">
        <v>3.7844565217391306</v>
      </c>
      <c r="M351" s="2">
        <v>10.095978260869565</v>
      </c>
      <c r="N351" s="2">
        <v>0</v>
      </c>
      <c r="O351" s="2">
        <v>8.5835874688106467E-2</v>
      </c>
      <c r="P351" s="2">
        <v>4.9728260869565215</v>
      </c>
      <c r="Q351" s="2">
        <v>21.274239130434779</v>
      </c>
      <c r="R351" s="2">
        <v>0.22315220404768504</v>
      </c>
      <c r="S351" s="2">
        <v>4.694782608695653</v>
      </c>
      <c r="T351" s="2">
        <v>3.3619565217391307</v>
      </c>
      <c r="U351" s="2">
        <v>0</v>
      </c>
      <c r="V351" s="2">
        <v>6.8498290361334452E-2</v>
      </c>
      <c r="W351" s="2">
        <v>4.9291304347826088</v>
      </c>
      <c r="X351" s="2">
        <v>5.7391304347826084</v>
      </c>
      <c r="Y351" s="2">
        <v>0</v>
      </c>
      <c r="Z351" s="2">
        <v>9.0701413917382859E-2</v>
      </c>
      <c r="AA351" s="2">
        <v>0</v>
      </c>
      <c r="AB351" s="2">
        <v>0</v>
      </c>
      <c r="AC351" s="2">
        <v>0</v>
      </c>
      <c r="AD351" s="2">
        <v>0</v>
      </c>
      <c r="AE351" s="2">
        <v>0</v>
      </c>
      <c r="AF351" s="2">
        <v>0</v>
      </c>
      <c r="AG351" s="2">
        <v>0</v>
      </c>
      <c r="AH351" t="s">
        <v>154</v>
      </c>
      <c r="AI351">
        <v>5</v>
      </c>
    </row>
    <row r="352" spans="1:35" x14ac:dyDescent="0.25">
      <c r="A352" t="s">
        <v>1155</v>
      </c>
      <c r="B352" t="s">
        <v>532</v>
      </c>
      <c r="C352" t="s">
        <v>949</v>
      </c>
      <c r="D352" t="s">
        <v>1057</v>
      </c>
      <c r="E352" s="2">
        <v>65.510869565217391</v>
      </c>
      <c r="F352" s="2">
        <v>5.2173913043478262</v>
      </c>
      <c r="G352" s="2">
        <v>0.56521739130434778</v>
      </c>
      <c r="H352" s="2">
        <v>0</v>
      </c>
      <c r="I352" s="2">
        <v>6.9402173913043477</v>
      </c>
      <c r="J352" s="2">
        <v>0</v>
      </c>
      <c r="K352" s="2">
        <v>1.1304347826086956</v>
      </c>
      <c r="L352" s="2">
        <v>0.55369565217391303</v>
      </c>
      <c r="M352" s="2">
        <v>5.5652173913043477</v>
      </c>
      <c r="N352" s="2">
        <v>0</v>
      </c>
      <c r="O352" s="2">
        <v>8.4951053592168577E-2</v>
      </c>
      <c r="P352" s="2">
        <v>5.5342391304347842</v>
      </c>
      <c r="Q352" s="2">
        <v>0.47554347826086957</v>
      </c>
      <c r="R352" s="2">
        <v>9.1737182677949253E-2</v>
      </c>
      <c r="S352" s="2">
        <v>8.2638043478260901</v>
      </c>
      <c r="T352" s="2">
        <v>0</v>
      </c>
      <c r="U352" s="2">
        <v>0</v>
      </c>
      <c r="V352" s="2">
        <v>0.12614401858304303</v>
      </c>
      <c r="W352" s="2">
        <v>17.750108695652163</v>
      </c>
      <c r="X352" s="2">
        <v>0</v>
      </c>
      <c r="Y352" s="2">
        <v>0</v>
      </c>
      <c r="Z352" s="2">
        <v>0.27094906255184986</v>
      </c>
      <c r="AA352" s="2">
        <v>0</v>
      </c>
      <c r="AB352" s="2">
        <v>0</v>
      </c>
      <c r="AC352" s="2">
        <v>0</v>
      </c>
      <c r="AD352" s="2">
        <v>0</v>
      </c>
      <c r="AE352" s="2">
        <v>0</v>
      </c>
      <c r="AF352" s="2">
        <v>0</v>
      </c>
      <c r="AG352" s="2">
        <v>0</v>
      </c>
      <c r="AH352" t="s">
        <v>109</v>
      </c>
      <c r="AI352">
        <v>5</v>
      </c>
    </row>
    <row r="353" spans="1:35" x14ac:dyDescent="0.25">
      <c r="A353" t="s">
        <v>1155</v>
      </c>
      <c r="B353" t="s">
        <v>458</v>
      </c>
      <c r="C353" t="s">
        <v>907</v>
      </c>
      <c r="D353" t="s">
        <v>1090</v>
      </c>
      <c r="E353" s="2">
        <v>52.369565217391305</v>
      </c>
      <c r="F353" s="2">
        <v>4.7826086956521738</v>
      </c>
      <c r="G353" s="2">
        <v>0.69021739130434778</v>
      </c>
      <c r="H353" s="2">
        <v>0</v>
      </c>
      <c r="I353" s="2">
        <v>5.2173913043478262</v>
      </c>
      <c r="J353" s="2">
        <v>0</v>
      </c>
      <c r="K353" s="2">
        <v>0</v>
      </c>
      <c r="L353" s="2">
        <v>0.38195652173913042</v>
      </c>
      <c r="M353" s="2">
        <v>4.4782608695652177</v>
      </c>
      <c r="N353" s="2">
        <v>0</v>
      </c>
      <c r="O353" s="2">
        <v>8.5512660855126613E-2</v>
      </c>
      <c r="P353" s="2">
        <v>5.3478260869565215</v>
      </c>
      <c r="Q353" s="2">
        <v>7.3369565217391308</v>
      </c>
      <c r="R353" s="2">
        <v>0.24221668742216687</v>
      </c>
      <c r="S353" s="2">
        <v>4.8895652173913087</v>
      </c>
      <c r="T353" s="2">
        <v>1.5279347826086962</v>
      </c>
      <c r="U353" s="2">
        <v>0</v>
      </c>
      <c r="V353" s="2">
        <v>0.12254254877542559</v>
      </c>
      <c r="W353" s="2">
        <v>5.4736956521739142</v>
      </c>
      <c r="X353" s="2">
        <v>1.0006521739130434</v>
      </c>
      <c r="Y353" s="2">
        <v>0</v>
      </c>
      <c r="Z353" s="2">
        <v>0.12362806143628063</v>
      </c>
      <c r="AA353" s="2">
        <v>0</v>
      </c>
      <c r="AB353" s="2">
        <v>0</v>
      </c>
      <c r="AC353" s="2">
        <v>0</v>
      </c>
      <c r="AD353" s="2">
        <v>0</v>
      </c>
      <c r="AE353" s="2">
        <v>0</v>
      </c>
      <c r="AF353" s="2">
        <v>0</v>
      </c>
      <c r="AG353" s="2">
        <v>0.21739130434782608</v>
      </c>
      <c r="AH353" t="s">
        <v>35</v>
      </c>
      <c r="AI353">
        <v>5</v>
      </c>
    </row>
    <row r="354" spans="1:35" x14ac:dyDescent="0.25">
      <c r="A354" t="s">
        <v>1155</v>
      </c>
      <c r="B354" t="s">
        <v>495</v>
      </c>
      <c r="C354" t="s">
        <v>932</v>
      </c>
      <c r="D354" t="s">
        <v>1062</v>
      </c>
      <c r="E354" s="2">
        <v>38.380434782608695</v>
      </c>
      <c r="F354" s="2">
        <v>4.4347826086956523</v>
      </c>
      <c r="G354" s="2">
        <v>0</v>
      </c>
      <c r="H354" s="2">
        <v>0.2391304347826087</v>
      </c>
      <c r="I354" s="2">
        <v>0</v>
      </c>
      <c r="J354" s="2">
        <v>0</v>
      </c>
      <c r="K354" s="2">
        <v>0.56521739130434778</v>
      </c>
      <c r="L354" s="2">
        <v>0</v>
      </c>
      <c r="M354" s="2">
        <v>4.7826086956521738</v>
      </c>
      <c r="N354" s="2">
        <v>0</v>
      </c>
      <c r="O354" s="2">
        <v>0.12461059190031153</v>
      </c>
      <c r="P354" s="2">
        <v>0</v>
      </c>
      <c r="Q354" s="2">
        <v>2.4597826086956518</v>
      </c>
      <c r="R354" s="2">
        <v>6.4089493061455671E-2</v>
      </c>
      <c r="S354" s="2">
        <v>0</v>
      </c>
      <c r="T354" s="2">
        <v>1.7978260869565221</v>
      </c>
      <c r="U354" s="2">
        <v>0</v>
      </c>
      <c r="V354" s="2">
        <v>4.6842254318889845E-2</v>
      </c>
      <c r="W354" s="2">
        <v>0.20652173913043478</v>
      </c>
      <c r="X354" s="2">
        <v>6.6304347826086948E-2</v>
      </c>
      <c r="Y354" s="2">
        <v>4.1304347826086954E-2</v>
      </c>
      <c r="Z354" s="2">
        <v>8.1846502407250058E-3</v>
      </c>
      <c r="AA354" s="2">
        <v>0</v>
      </c>
      <c r="AB354" s="2">
        <v>5.4032608695652184</v>
      </c>
      <c r="AC354" s="2">
        <v>0</v>
      </c>
      <c r="AD354" s="2">
        <v>0</v>
      </c>
      <c r="AE354" s="2">
        <v>0</v>
      </c>
      <c r="AF354" s="2">
        <v>0</v>
      </c>
      <c r="AG354" s="2">
        <v>0.51086956521739135</v>
      </c>
      <c r="AH354" t="s">
        <v>72</v>
      </c>
      <c r="AI354">
        <v>5</v>
      </c>
    </row>
    <row r="355" spans="1:35" x14ac:dyDescent="0.25">
      <c r="A355" t="s">
        <v>1155</v>
      </c>
      <c r="B355" t="s">
        <v>452</v>
      </c>
      <c r="C355" t="s">
        <v>903</v>
      </c>
      <c r="D355" t="s">
        <v>1093</v>
      </c>
      <c r="E355" s="2">
        <v>24.836956521739129</v>
      </c>
      <c r="F355" s="2">
        <v>2.6086956521739131</v>
      </c>
      <c r="G355" s="2">
        <v>2.1739130434782608E-2</v>
      </c>
      <c r="H355" s="2">
        <v>0.18478260869565216</v>
      </c>
      <c r="I355" s="2">
        <v>0</v>
      </c>
      <c r="J355" s="2">
        <v>0</v>
      </c>
      <c r="K355" s="2">
        <v>0</v>
      </c>
      <c r="L355" s="2">
        <v>0</v>
      </c>
      <c r="M355" s="2">
        <v>0</v>
      </c>
      <c r="N355" s="2">
        <v>0</v>
      </c>
      <c r="O355" s="2">
        <v>0</v>
      </c>
      <c r="P355" s="2">
        <v>0</v>
      </c>
      <c r="Q355" s="2">
        <v>5.3576086956521749</v>
      </c>
      <c r="R355" s="2">
        <v>0.215711159737418</v>
      </c>
      <c r="S355" s="2">
        <v>0</v>
      </c>
      <c r="T355" s="2">
        <v>0</v>
      </c>
      <c r="U355" s="2">
        <v>0</v>
      </c>
      <c r="V355" s="2">
        <v>0</v>
      </c>
      <c r="W355" s="2">
        <v>0</v>
      </c>
      <c r="X355" s="2">
        <v>0</v>
      </c>
      <c r="Y355" s="2">
        <v>8.1521739130434784E-2</v>
      </c>
      <c r="Z355" s="2">
        <v>3.2822757111597377E-3</v>
      </c>
      <c r="AA355" s="2">
        <v>0</v>
      </c>
      <c r="AB355" s="2">
        <v>2.070652173913043</v>
      </c>
      <c r="AC355" s="2">
        <v>0</v>
      </c>
      <c r="AD355" s="2">
        <v>0</v>
      </c>
      <c r="AE355" s="2">
        <v>8.6956521739130432E-2</v>
      </c>
      <c r="AF355" s="2">
        <v>0</v>
      </c>
      <c r="AG355" s="2">
        <v>0</v>
      </c>
      <c r="AH355" t="s">
        <v>29</v>
      </c>
      <c r="AI355">
        <v>5</v>
      </c>
    </row>
    <row r="356" spans="1:35" x14ac:dyDescent="0.25">
      <c r="A356" t="s">
        <v>1155</v>
      </c>
      <c r="B356" t="s">
        <v>476</v>
      </c>
      <c r="C356" t="s">
        <v>840</v>
      </c>
      <c r="D356" t="s">
        <v>1093</v>
      </c>
      <c r="E356" s="2">
        <v>28.304347826086957</v>
      </c>
      <c r="F356" s="2">
        <v>2.6086956521739131</v>
      </c>
      <c r="G356" s="2">
        <v>2.1739130434782608E-2</v>
      </c>
      <c r="H356" s="2">
        <v>0.21739130434782608</v>
      </c>
      <c r="I356" s="2">
        <v>0</v>
      </c>
      <c r="J356" s="2">
        <v>0</v>
      </c>
      <c r="K356" s="2">
        <v>0</v>
      </c>
      <c r="L356" s="2">
        <v>0</v>
      </c>
      <c r="M356" s="2">
        <v>2.8695652173913042</v>
      </c>
      <c r="N356" s="2">
        <v>0</v>
      </c>
      <c r="O356" s="2">
        <v>0.10138248847926266</v>
      </c>
      <c r="P356" s="2">
        <v>0</v>
      </c>
      <c r="Q356" s="2">
        <v>4.3532608695652177</v>
      </c>
      <c r="R356" s="2">
        <v>0.15380184331797236</v>
      </c>
      <c r="S356" s="2">
        <v>0</v>
      </c>
      <c r="T356" s="2">
        <v>7.2826086956521735E-2</v>
      </c>
      <c r="U356" s="2">
        <v>0</v>
      </c>
      <c r="V356" s="2">
        <v>2.572964669738863E-3</v>
      </c>
      <c r="W356" s="2">
        <v>0</v>
      </c>
      <c r="X356" s="2">
        <v>0</v>
      </c>
      <c r="Y356" s="2">
        <v>0.22934782608695653</v>
      </c>
      <c r="Z356" s="2">
        <v>8.1029185867895551E-3</v>
      </c>
      <c r="AA356" s="2">
        <v>0</v>
      </c>
      <c r="AB356" s="2">
        <v>2.7891304347826082</v>
      </c>
      <c r="AC356" s="2">
        <v>0</v>
      </c>
      <c r="AD356" s="2">
        <v>0</v>
      </c>
      <c r="AE356" s="2">
        <v>0</v>
      </c>
      <c r="AF356" s="2">
        <v>0</v>
      </c>
      <c r="AG356" s="2">
        <v>0</v>
      </c>
      <c r="AH356" t="s">
        <v>53</v>
      </c>
      <c r="AI356">
        <v>5</v>
      </c>
    </row>
    <row r="357" spans="1:35" x14ac:dyDescent="0.25">
      <c r="A357" t="s">
        <v>1155</v>
      </c>
      <c r="B357" t="s">
        <v>463</v>
      </c>
      <c r="C357" t="s">
        <v>898</v>
      </c>
      <c r="D357" t="s">
        <v>1059</v>
      </c>
      <c r="E357" s="2">
        <v>156.0108695652174</v>
      </c>
      <c r="F357" s="2">
        <v>12.695652173913043</v>
      </c>
      <c r="G357" s="2">
        <v>0.39130434782608697</v>
      </c>
      <c r="H357" s="2">
        <v>1.0931521739130434</v>
      </c>
      <c r="I357" s="2">
        <v>7.2195652173913052</v>
      </c>
      <c r="J357" s="2">
        <v>0</v>
      </c>
      <c r="K357" s="2">
        <v>0</v>
      </c>
      <c r="L357" s="2">
        <v>11.07608695652174</v>
      </c>
      <c r="M357" s="2">
        <v>17.269565217391303</v>
      </c>
      <c r="N357" s="2">
        <v>0</v>
      </c>
      <c r="O357" s="2">
        <v>0.11069462830070367</v>
      </c>
      <c r="P357" s="2">
        <v>0</v>
      </c>
      <c r="Q357" s="2">
        <v>8.8184782608695631</v>
      </c>
      <c r="R357" s="2">
        <v>5.6524768341113335E-2</v>
      </c>
      <c r="S357" s="2">
        <v>28.825434782608692</v>
      </c>
      <c r="T357" s="2">
        <v>5.2847826086956502</v>
      </c>
      <c r="U357" s="2">
        <v>0</v>
      </c>
      <c r="V357" s="2">
        <v>0.2186400055737476</v>
      </c>
      <c r="W357" s="2">
        <v>48.177608695652168</v>
      </c>
      <c r="X357" s="2">
        <v>13.90217391304348</v>
      </c>
      <c r="Y357" s="2">
        <v>12.425000000000004</v>
      </c>
      <c r="Z357" s="2">
        <v>0.47756148540374826</v>
      </c>
      <c r="AA357" s="2">
        <v>0</v>
      </c>
      <c r="AB357" s="2">
        <v>26.193478260869572</v>
      </c>
      <c r="AC357" s="2">
        <v>0</v>
      </c>
      <c r="AD357" s="2">
        <v>0</v>
      </c>
      <c r="AE357" s="2">
        <v>4.6021739130434778</v>
      </c>
      <c r="AF357" s="2">
        <v>0</v>
      </c>
      <c r="AG357" s="2">
        <v>0</v>
      </c>
      <c r="AH357" t="s">
        <v>40</v>
      </c>
      <c r="AI357">
        <v>5</v>
      </c>
    </row>
    <row r="358" spans="1:35" x14ac:dyDescent="0.25">
      <c r="A358" t="s">
        <v>1155</v>
      </c>
      <c r="B358" t="s">
        <v>446</v>
      </c>
      <c r="C358" t="s">
        <v>898</v>
      </c>
      <c r="D358" t="s">
        <v>1059</v>
      </c>
      <c r="E358" s="2">
        <v>115.07608695652173</v>
      </c>
      <c r="F358" s="2">
        <v>5.2173913043478262</v>
      </c>
      <c r="G358" s="2">
        <v>0</v>
      </c>
      <c r="H358" s="2">
        <v>0.73597826086956519</v>
      </c>
      <c r="I358" s="2">
        <v>10.986956521739131</v>
      </c>
      <c r="J358" s="2">
        <v>0</v>
      </c>
      <c r="K358" s="2">
        <v>0</v>
      </c>
      <c r="L358" s="2">
        <v>4.2606521739130416</v>
      </c>
      <c r="M358" s="2">
        <v>10.573913043478262</v>
      </c>
      <c r="N358" s="2">
        <v>0</v>
      </c>
      <c r="O358" s="2">
        <v>9.1886275621044691E-2</v>
      </c>
      <c r="P358" s="2">
        <v>0</v>
      </c>
      <c r="Q358" s="2">
        <v>7.7456521739130428</v>
      </c>
      <c r="R358" s="2">
        <v>6.7308963823557194E-2</v>
      </c>
      <c r="S358" s="2">
        <v>7.2219565217391253</v>
      </c>
      <c r="T358" s="2">
        <v>4.7706521739130432</v>
      </c>
      <c r="U358" s="2">
        <v>0</v>
      </c>
      <c r="V358" s="2">
        <v>0.10421460281477279</v>
      </c>
      <c r="W358" s="2">
        <v>10.417282608695645</v>
      </c>
      <c r="X358" s="2">
        <v>8.2173913043478279</v>
      </c>
      <c r="Y358" s="2">
        <v>16.307608695652171</v>
      </c>
      <c r="Z358" s="2">
        <v>0.30364503636535367</v>
      </c>
      <c r="AA358" s="2">
        <v>0</v>
      </c>
      <c r="AB358" s="2">
        <v>15.084782608695651</v>
      </c>
      <c r="AC358" s="2">
        <v>0</v>
      </c>
      <c r="AD358" s="2">
        <v>0</v>
      </c>
      <c r="AE358" s="2">
        <v>9.7934782608695681</v>
      </c>
      <c r="AF358" s="2">
        <v>0</v>
      </c>
      <c r="AG358" s="2">
        <v>0</v>
      </c>
      <c r="AH358" t="s">
        <v>22</v>
      </c>
      <c r="AI358">
        <v>5</v>
      </c>
    </row>
    <row r="359" spans="1:35" x14ac:dyDescent="0.25">
      <c r="A359" t="s">
        <v>1155</v>
      </c>
      <c r="B359" t="s">
        <v>789</v>
      </c>
      <c r="C359" t="s">
        <v>898</v>
      </c>
      <c r="D359" t="s">
        <v>1059</v>
      </c>
      <c r="E359" s="2">
        <v>37</v>
      </c>
      <c r="F359" s="2">
        <v>5.0434782608695654</v>
      </c>
      <c r="G359" s="2">
        <v>0.52173913043478259</v>
      </c>
      <c r="H359" s="2">
        <v>0</v>
      </c>
      <c r="I359" s="2">
        <v>5.0489130434782608</v>
      </c>
      <c r="J359" s="2">
        <v>0</v>
      </c>
      <c r="K359" s="2">
        <v>2.6358695652173911</v>
      </c>
      <c r="L359" s="2">
        <v>0.11684782608695653</v>
      </c>
      <c r="M359" s="2">
        <v>5.6521739130434785</v>
      </c>
      <c r="N359" s="2">
        <v>0</v>
      </c>
      <c r="O359" s="2">
        <v>0.15276145710928321</v>
      </c>
      <c r="P359" s="2">
        <v>16.714673913043477</v>
      </c>
      <c r="Q359" s="2">
        <v>0</v>
      </c>
      <c r="R359" s="2">
        <v>0.45174794359576964</v>
      </c>
      <c r="S359" s="2">
        <v>5.3465217391304352</v>
      </c>
      <c r="T359" s="2">
        <v>3.5326086956521736E-2</v>
      </c>
      <c r="U359" s="2">
        <v>0</v>
      </c>
      <c r="V359" s="2">
        <v>0.14545534665099882</v>
      </c>
      <c r="W359" s="2">
        <v>5.0163043478260869</v>
      </c>
      <c r="X359" s="2">
        <v>0</v>
      </c>
      <c r="Y359" s="2">
        <v>0</v>
      </c>
      <c r="Z359" s="2">
        <v>0.13557579318448884</v>
      </c>
      <c r="AA359" s="2">
        <v>0.17391304347826086</v>
      </c>
      <c r="AB359" s="2">
        <v>0</v>
      </c>
      <c r="AC359" s="2">
        <v>0</v>
      </c>
      <c r="AD359" s="2">
        <v>0</v>
      </c>
      <c r="AE359" s="2">
        <v>0</v>
      </c>
      <c r="AF359" s="2">
        <v>0</v>
      </c>
      <c r="AG359" s="2">
        <v>0</v>
      </c>
      <c r="AH359" t="s">
        <v>369</v>
      </c>
      <c r="AI359">
        <v>5</v>
      </c>
    </row>
    <row r="360" spans="1:35" x14ac:dyDescent="0.25">
      <c r="A360" t="s">
        <v>1155</v>
      </c>
      <c r="B360" t="s">
        <v>617</v>
      </c>
      <c r="C360" t="s">
        <v>845</v>
      </c>
      <c r="D360" t="s">
        <v>1107</v>
      </c>
      <c r="E360" s="2">
        <v>137.7608695652174</v>
      </c>
      <c r="F360" s="2">
        <v>5.2173913043478262</v>
      </c>
      <c r="G360" s="2">
        <v>0.22826086956521738</v>
      </c>
      <c r="H360" s="2">
        <v>0.68217391304347819</v>
      </c>
      <c r="I360" s="2">
        <v>10.869565217391305</v>
      </c>
      <c r="J360" s="2">
        <v>0</v>
      </c>
      <c r="K360" s="2">
        <v>0</v>
      </c>
      <c r="L360" s="2">
        <v>0.6594565217391305</v>
      </c>
      <c r="M360" s="2">
        <v>5.3043478260869561</v>
      </c>
      <c r="N360" s="2">
        <v>9.9677173913043493</v>
      </c>
      <c r="O360" s="2">
        <v>0.11085923938772289</v>
      </c>
      <c r="P360" s="2">
        <v>4.8695652173913047</v>
      </c>
      <c r="Q360" s="2">
        <v>33.072826086956532</v>
      </c>
      <c r="R360" s="2">
        <v>0.27542212403345434</v>
      </c>
      <c r="S360" s="2">
        <v>13.495108695652171</v>
      </c>
      <c r="T360" s="2">
        <v>23.497282608695656</v>
      </c>
      <c r="U360" s="2">
        <v>0</v>
      </c>
      <c r="V360" s="2">
        <v>0.26852611645889218</v>
      </c>
      <c r="W360" s="2">
        <v>24.541739130434774</v>
      </c>
      <c r="X360" s="2">
        <v>24.693152173913052</v>
      </c>
      <c r="Y360" s="2">
        <v>4.5709782608695653</v>
      </c>
      <c r="Z360" s="2">
        <v>0.39057440429225182</v>
      </c>
      <c r="AA360" s="2">
        <v>0</v>
      </c>
      <c r="AB360" s="2">
        <v>0</v>
      </c>
      <c r="AC360" s="2">
        <v>0</v>
      </c>
      <c r="AD360" s="2">
        <v>0</v>
      </c>
      <c r="AE360" s="2">
        <v>0.34782608695652173</v>
      </c>
      <c r="AF360" s="2">
        <v>0</v>
      </c>
      <c r="AG360" s="2">
        <v>0</v>
      </c>
      <c r="AH360" t="s">
        <v>195</v>
      </c>
      <c r="AI360">
        <v>5</v>
      </c>
    </row>
    <row r="361" spans="1:35" x14ac:dyDescent="0.25">
      <c r="A361" t="s">
        <v>1155</v>
      </c>
      <c r="B361" t="s">
        <v>517</v>
      </c>
      <c r="C361" t="s">
        <v>904</v>
      </c>
      <c r="D361" t="s">
        <v>1094</v>
      </c>
      <c r="E361" s="2">
        <v>78.130434782608702</v>
      </c>
      <c r="F361" s="2">
        <v>5.4782608695652177</v>
      </c>
      <c r="G361" s="2">
        <v>0.5</v>
      </c>
      <c r="H361" s="2">
        <v>0.46195652173913043</v>
      </c>
      <c r="I361" s="2">
        <v>2.6739130434782608</v>
      </c>
      <c r="J361" s="2">
        <v>0</v>
      </c>
      <c r="K361" s="2">
        <v>0</v>
      </c>
      <c r="L361" s="2">
        <v>3.7620652173913043</v>
      </c>
      <c r="M361" s="2">
        <v>4.5135869565217392</v>
      </c>
      <c r="N361" s="2">
        <v>4.7146739130434785</v>
      </c>
      <c r="O361" s="2">
        <v>0.1181135225375626</v>
      </c>
      <c r="P361" s="2">
        <v>4.7445652173913047</v>
      </c>
      <c r="Q361" s="2">
        <v>17.633152173913043</v>
      </c>
      <c r="R361" s="2">
        <v>0.28641485809682804</v>
      </c>
      <c r="S361" s="2">
        <v>4.6666304347826095</v>
      </c>
      <c r="T361" s="2">
        <v>8.5413043478260882</v>
      </c>
      <c r="U361" s="2">
        <v>0</v>
      </c>
      <c r="V361" s="2">
        <v>0.16904980523094046</v>
      </c>
      <c r="W361" s="2">
        <v>4.2851086956521742</v>
      </c>
      <c r="X361" s="2">
        <v>4.8868478260869566</v>
      </c>
      <c r="Y361" s="2">
        <v>0</v>
      </c>
      <c r="Z361" s="2">
        <v>0.11739287701725096</v>
      </c>
      <c r="AA361" s="2">
        <v>0</v>
      </c>
      <c r="AB361" s="2">
        <v>0</v>
      </c>
      <c r="AC361" s="2">
        <v>0</v>
      </c>
      <c r="AD361" s="2">
        <v>0</v>
      </c>
      <c r="AE361" s="2">
        <v>7.6086956521739135E-2</v>
      </c>
      <c r="AF361" s="2">
        <v>0</v>
      </c>
      <c r="AG361" s="2">
        <v>0</v>
      </c>
      <c r="AH361" t="s">
        <v>94</v>
      </c>
      <c r="AI361">
        <v>5</v>
      </c>
    </row>
    <row r="362" spans="1:35" x14ac:dyDescent="0.25">
      <c r="A362" t="s">
        <v>1155</v>
      </c>
      <c r="B362" t="s">
        <v>704</v>
      </c>
      <c r="C362" t="s">
        <v>915</v>
      </c>
      <c r="D362" t="s">
        <v>1064</v>
      </c>
      <c r="E362" s="2">
        <v>126.10869565217391</v>
      </c>
      <c r="F362" s="2">
        <v>8.7663043478260878</v>
      </c>
      <c r="G362" s="2">
        <v>2.8913043478260869</v>
      </c>
      <c r="H362" s="2">
        <v>0.2608695652173913</v>
      </c>
      <c r="I362" s="2">
        <v>1.5298913043478262</v>
      </c>
      <c r="J362" s="2">
        <v>0</v>
      </c>
      <c r="K362" s="2">
        <v>0</v>
      </c>
      <c r="L362" s="2">
        <v>0</v>
      </c>
      <c r="M362" s="2">
        <v>0</v>
      </c>
      <c r="N362" s="2">
        <v>5.0815217391304346</v>
      </c>
      <c r="O362" s="2">
        <v>4.0294776762627132E-2</v>
      </c>
      <c r="P362" s="2">
        <v>3.1168478260869565</v>
      </c>
      <c r="Q362" s="2">
        <v>25.711956521739129</v>
      </c>
      <c r="R362" s="2">
        <v>0.22860282709877608</v>
      </c>
      <c r="S362" s="2">
        <v>0</v>
      </c>
      <c r="T362" s="2">
        <v>0</v>
      </c>
      <c r="U362" s="2">
        <v>0</v>
      </c>
      <c r="V362" s="2">
        <v>0</v>
      </c>
      <c r="W362" s="2">
        <v>0</v>
      </c>
      <c r="X362" s="2">
        <v>0</v>
      </c>
      <c r="Y362" s="2">
        <v>0</v>
      </c>
      <c r="Z362" s="2">
        <v>0</v>
      </c>
      <c r="AA362" s="2">
        <v>0</v>
      </c>
      <c r="AB362" s="2">
        <v>0</v>
      </c>
      <c r="AC362" s="2">
        <v>4.7201086956521738</v>
      </c>
      <c r="AD362" s="2">
        <v>0</v>
      </c>
      <c r="AE362" s="2">
        <v>0</v>
      </c>
      <c r="AF362" s="2">
        <v>0</v>
      </c>
      <c r="AG362" s="2">
        <v>1.8097826086956521</v>
      </c>
      <c r="AH362" t="s">
        <v>282</v>
      </c>
      <c r="AI362">
        <v>5</v>
      </c>
    </row>
    <row r="363" spans="1:35" x14ac:dyDescent="0.25">
      <c r="A363" t="s">
        <v>1155</v>
      </c>
      <c r="B363" t="s">
        <v>607</v>
      </c>
      <c r="C363" t="s">
        <v>983</v>
      </c>
      <c r="D363" t="s">
        <v>1064</v>
      </c>
      <c r="E363" s="2">
        <v>109.8695652173913</v>
      </c>
      <c r="F363" s="2">
        <v>5.5652173913043477</v>
      </c>
      <c r="G363" s="2">
        <v>0</v>
      </c>
      <c r="H363" s="2">
        <v>0.63043478260869568</v>
      </c>
      <c r="I363" s="2">
        <v>5.7391304347826084</v>
      </c>
      <c r="J363" s="2">
        <v>0</v>
      </c>
      <c r="K363" s="2">
        <v>0</v>
      </c>
      <c r="L363" s="2">
        <v>4.0948913043478248</v>
      </c>
      <c r="M363" s="2">
        <v>5.3043478260869561</v>
      </c>
      <c r="N363" s="2">
        <v>0</v>
      </c>
      <c r="O363" s="2">
        <v>4.8278591214879304E-2</v>
      </c>
      <c r="P363" s="2">
        <v>5.2173913043478262</v>
      </c>
      <c r="Q363" s="2">
        <v>8.3147826086956531</v>
      </c>
      <c r="R363" s="2">
        <v>0.1231658092599921</v>
      </c>
      <c r="S363" s="2">
        <v>8.1371739130434779</v>
      </c>
      <c r="T363" s="2">
        <v>8.4853260869565226</v>
      </c>
      <c r="U363" s="2">
        <v>0</v>
      </c>
      <c r="V363" s="2">
        <v>0.15129303521962806</v>
      </c>
      <c r="W363" s="2">
        <v>1.7681521739130432</v>
      </c>
      <c r="X363" s="2">
        <v>9.6617391304347784</v>
      </c>
      <c r="Y363" s="2">
        <v>0</v>
      </c>
      <c r="Z363" s="2">
        <v>0.10403146022952113</v>
      </c>
      <c r="AA363" s="2">
        <v>0</v>
      </c>
      <c r="AB363" s="2">
        <v>0</v>
      </c>
      <c r="AC363" s="2">
        <v>0</v>
      </c>
      <c r="AD363" s="2">
        <v>0</v>
      </c>
      <c r="AE363" s="2">
        <v>0</v>
      </c>
      <c r="AF363" s="2">
        <v>0</v>
      </c>
      <c r="AG363" s="2">
        <v>0</v>
      </c>
      <c r="AH363" t="s">
        <v>184</v>
      </c>
      <c r="AI363">
        <v>5</v>
      </c>
    </row>
    <row r="364" spans="1:35" x14ac:dyDescent="0.25">
      <c r="A364" t="s">
        <v>1155</v>
      </c>
      <c r="B364" t="s">
        <v>837</v>
      </c>
      <c r="C364" t="s">
        <v>1050</v>
      </c>
      <c r="D364" t="s">
        <v>1064</v>
      </c>
      <c r="E364" s="2">
        <v>23.956521739130434</v>
      </c>
      <c r="F364" s="2">
        <v>0</v>
      </c>
      <c r="G364" s="2">
        <v>0</v>
      </c>
      <c r="H364" s="2">
        <v>0</v>
      </c>
      <c r="I364" s="2">
        <v>0</v>
      </c>
      <c r="J364" s="2">
        <v>0</v>
      </c>
      <c r="K364" s="2">
        <v>0</v>
      </c>
      <c r="L364" s="2">
        <v>0</v>
      </c>
      <c r="M364" s="2">
        <v>8.6956521739130432E-2</v>
      </c>
      <c r="N364" s="2">
        <v>0</v>
      </c>
      <c r="O364" s="2">
        <v>3.629764065335753E-3</v>
      </c>
      <c r="P364" s="2">
        <v>3.9402173913043477</v>
      </c>
      <c r="Q364" s="2">
        <v>3.402173913043478</v>
      </c>
      <c r="R364" s="2">
        <v>0.30648820326678766</v>
      </c>
      <c r="S364" s="2">
        <v>0</v>
      </c>
      <c r="T364" s="2">
        <v>0</v>
      </c>
      <c r="U364" s="2">
        <v>0</v>
      </c>
      <c r="V364" s="2">
        <v>0</v>
      </c>
      <c r="W364" s="2">
        <v>0</v>
      </c>
      <c r="X364" s="2">
        <v>0</v>
      </c>
      <c r="Y364" s="2">
        <v>0</v>
      </c>
      <c r="Z364" s="2">
        <v>0</v>
      </c>
      <c r="AA364" s="2">
        <v>0</v>
      </c>
      <c r="AB364" s="2">
        <v>0</v>
      </c>
      <c r="AC364" s="2">
        <v>0</v>
      </c>
      <c r="AD364" s="2">
        <v>0</v>
      </c>
      <c r="AE364" s="2">
        <v>0</v>
      </c>
      <c r="AF364" s="2">
        <v>0</v>
      </c>
      <c r="AG364" s="2">
        <v>0</v>
      </c>
      <c r="AH364" t="s">
        <v>417</v>
      </c>
      <c r="AI364">
        <v>5</v>
      </c>
    </row>
    <row r="365" spans="1:35" x14ac:dyDescent="0.25">
      <c r="A365" t="s">
        <v>1155</v>
      </c>
      <c r="B365" t="s">
        <v>804</v>
      </c>
      <c r="C365" t="s">
        <v>905</v>
      </c>
      <c r="D365" t="s">
        <v>1095</v>
      </c>
      <c r="E365" s="2">
        <v>73.608695652173907</v>
      </c>
      <c r="F365" s="2">
        <v>37.556304347826092</v>
      </c>
      <c r="G365" s="2">
        <v>2.8804347826086958</v>
      </c>
      <c r="H365" s="2">
        <v>0.19565217391304349</v>
      </c>
      <c r="I365" s="2">
        <v>0</v>
      </c>
      <c r="J365" s="2">
        <v>0</v>
      </c>
      <c r="K365" s="2">
        <v>0</v>
      </c>
      <c r="L365" s="2">
        <v>2.3776086956521745</v>
      </c>
      <c r="M365" s="2">
        <v>5.7629347826086974</v>
      </c>
      <c r="N365" s="2">
        <v>4.3947826086956523</v>
      </c>
      <c r="O365" s="2">
        <v>0.13799616066154757</v>
      </c>
      <c r="P365" s="2">
        <v>5.5648913043478272</v>
      </c>
      <c r="Q365" s="2">
        <v>15.212934782608693</v>
      </c>
      <c r="R365" s="2">
        <v>0.28227406969875957</v>
      </c>
      <c r="S365" s="2">
        <v>9.437608695652175</v>
      </c>
      <c r="T365" s="2">
        <v>10.811847826086957</v>
      </c>
      <c r="U365" s="2">
        <v>0</v>
      </c>
      <c r="V365" s="2">
        <v>0.27509598346131137</v>
      </c>
      <c r="W365" s="2">
        <v>7.4624999999999968</v>
      </c>
      <c r="X365" s="2">
        <v>10.049565217391308</v>
      </c>
      <c r="Y365" s="2">
        <v>0</v>
      </c>
      <c r="Z365" s="2">
        <v>0.23790756054341405</v>
      </c>
      <c r="AA365" s="2">
        <v>0</v>
      </c>
      <c r="AB365" s="2">
        <v>0</v>
      </c>
      <c r="AC365" s="2">
        <v>0</v>
      </c>
      <c r="AD365" s="2">
        <v>72.296304347826123</v>
      </c>
      <c r="AE365" s="2">
        <v>0</v>
      </c>
      <c r="AF365" s="2">
        <v>0</v>
      </c>
      <c r="AG365" s="2">
        <v>0</v>
      </c>
      <c r="AH365" t="s">
        <v>384</v>
      </c>
      <c r="AI365">
        <v>5</v>
      </c>
    </row>
    <row r="366" spans="1:35" x14ac:dyDescent="0.25">
      <c r="A366" t="s">
        <v>1155</v>
      </c>
      <c r="B366" t="s">
        <v>760</v>
      </c>
      <c r="C366" t="s">
        <v>942</v>
      </c>
      <c r="D366" t="s">
        <v>1114</v>
      </c>
      <c r="E366" s="2">
        <v>70.413043478260875</v>
      </c>
      <c r="F366" s="2">
        <v>5.3913043478260869</v>
      </c>
      <c r="G366" s="2">
        <v>0</v>
      </c>
      <c r="H366" s="2">
        <v>0.19565217391304349</v>
      </c>
      <c r="I366" s="2">
        <v>5.1494565217391308</v>
      </c>
      <c r="J366" s="2">
        <v>0</v>
      </c>
      <c r="K366" s="2">
        <v>0</v>
      </c>
      <c r="L366" s="2">
        <v>0.80793478260869578</v>
      </c>
      <c r="M366" s="2">
        <v>8.8478260869565215</v>
      </c>
      <c r="N366" s="2">
        <v>0</v>
      </c>
      <c r="O366" s="2">
        <v>0.12565606668724913</v>
      </c>
      <c r="P366" s="2">
        <v>3.0842391304347827</v>
      </c>
      <c r="Q366" s="2">
        <v>1.6684782608695652</v>
      </c>
      <c r="R366" s="2">
        <v>6.7497684470515587E-2</v>
      </c>
      <c r="S366" s="2">
        <v>10.528913043478259</v>
      </c>
      <c r="T366" s="2">
        <v>5.2327173913043472</v>
      </c>
      <c r="U366" s="2">
        <v>0</v>
      </c>
      <c r="V366" s="2">
        <v>0.22384532263044146</v>
      </c>
      <c r="W366" s="2">
        <v>4.5461956521739122</v>
      </c>
      <c r="X366" s="2">
        <v>10.891521739130438</v>
      </c>
      <c r="Y366" s="2">
        <v>3.6939130434782594</v>
      </c>
      <c r="Z366" s="2">
        <v>0.27170577338684776</v>
      </c>
      <c r="AA366" s="2">
        <v>0</v>
      </c>
      <c r="AB366" s="2">
        <v>0</v>
      </c>
      <c r="AC366" s="2">
        <v>0</v>
      </c>
      <c r="AD366" s="2">
        <v>0</v>
      </c>
      <c r="AE366" s="2">
        <v>0</v>
      </c>
      <c r="AF366" s="2">
        <v>0</v>
      </c>
      <c r="AG366" s="2">
        <v>0</v>
      </c>
      <c r="AH366" t="s">
        <v>340</v>
      </c>
      <c r="AI366">
        <v>5</v>
      </c>
    </row>
    <row r="367" spans="1:35" x14ac:dyDescent="0.25">
      <c r="A367" t="s">
        <v>1155</v>
      </c>
      <c r="B367" t="s">
        <v>714</v>
      </c>
      <c r="C367" t="s">
        <v>848</v>
      </c>
      <c r="D367" t="s">
        <v>1064</v>
      </c>
      <c r="E367" s="2">
        <v>83.054347826086953</v>
      </c>
      <c r="F367" s="2">
        <v>11.304347826086957</v>
      </c>
      <c r="G367" s="2">
        <v>0.68478260869565222</v>
      </c>
      <c r="H367" s="2">
        <v>0.5</v>
      </c>
      <c r="I367" s="2">
        <v>5.4705434782608693</v>
      </c>
      <c r="J367" s="2">
        <v>0</v>
      </c>
      <c r="K367" s="2">
        <v>0</v>
      </c>
      <c r="L367" s="2">
        <v>2.8521739130434773</v>
      </c>
      <c r="M367" s="2">
        <v>1.3913043478260869</v>
      </c>
      <c r="N367" s="2">
        <v>8.5630434782608695</v>
      </c>
      <c r="O367" s="2">
        <v>0.11985342232692055</v>
      </c>
      <c r="P367" s="2">
        <v>5.3043478260869561</v>
      </c>
      <c r="Q367" s="2">
        <v>8.7277173913043473</v>
      </c>
      <c r="R367" s="2">
        <v>0.16895039916241328</v>
      </c>
      <c r="S367" s="2">
        <v>3.31054347826087</v>
      </c>
      <c r="T367" s="2">
        <v>10.75239130434783</v>
      </c>
      <c r="U367" s="2">
        <v>0</v>
      </c>
      <c r="V367" s="2">
        <v>0.16932207826200765</v>
      </c>
      <c r="W367" s="2">
        <v>1.9898913043478257</v>
      </c>
      <c r="X367" s="2">
        <v>5.4978260869565228</v>
      </c>
      <c r="Y367" s="2">
        <v>0</v>
      </c>
      <c r="Z367" s="2">
        <v>9.0154430048422995E-2</v>
      </c>
      <c r="AA367" s="2">
        <v>0</v>
      </c>
      <c r="AB367" s="2">
        <v>0</v>
      </c>
      <c r="AC367" s="2">
        <v>0</v>
      </c>
      <c r="AD367" s="2">
        <v>0</v>
      </c>
      <c r="AE367" s="2">
        <v>5.5434782608695651E-2</v>
      </c>
      <c r="AF367" s="2">
        <v>0</v>
      </c>
      <c r="AG367" s="2">
        <v>0</v>
      </c>
      <c r="AH367" t="s">
        <v>292</v>
      </c>
      <c r="AI367">
        <v>5</v>
      </c>
    </row>
    <row r="368" spans="1:35" x14ac:dyDescent="0.25">
      <c r="A368" t="s">
        <v>1155</v>
      </c>
      <c r="B368" t="s">
        <v>687</v>
      </c>
      <c r="C368" t="s">
        <v>1002</v>
      </c>
      <c r="D368" t="s">
        <v>1090</v>
      </c>
      <c r="E368" s="2">
        <v>85.25</v>
      </c>
      <c r="F368" s="2">
        <v>5.7391304347826084</v>
      </c>
      <c r="G368" s="2">
        <v>0.30434782608695654</v>
      </c>
      <c r="H368" s="2">
        <v>0</v>
      </c>
      <c r="I368" s="2">
        <v>5.6521739130434785</v>
      </c>
      <c r="J368" s="2">
        <v>0</v>
      </c>
      <c r="K368" s="2">
        <v>0</v>
      </c>
      <c r="L368" s="2">
        <v>4.9723913043478261</v>
      </c>
      <c r="M368" s="2">
        <v>5.4673913043478262</v>
      </c>
      <c r="N368" s="2">
        <v>5.879130434782609</v>
      </c>
      <c r="O368" s="2">
        <v>0.13309702919801095</v>
      </c>
      <c r="P368" s="2">
        <v>5.6521739130434785</v>
      </c>
      <c r="Q368" s="2">
        <v>6.9804347826086985</v>
      </c>
      <c r="R368" s="2">
        <v>0.14818309320413112</v>
      </c>
      <c r="S368" s="2">
        <v>5.786956521739131</v>
      </c>
      <c r="T368" s="2">
        <v>4.8720652173913042</v>
      </c>
      <c r="U368" s="2">
        <v>0</v>
      </c>
      <c r="V368" s="2">
        <v>0.1250325130689787</v>
      </c>
      <c r="W368" s="2">
        <v>5.5169565217391296</v>
      </c>
      <c r="X368" s="2">
        <v>5.5654347826086958</v>
      </c>
      <c r="Y368" s="2">
        <v>5.0613043478260868</v>
      </c>
      <c r="Z368" s="2">
        <v>0.18936886395511923</v>
      </c>
      <c r="AA368" s="2">
        <v>0</v>
      </c>
      <c r="AB368" s="2">
        <v>0</v>
      </c>
      <c r="AC368" s="2">
        <v>0</v>
      </c>
      <c r="AD368" s="2">
        <v>0</v>
      </c>
      <c r="AE368" s="2">
        <v>0</v>
      </c>
      <c r="AF368" s="2">
        <v>0</v>
      </c>
      <c r="AG368" s="2">
        <v>0</v>
      </c>
      <c r="AH368" t="s">
        <v>265</v>
      </c>
      <c r="AI368">
        <v>5</v>
      </c>
    </row>
    <row r="369" spans="1:35" x14ac:dyDescent="0.25">
      <c r="A369" t="s">
        <v>1155</v>
      </c>
      <c r="B369" t="s">
        <v>706</v>
      </c>
      <c r="C369" t="s">
        <v>1020</v>
      </c>
      <c r="D369" t="s">
        <v>1090</v>
      </c>
      <c r="E369" s="2">
        <v>80.695652173913047</v>
      </c>
      <c r="F369" s="2">
        <v>4.7826086956521738</v>
      </c>
      <c r="G369" s="2">
        <v>0</v>
      </c>
      <c r="H369" s="2">
        <v>0</v>
      </c>
      <c r="I369" s="2">
        <v>5.1304347826086953</v>
      </c>
      <c r="J369" s="2">
        <v>0</v>
      </c>
      <c r="K369" s="2">
        <v>0</v>
      </c>
      <c r="L369" s="2">
        <v>3.7923913043478246</v>
      </c>
      <c r="M369" s="2">
        <v>5.4782608695652177</v>
      </c>
      <c r="N369" s="2">
        <v>5.4936956521739111</v>
      </c>
      <c r="O369" s="2">
        <v>0.13596713362068963</v>
      </c>
      <c r="P369" s="2">
        <v>5.5652173913043477</v>
      </c>
      <c r="Q369" s="2">
        <v>15.420108695652175</v>
      </c>
      <c r="R369" s="2">
        <v>0.26005522629310346</v>
      </c>
      <c r="S369" s="2">
        <v>3.2047826086956519</v>
      </c>
      <c r="T369" s="2">
        <v>5.9633695652173913</v>
      </c>
      <c r="U369" s="2">
        <v>0</v>
      </c>
      <c r="V369" s="2">
        <v>0.11361395474137931</v>
      </c>
      <c r="W369" s="2">
        <v>3.8703260869565215</v>
      </c>
      <c r="X369" s="2">
        <v>3.8986956521739113</v>
      </c>
      <c r="Y369" s="2">
        <v>5.0383695652173914</v>
      </c>
      <c r="Z369" s="2">
        <v>0.15871228448275859</v>
      </c>
      <c r="AA369" s="2">
        <v>0</v>
      </c>
      <c r="AB369" s="2">
        <v>0</v>
      </c>
      <c r="AC369" s="2">
        <v>0</v>
      </c>
      <c r="AD369" s="2">
        <v>0</v>
      </c>
      <c r="AE369" s="2">
        <v>0</v>
      </c>
      <c r="AF369" s="2">
        <v>0</v>
      </c>
      <c r="AG369" s="2">
        <v>0</v>
      </c>
      <c r="AH369" t="s">
        <v>284</v>
      </c>
      <c r="AI369">
        <v>5</v>
      </c>
    </row>
    <row r="370" spans="1:35" x14ac:dyDescent="0.25">
      <c r="A370" t="s">
        <v>1155</v>
      </c>
      <c r="B370" t="s">
        <v>629</v>
      </c>
      <c r="C370" t="s">
        <v>992</v>
      </c>
      <c r="D370" t="s">
        <v>1090</v>
      </c>
      <c r="E370" s="2">
        <v>37.336956521739133</v>
      </c>
      <c r="F370" s="2">
        <v>7.3913043478260869</v>
      </c>
      <c r="G370" s="2">
        <v>0.35326086956521741</v>
      </c>
      <c r="H370" s="2">
        <v>0</v>
      </c>
      <c r="I370" s="2">
        <v>2.6956521739130435</v>
      </c>
      <c r="J370" s="2">
        <v>0</v>
      </c>
      <c r="K370" s="2">
        <v>0</v>
      </c>
      <c r="L370" s="2">
        <v>0.79967391304347846</v>
      </c>
      <c r="M370" s="2">
        <v>1.5521739130434782</v>
      </c>
      <c r="N370" s="2">
        <v>3.7489130434782618</v>
      </c>
      <c r="O370" s="2">
        <v>0.14197962154294033</v>
      </c>
      <c r="P370" s="2">
        <v>4.6086956521739131</v>
      </c>
      <c r="Q370" s="2">
        <v>5.8684782608695647</v>
      </c>
      <c r="R370" s="2">
        <v>0.28061135371179036</v>
      </c>
      <c r="S370" s="2">
        <v>5.9870652173913026</v>
      </c>
      <c r="T370" s="2">
        <v>3.1381521739130447</v>
      </c>
      <c r="U370" s="2">
        <v>0</v>
      </c>
      <c r="V370" s="2">
        <v>0.24440174672489079</v>
      </c>
      <c r="W370" s="2">
        <v>3.6967391304347843</v>
      </c>
      <c r="X370" s="2">
        <v>3.1760869565217389</v>
      </c>
      <c r="Y370" s="2">
        <v>1.3948913043478259</v>
      </c>
      <c r="Z370" s="2">
        <v>0.22143522561863177</v>
      </c>
      <c r="AA370" s="2">
        <v>0</v>
      </c>
      <c r="AB370" s="2">
        <v>0</v>
      </c>
      <c r="AC370" s="2">
        <v>0</v>
      </c>
      <c r="AD370" s="2">
        <v>0</v>
      </c>
      <c r="AE370" s="2">
        <v>0</v>
      </c>
      <c r="AF370" s="2">
        <v>0</v>
      </c>
      <c r="AG370" s="2">
        <v>0</v>
      </c>
      <c r="AH370" t="s">
        <v>207</v>
      </c>
      <c r="AI370">
        <v>5</v>
      </c>
    </row>
    <row r="371" spans="1:35" x14ac:dyDescent="0.25">
      <c r="A371" t="s">
        <v>1155</v>
      </c>
      <c r="B371" t="s">
        <v>785</v>
      </c>
      <c r="C371" t="s">
        <v>1042</v>
      </c>
      <c r="D371" t="s">
        <v>1059</v>
      </c>
      <c r="E371" s="2">
        <v>58.293478260869563</v>
      </c>
      <c r="F371" s="2">
        <v>32.195978260869573</v>
      </c>
      <c r="G371" s="2">
        <v>0</v>
      </c>
      <c r="H371" s="2">
        <v>0.42934782608695654</v>
      </c>
      <c r="I371" s="2">
        <v>0</v>
      </c>
      <c r="J371" s="2">
        <v>0</v>
      </c>
      <c r="K371" s="2">
        <v>0</v>
      </c>
      <c r="L371" s="2">
        <v>0.61728260869565221</v>
      </c>
      <c r="M371" s="2">
        <v>3.974565217391306</v>
      </c>
      <c r="N371" s="2">
        <v>0</v>
      </c>
      <c r="O371" s="2">
        <v>6.8181987693455182E-2</v>
      </c>
      <c r="P371" s="2">
        <v>5.9169565217391309</v>
      </c>
      <c r="Q371" s="2">
        <v>23.544021739130443</v>
      </c>
      <c r="R371" s="2">
        <v>0.50539063956740649</v>
      </c>
      <c r="S371" s="2">
        <v>0.32804347826086955</v>
      </c>
      <c r="T371" s="2">
        <v>4.9059782608695652</v>
      </c>
      <c r="U371" s="2">
        <v>0</v>
      </c>
      <c r="V371" s="2">
        <v>8.978743240723476E-2</v>
      </c>
      <c r="W371" s="2">
        <v>0</v>
      </c>
      <c r="X371" s="2">
        <v>0</v>
      </c>
      <c r="Y371" s="2">
        <v>0</v>
      </c>
      <c r="Z371" s="2">
        <v>0</v>
      </c>
      <c r="AA371" s="2">
        <v>0</v>
      </c>
      <c r="AB371" s="2">
        <v>0</v>
      </c>
      <c r="AC371" s="2">
        <v>0</v>
      </c>
      <c r="AD371" s="2">
        <v>60.90000000000002</v>
      </c>
      <c r="AE371" s="2">
        <v>0</v>
      </c>
      <c r="AF371" s="2">
        <v>0</v>
      </c>
      <c r="AG371" s="2">
        <v>0</v>
      </c>
      <c r="AH371" t="s">
        <v>365</v>
      </c>
      <c r="AI371">
        <v>5</v>
      </c>
    </row>
    <row r="372" spans="1:35" x14ac:dyDescent="0.25">
      <c r="A372" t="s">
        <v>1155</v>
      </c>
      <c r="B372" t="s">
        <v>643</v>
      </c>
      <c r="C372" t="s">
        <v>879</v>
      </c>
      <c r="D372" t="s">
        <v>1052</v>
      </c>
      <c r="E372" s="2">
        <v>59.576086956521742</v>
      </c>
      <c r="F372" s="2">
        <v>31.367391304347834</v>
      </c>
      <c r="G372" s="2">
        <v>1.6956521739130435</v>
      </c>
      <c r="H372" s="2">
        <v>0.51358695652173914</v>
      </c>
      <c r="I372" s="2">
        <v>0.15793478260869567</v>
      </c>
      <c r="J372" s="2">
        <v>0</v>
      </c>
      <c r="K372" s="2">
        <v>0</v>
      </c>
      <c r="L372" s="2">
        <v>4.1482608695652194</v>
      </c>
      <c r="M372" s="2">
        <v>5.1763043478260871</v>
      </c>
      <c r="N372" s="2">
        <v>0</v>
      </c>
      <c r="O372" s="2">
        <v>8.6885604816639303E-2</v>
      </c>
      <c r="P372" s="2">
        <v>2.0433695652173913</v>
      </c>
      <c r="Q372" s="2">
        <v>16.958913043478269</v>
      </c>
      <c r="R372" s="2">
        <v>0.31895821930304696</v>
      </c>
      <c r="S372" s="2">
        <v>2.5539130434782611</v>
      </c>
      <c r="T372" s="2">
        <v>7.6623913043478264</v>
      </c>
      <c r="U372" s="2">
        <v>0</v>
      </c>
      <c r="V372" s="2">
        <v>0.17148330596606459</v>
      </c>
      <c r="W372" s="2">
        <v>0</v>
      </c>
      <c r="X372" s="2">
        <v>8.5966304347826092</v>
      </c>
      <c r="Y372" s="2">
        <v>0</v>
      </c>
      <c r="Z372" s="2">
        <v>0.14429666119321291</v>
      </c>
      <c r="AA372" s="2">
        <v>0</v>
      </c>
      <c r="AB372" s="2">
        <v>0</v>
      </c>
      <c r="AC372" s="2">
        <v>0</v>
      </c>
      <c r="AD372" s="2">
        <v>46.754891304347851</v>
      </c>
      <c r="AE372" s="2">
        <v>0</v>
      </c>
      <c r="AF372" s="2">
        <v>0</v>
      </c>
      <c r="AG372" s="2">
        <v>0</v>
      </c>
      <c r="AH372" t="s">
        <v>221</v>
      </c>
      <c r="AI372">
        <v>5</v>
      </c>
    </row>
    <row r="373" spans="1:35" x14ac:dyDescent="0.25">
      <c r="A373" t="s">
        <v>1155</v>
      </c>
      <c r="B373" t="s">
        <v>803</v>
      </c>
      <c r="C373" t="s">
        <v>924</v>
      </c>
      <c r="D373" t="s">
        <v>1104</v>
      </c>
      <c r="E373" s="2">
        <v>51.347826086956523</v>
      </c>
      <c r="F373" s="2">
        <v>27.65597826086956</v>
      </c>
      <c r="G373" s="2">
        <v>1.4130434782608696</v>
      </c>
      <c r="H373" s="2">
        <v>0.24456521739130435</v>
      </c>
      <c r="I373" s="2">
        <v>6.5434782608695646E-2</v>
      </c>
      <c r="J373" s="2">
        <v>0</v>
      </c>
      <c r="K373" s="2">
        <v>0</v>
      </c>
      <c r="L373" s="2">
        <v>1.6939130434782603</v>
      </c>
      <c r="M373" s="2">
        <v>5.0043478260869581</v>
      </c>
      <c r="N373" s="2">
        <v>0</v>
      </c>
      <c r="O373" s="2">
        <v>9.7459779847586817E-2</v>
      </c>
      <c r="P373" s="2">
        <v>5.5859782608695641</v>
      </c>
      <c r="Q373" s="2">
        <v>19.918586956521736</v>
      </c>
      <c r="R373" s="2">
        <v>0.49670194750211671</v>
      </c>
      <c r="S373" s="2">
        <v>5.3915217391304324</v>
      </c>
      <c r="T373" s="2">
        <v>9.029021739130437</v>
      </c>
      <c r="U373" s="2">
        <v>0</v>
      </c>
      <c r="V373" s="2">
        <v>0.28084038950042334</v>
      </c>
      <c r="W373" s="2">
        <v>3.5146739130434779</v>
      </c>
      <c r="X373" s="2">
        <v>8.2401086956521787</v>
      </c>
      <c r="Y373" s="2">
        <v>0</v>
      </c>
      <c r="Z373" s="2">
        <v>0.22892464013547847</v>
      </c>
      <c r="AA373" s="2">
        <v>0</v>
      </c>
      <c r="AB373" s="2">
        <v>0</v>
      </c>
      <c r="AC373" s="2">
        <v>0</v>
      </c>
      <c r="AD373" s="2">
        <v>55.261304347826083</v>
      </c>
      <c r="AE373" s="2">
        <v>0</v>
      </c>
      <c r="AF373" s="2">
        <v>0</v>
      </c>
      <c r="AG373" s="2">
        <v>0</v>
      </c>
      <c r="AH373" t="s">
        <v>383</v>
      </c>
      <c r="AI373">
        <v>5</v>
      </c>
    </row>
    <row r="374" spans="1:35" x14ac:dyDescent="0.25">
      <c r="A374" t="s">
        <v>1155</v>
      </c>
      <c r="B374" t="s">
        <v>684</v>
      </c>
      <c r="C374" t="s">
        <v>864</v>
      </c>
      <c r="D374" t="s">
        <v>1109</v>
      </c>
      <c r="E374" s="2">
        <v>70.445652173913047</v>
      </c>
      <c r="F374" s="2">
        <v>5.7391304347826084</v>
      </c>
      <c r="G374" s="2">
        <v>0.39130434782608697</v>
      </c>
      <c r="H374" s="2">
        <v>0</v>
      </c>
      <c r="I374" s="2">
        <v>20.872065217391302</v>
      </c>
      <c r="J374" s="2">
        <v>0</v>
      </c>
      <c r="K374" s="2">
        <v>0</v>
      </c>
      <c r="L374" s="2">
        <v>1.8869565217391304</v>
      </c>
      <c r="M374" s="2">
        <v>4.7961956521739131</v>
      </c>
      <c r="N374" s="2">
        <v>0</v>
      </c>
      <c r="O374" s="2">
        <v>6.8083629069588023E-2</v>
      </c>
      <c r="P374" s="2">
        <v>15.789239130434783</v>
      </c>
      <c r="Q374" s="2">
        <v>8.6748913043478257</v>
      </c>
      <c r="R374" s="2">
        <v>0.34727665483721648</v>
      </c>
      <c r="S374" s="2">
        <v>1.9968478260869562</v>
      </c>
      <c r="T374" s="2">
        <v>3.5631521739130423</v>
      </c>
      <c r="U374" s="2">
        <v>0</v>
      </c>
      <c r="V374" s="2">
        <v>7.8926091652522734E-2</v>
      </c>
      <c r="W374" s="2">
        <v>2.885760869565217</v>
      </c>
      <c r="X374" s="2">
        <v>6.4469565217391294</v>
      </c>
      <c r="Y374" s="2">
        <v>0</v>
      </c>
      <c r="Z374" s="2">
        <v>0.13248109859589566</v>
      </c>
      <c r="AA374" s="2">
        <v>0</v>
      </c>
      <c r="AB374" s="2">
        <v>0</v>
      </c>
      <c r="AC374" s="2">
        <v>0</v>
      </c>
      <c r="AD374" s="2">
        <v>0</v>
      </c>
      <c r="AE374" s="2">
        <v>0</v>
      </c>
      <c r="AF374" s="2">
        <v>0</v>
      </c>
      <c r="AG374" s="2">
        <v>0.41847826086956524</v>
      </c>
      <c r="AH374" t="s">
        <v>262</v>
      </c>
      <c r="AI374">
        <v>5</v>
      </c>
    </row>
    <row r="375" spans="1:35" x14ac:dyDescent="0.25">
      <c r="A375" t="s">
        <v>1155</v>
      </c>
      <c r="B375" t="s">
        <v>507</v>
      </c>
      <c r="C375" t="s">
        <v>861</v>
      </c>
      <c r="D375" t="s">
        <v>1055</v>
      </c>
      <c r="E375" s="2">
        <v>62.923913043478258</v>
      </c>
      <c r="F375" s="2">
        <v>5.0984782608695651</v>
      </c>
      <c r="G375" s="2">
        <v>0.14130434782608695</v>
      </c>
      <c r="H375" s="2">
        <v>0</v>
      </c>
      <c r="I375" s="2">
        <v>23.388586956521738</v>
      </c>
      <c r="J375" s="2">
        <v>0</v>
      </c>
      <c r="K375" s="2">
        <v>0.38043478260869568</v>
      </c>
      <c r="L375" s="2">
        <v>0.96260869565217388</v>
      </c>
      <c r="M375" s="2">
        <v>5.3979347826086945</v>
      </c>
      <c r="N375" s="2">
        <v>0</v>
      </c>
      <c r="O375" s="2">
        <v>8.5785109690792866E-2</v>
      </c>
      <c r="P375" s="2">
        <v>13.181521739130433</v>
      </c>
      <c r="Q375" s="2">
        <v>4.5803260869565232</v>
      </c>
      <c r="R375" s="2">
        <v>0.28227500431853514</v>
      </c>
      <c r="S375" s="2">
        <v>3.7985869565217389</v>
      </c>
      <c r="T375" s="2">
        <v>5.0695652173913039</v>
      </c>
      <c r="U375" s="2">
        <v>0</v>
      </c>
      <c r="V375" s="2">
        <v>0.14093453100708239</v>
      </c>
      <c r="W375" s="2">
        <v>3.5636956521739132</v>
      </c>
      <c r="X375" s="2">
        <v>6.8884782608695652</v>
      </c>
      <c r="Y375" s="2">
        <v>0</v>
      </c>
      <c r="Z375" s="2">
        <v>0.16610813612022801</v>
      </c>
      <c r="AA375" s="2">
        <v>0</v>
      </c>
      <c r="AB375" s="2">
        <v>0</v>
      </c>
      <c r="AC375" s="2">
        <v>0</v>
      </c>
      <c r="AD375" s="2">
        <v>0</v>
      </c>
      <c r="AE375" s="2">
        <v>0</v>
      </c>
      <c r="AF375" s="2">
        <v>0</v>
      </c>
      <c r="AG375" s="2">
        <v>5.434782608695652E-3</v>
      </c>
      <c r="AH375" t="s">
        <v>84</v>
      </c>
      <c r="AI375">
        <v>5</v>
      </c>
    </row>
    <row r="376" spans="1:35" x14ac:dyDescent="0.25">
      <c r="A376" t="s">
        <v>1155</v>
      </c>
      <c r="B376" t="s">
        <v>821</v>
      </c>
      <c r="C376" t="s">
        <v>916</v>
      </c>
      <c r="D376" t="s">
        <v>1064</v>
      </c>
      <c r="E376" s="2">
        <v>63.663043478260867</v>
      </c>
      <c r="F376" s="2">
        <v>4.5217391304347823</v>
      </c>
      <c r="G376" s="2">
        <v>0.29891304347826086</v>
      </c>
      <c r="H376" s="2">
        <v>0.27173913043478259</v>
      </c>
      <c r="I376" s="2">
        <v>14.195217391304341</v>
      </c>
      <c r="J376" s="2">
        <v>0</v>
      </c>
      <c r="K376" s="2">
        <v>0</v>
      </c>
      <c r="L376" s="2">
        <v>4.8697826086956519</v>
      </c>
      <c r="M376" s="2">
        <v>12.877173913043482</v>
      </c>
      <c r="N376" s="2">
        <v>0</v>
      </c>
      <c r="O376" s="2">
        <v>0.20227078709236818</v>
      </c>
      <c r="P376" s="2">
        <v>5.0293478260869566</v>
      </c>
      <c r="Q376" s="2">
        <v>4.8935869565217391</v>
      </c>
      <c r="R376" s="2">
        <v>0.15586648454840363</v>
      </c>
      <c r="S376" s="2">
        <v>13.546413043478266</v>
      </c>
      <c r="T376" s="2">
        <v>10.592173913043478</v>
      </c>
      <c r="U376" s="2">
        <v>0</v>
      </c>
      <c r="V376" s="2">
        <v>0.37916168687041152</v>
      </c>
      <c r="W376" s="2">
        <v>5.4588043478260868</v>
      </c>
      <c r="X376" s="2">
        <v>16.807173913043481</v>
      </c>
      <c r="Y376" s="2">
        <v>0</v>
      </c>
      <c r="Z376" s="2">
        <v>0.3497473109100222</v>
      </c>
      <c r="AA376" s="2">
        <v>0</v>
      </c>
      <c r="AB376" s="2">
        <v>0</v>
      </c>
      <c r="AC376" s="2">
        <v>0</v>
      </c>
      <c r="AD376" s="2">
        <v>0</v>
      </c>
      <c r="AE376" s="2">
        <v>0</v>
      </c>
      <c r="AF376" s="2">
        <v>0</v>
      </c>
      <c r="AG376" s="2">
        <v>9.2391304347826081E-2</v>
      </c>
      <c r="AH376" t="s">
        <v>401</v>
      </c>
      <c r="AI376">
        <v>5</v>
      </c>
    </row>
    <row r="377" spans="1:35" x14ac:dyDescent="0.25">
      <c r="A377" t="s">
        <v>1155</v>
      </c>
      <c r="B377" t="s">
        <v>701</v>
      </c>
      <c r="C377" t="s">
        <v>943</v>
      </c>
      <c r="D377" t="s">
        <v>1115</v>
      </c>
      <c r="E377" s="2">
        <v>13.097826086956522</v>
      </c>
      <c r="F377" s="2">
        <v>0</v>
      </c>
      <c r="G377" s="2">
        <v>0</v>
      </c>
      <c r="H377" s="2">
        <v>0</v>
      </c>
      <c r="I377" s="2">
        <v>0</v>
      </c>
      <c r="J377" s="2">
        <v>0</v>
      </c>
      <c r="K377" s="2">
        <v>0</v>
      </c>
      <c r="L377" s="2">
        <v>0.71021739130434791</v>
      </c>
      <c r="M377" s="2">
        <v>4.3409782608695648</v>
      </c>
      <c r="N377" s="2">
        <v>0</v>
      </c>
      <c r="O377" s="2">
        <v>0.33142738589211618</v>
      </c>
      <c r="P377" s="2">
        <v>0</v>
      </c>
      <c r="Q377" s="2">
        <v>4.9952173913043474</v>
      </c>
      <c r="R377" s="2">
        <v>0.3813775933609958</v>
      </c>
      <c r="S377" s="2">
        <v>1.861739130434783</v>
      </c>
      <c r="T377" s="2">
        <v>1.141304347826087E-2</v>
      </c>
      <c r="U377" s="2">
        <v>0</v>
      </c>
      <c r="V377" s="2">
        <v>0.14301244813278011</v>
      </c>
      <c r="W377" s="2">
        <v>0.27597826086956523</v>
      </c>
      <c r="X377" s="2">
        <v>1.0304347826086957</v>
      </c>
      <c r="Y377" s="2">
        <v>0</v>
      </c>
      <c r="Z377" s="2">
        <v>9.9742738589211635E-2</v>
      </c>
      <c r="AA377" s="2">
        <v>0</v>
      </c>
      <c r="AB377" s="2">
        <v>0</v>
      </c>
      <c r="AC377" s="2">
        <v>0</v>
      </c>
      <c r="AD377" s="2">
        <v>0</v>
      </c>
      <c r="AE377" s="2">
        <v>0</v>
      </c>
      <c r="AF377" s="2">
        <v>0</v>
      </c>
      <c r="AG377" s="2">
        <v>0</v>
      </c>
      <c r="AH377" t="s">
        <v>279</v>
      </c>
      <c r="AI377">
        <v>5</v>
      </c>
    </row>
    <row r="378" spans="1:35" x14ac:dyDescent="0.25">
      <c r="A378" t="s">
        <v>1155</v>
      </c>
      <c r="B378" t="s">
        <v>796</v>
      </c>
      <c r="C378" t="s">
        <v>1045</v>
      </c>
      <c r="D378" t="s">
        <v>1068</v>
      </c>
      <c r="E378" s="2">
        <v>90.652173913043484</v>
      </c>
      <c r="F378" s="2">
        <v>5.1304347826086953</v>
      </c>
      <c r="G378" s="2">
        <v>1.1304347826086956</v>
      </c>
      <c r="H378" s="2">
        <v>0</v>
      </c>
      <c r="I378" s="2">
        <v>8.4340217391304346</v>
      </c>
      <c r="J378" s="2">
        <v>0</v>
      </c>
      <c r="K378" s="2">
        <v>1.1304347826086956</v>
      </c>
      <c r="L378" s="2">
        <v>6.6372826086956511</v>
      </c>
      <c r="M378" s="2">
        <v>5.5652173913043477</v>
      </c>
      <c r="N378" s="2">
        <v>0</v>
      </c>
      <c r="O378" s="2">
        <v>6.139088729016786E-2</v>
      </c>
      <c r="P378" s="2">
        <v>5.1304347826086953</v>
      </c>
      <c r="Q378" s="2">
        <v>6.3754347826086963</v>
      </c>
      <c r="R378" s="2">
        <v>0.12692326139088728</v>
      </c>
      <c r="S378" s="2">
        <v>9.3976086956521723</v>
      </c>
      <c r="T378" s="2">
        <v>0</v>
      </c>
      <c r="U378" s="2">
        <v>0</v>
      </c>
      <c r="V378" s="2">
        <v>0.10366666666666664</v>
      </c>
      <c r="W378" s="2">
        <v>8.2522826086956496</v>
      </c>
      <c r="X378" s="2">
        <v>0</v>
      </c>
      <c r="Y378" s="2">
        <v>0</v>
      </c>
      <c r="Z378" s="2">
        <v>9.103237410071939E-2</v>
      </c>
      <c r="AA378" s="2">
        <v>0</v>
      </c>
      <c r="AB378" s="2">
        <v>0</v>
      </c>
      <c r="AC378" s="2">
        <v>0</v>
      </c>
      <c r="AD378" s="2">
        <v>0</v>
      </c>
      <c r="AE378" s="2">
        <v>0</v>
      </c>
      <c r="AF378" s="2">
        <v>0</v>
      </c>
      <c r="AG378" s="2">
        <v>0</v>
      </c>
      <c r="AH378" t="s">
        <v>376</v>
      </c>
      <c r="AI378">
        <v>5</v>
      </c>
    </row>
    <row r="379" spans="1:35" x14ac:dyDescent="0.25">
      <c r="A379" t="s">
        <v>1155</v>
      </c>
      <c r="B379" t="s">
        <v>566</v>
      </c>
      <c r="C379" t="s">
        <v>845</v>
      </c>
      <c r="D379" t="s">
        <v>1107</v>
      </c>
      <c r="E379" s="2">
        <v>129.89130434782609</v>
      </c>
      <c r="F379" s="2">
        <v>6.8695652173913047</v>
      </c>
      <c r="G379" s="2">
        <v>0</v>
      </c>
      <c r="H379" s="2">
        <v>0.67391304347826086</v>
      </c>
      <c r="I379" s="2">
        <v>17.031521739130433</v>
      </c>
      <c r="J379" s="2">
        <v>0</v>
      </c>
      <c r="K379" s="2">
        <v>0</v>
      </c>
      <c r="L379" s="2">
        <v>4.5156521739130433</v>
      </c>
      <c r="M379" s="2">
        <v>5.4782608695652177</v>
      </c>
      <c r="N379" s="2">
        <v>5.3830434782608707</v>
      </c>
      <c r="O379" s="2">
        <v>8.3618410041841007E-2</v>
      </c>
      <c r="P379" s="2">
        <v>9.304347826086957</v>
      </c>
      <c r="Q379" s="2">
        <v>24.692826086956519</v>
      </c>
      <c r="R379" s="2">
        <v>0.26173556485355648</v>
      </c>
      <c r="S379" s="2">
        <v>0.20967391304347824</v>
      </c>
      <c r="T379" s="2">
        <v>0</v>
      </c>
      <c r="U379" s="2">
        <v>0</v>
      </c>
      <c r="V379" s="2">
        <v>1.6142259414225939E-3</v>
      </c>
      <c r="W379" s="2">
        <v>1.3043478260869565E-2</v>
      </c>
      <c r="X379" s="2">
        <v>0</v>
      </c>
      <c r="Y379" s="2">
        <v>0</v>
      </c>
      <c r="Z379" s="2">
        <v>1.0041841004184099E-4</v>
      </c>
      <c r="AA379" s="2">
        <v>0</v>
      </c>
      <c r="AB379" s="2">
        <v>0</v>
      </c>
      <c r="AC379" s="2">
        <v>0</v>
      </c>
      <c r="AD379" s="2">
        <v>0</v>
      </c>
      <c r="AE379" s="2">
        <v>0</v>
      </c>
      <c r="AF379" s="2">
        <v>0</v>
      </c>
      <c r="AG379" s="2">
        <v>3.2608695652173912E-2</v>
      </c>
      <c r="AH379" t="s">
        <v>143</v>
      </c>
      <c r="AI379">
        <v>5</v>
      </c>
    </row>
    <row r="380" spans="1:35" x14ac:dyDescent="0.25">
      <c r="A380" t="s">
        <v>1155</v>
      </c>
      <c r="B380" t="s">
        <v>615</v>
      </c>
      <c r="C380" t="s">
        <v>915</v>
      </c>
      <c r="D380" t="s">
        <v>1064</v>
      </c>
      <c r="E380" s="2">
        <v>92.413043478260875</v>
      </c>
      <c r="F380" s="2">
        <v>4.9565217391304346</v>
      </c>
      <c r="G380" s="2">
        <v>5.434782608695652E-2</v>
      </c>
      <c r="H380" s="2">
        <v>1.076086956521739</v>
      </c>
      <c r="I380" s="2">
        <v>12.975869565217389</v>
      </c>
      <c r="J380" s="2">
        <v>0</v>
      </c>
      <c r="K380" s="2">
        <v>1.0081521739130435</v>
      </c>
      <c r="L380" s="2">
        <v>1.5607608695652169</v>
      </c>
      <c r="M380" s="2">
        <v>5.3913043478260869</v>
      </c>
      <c r="N380" s="2">
        <v>2.689130434782609</v>
      </c>
      <c r="O380" s="2">
        <v>8.7438249823570929E-2</v>
      </c>
      <c r="P380" s="2">
        <v>5.3043478260869561</v>
      </c>
      <c r="Q380" s="2">
        <v>12.912826086956526</v>
      </c>
      <c r="R380" s="2">
        <v>0.19712773465067046</v>
      </c>
      <c r="S380" s="2">
        <v>5.3881521739130438</v>
      </c>
      <c r="T380" s="2">
        <v>1.8481521739130435</v>
      </c>
      <c r="U380" s="2">
        <v>0</v>
      </c>
      <c r="V380" s="2">
        <v>7.8303928487414728E-2</v>
      </c>
      <c r="W380" s="2">
        <v>5.4178260869565218</v>
      </c>
      <c r="X380" s="2">
        <v>2.4121739130434792</v>
      </c>
      <c r="Y380" s="2">
        <v>0</v>
      </c>
      <c r="Z380" s="2">
        <v>8.472829922371207E-2</v>
      </c>
      <c r="AA380" s="2">
        <v>0.27717391304347827</v>
      </c>
      <c r="AB380" s="2">
        <v>0</v>
      </c>
      <c r="AC380" s="2">
        <v>0</v>
      </c>
      <c r="AD380" s="2">
        <v>0</v>
      </c>
      <c r="AE380" s="2">
        <v>0</v>
      </c>
      <c r="AF380" s="2">
        <v>0</v>
      </c>
      <c r="AG380" s="2">
        <v>8.6956521739130432E-2</v>
      </c>
      <c r="AH380" t="s">
        <v>193</v>
      </c>
      <c r="AI380">
        <v>5</v>
      </c>
    </row>
    <row r="381" spans="1:35" x14ac:dyDescent="0.25">
      <c r="A381" t="s">
        <v>1155</v>
      </c>
      <c r="B381" t="s">
        <v>674</v>
      </c>
      <c r="C381" t="s">
        <v>1008</v>
      </c>
      <c r="D381" t="s">
        <v>1090</v>
      </c>
      <c r="E381" s="2">
        <v>70.782608695652172</v>
      </c>
      <c r="F381" s="2">
        <v>5.5652173913043477</v>
      </c>
      <c r="G381" s="2">
        <v>0</v>
      </c>
      <c r="H381" s="2">
        <v>0.32608695652173914</v>
      </c>
      <c r="I381" s="2">
        <v>1.3043478260869565</v>
      </c>
      <c r="J381" s="2">
        <v>0</v>
      </c>
      <c r="K381" s="2">
        <v>0</v>
      </c>
      <c r="L381" s="2">
        <v>3.1936956521739122</v>
      </c>
      <c r="M381" s="2">
        <v>4.0869565217391308</v>
      </c>
      <c r="N381" s="2">
        <v>0</v>
      </c>
      <c r="O381" s="2">
        <v>5.7739557739557745E-2</v>
      </c>
      <c r="P381" s="2">
        <v>4.3478260869565215</v>
      </c>
      <c r="Q381" s="2">
        <v>11.31413043478261</v>
      </c>
      <c r="R381" s="2">
        <v>0.22126842751842754</v>
      </c>
      <c r="S381" s="2">
        <v>2.6036956521739132</v>
      </c>
      <c r="T381" s="2">
        <v>3.5653260869565218</v>
      </c>
      <c r="U381" s="2">
        <v>0</v>
      </c>
      <c r="V381" s="2">
        <v>8.7154484029484031E-2</v>
      </c>
      <c r="W381" s="2">
        <v>1.1582608695652172</v>
      </c>
      <c r="X381" s="2">
        <v>5.6647826086956528</v>
      </c>
      <c r="Y381" s="2">
        <v>0</v>
      </c>
      <c r="Z381" s="2">
        <v>9.6394348894348905E-2</v>
      </c>
      <c r="AA381" s="2">
        <v>0</v>
      </c>
      <c r="AB381" s="2">
        <v>0</v>
      </c>
      <c r="AC381" s="2">
        <v>0</v>
      </c>
      <c r="AD381" s="2">
        <v>0</v>
      </c>
      <c r="AE381" s="2">
        <v>0</v>
      </c>
      <c r="AF381" s="2">
        <v>0</v>
      </c>
      <c r="AG381" s="2">
        <v>0</v>
      </c>
      <c r="AH381" t="s">
        <v>252</v>
      </c>
      <c r="AI381">
        <v>5</v>
      </c>
    </row>
    <row r="382" spans="1:35" x14ac:dyDescent="0.25">
      <c r="A382" t="s">
        <v>1155</v>
      </c>
      <c r="B382" t="s">
        <v>683</v>
      </c>
      <c r="C382" t="s">
        <v>1010</v>
      </c>
      <c r="D382" t="s">
        <v>1083</v>
      </c>
      <c r="E382" s="2">
        <v>108.90217391304348</v>
      </c>
      <c r="F382" s="2">
        <v>5.1304347826086953</v>
      </c>
      <c r="G382" s="2">
        <v>0</v>
      </c>
      <c r="H382" s="2">
        <v>0.58695652173913049</v>
      </c>
      <c r="I382" s="2">
        <v>15.189673913043478</v>
      </c>
      <c r="J382" s="2">
        <v>0</v>
      </c>
      <c r="K382" s="2">
        <v>0</v>
      </c>
      <c r="L382" s="2">
        <v>0</v>
      </c>
      <c r="M382" s="2">
        <v>9.7391304347826093</v>
      </c>
      <c r="N382" s="2">
        <v>0</v>
      </c>
      <c r="O382" s="2">
        <v>8.9430082842599068E-2</v>
      </c>
      <c r="P382" s="2">
        <v>6.8695652173913047</v>
      </c>
      <c r="Q382" s="2">
        <v>20.858478260869568</v>
      </c>
      <c r="R382" s="2">
        <v>0.254614232957381</v>
      </c>
      <c r="S382" s="2">
        <v>0.19869565217391305</v>
      </c>
      <c r="T382" s="2">
        <v>2.4636956521739135</v>
      </c>
      <c r="U382" s="2">
        <v>0</v>
      </c>
      <c r="V382" s="2">
        <v>2.4447549655654259E-2</v>
      </c>
      <c r="W382" s="2">
        <v>6.8551086956521763</v>
      </c>
      <c r="X382" s="2">
        <v>4.3467391304347833</v>
      </c>
      <c r="Y382" s="2">
        <v>0</v>
      </c>
      <c r="Z382" s="2">
        <v>0.10286156303024256</v>
      </c>
      <c r="AA382" s="2">
        <v>0</v>
      </c>
      <c r="AB382" s="2">
        <v>0</v>
      </c>
      <c r="AC382" s="2">
        <v>0</v>
      </c>
      <c r="AD382" s="2">
        <v>0</v>
      </c>
      <c r="AE382" s="2">
        <v>0</v>
      </c>
      <c r="AF382" s="2">
        <v>0</v>
      </c>
      <c r="AG382" s="2">
        <v>0</v>
      </c>
      <c r="AH382" t="s">
        <v>261</v>
      </c>
      <c r="AI382">
        <v>5</v>
      </c>
    </row>
    <row r="383" spans="1:35" x14ac:dyDescent="0.25">
      <c r="A383" t="s">
        <v>1155</v>
      </c>
      <c r="B383" t="s">
        <v>604</v>
      </c>
      <c r="C383" t="s">
        <v>982</v>
      </c>
      <c r="D383" t="s">
        <v>1123</v>
      </c>
      <c r="E383" s="2">
        <v>60.760869565217391</v>
      </c>
      <c r="F383" s="2">
        <v>4.9565217391304346</v>
      </c>
      <c r="G383" s="2">
        <v>0</v>
      </c>
      <c r="H383" s="2">
        <v>0</v>
      </c>
      <c r="I383" s="2">
        <v>4.2608695652173916</v>
      </c>
      <c r="J383" s="2">
        <v>0</v>
      </c>
      <c r="K383" s="2">
        <v>0</v>
      </c>
      <c r="L383" s="2">
        <v>1.1974999999999998</v>
      </c>
      <c r="M383" s="2">
        <v>0</v>
      </c>
      <c r="N383" s="2">
        <v>5.012065217391303</v>
      </c>
      <c r="O383" s="2">
        <v>8.2488372093023232E-2</v>
      </c>
      <c r="P383" s="2">
        <v>5.5652173913043477</v>
      </c>
      <c r="Q383" s="2">
        <v>11.473152173913041</v>
      </c>
      <c r="R383" s="2">
        <v>0.28041681574239707</v>
      </c>
      <c r="S383" s="2">
        <v>1.173913043478261E-2</v>
      </c>
      <c r="T383" s="2">
        <v>2.3565217391304349</v>
      </c>
      <c r="U383" s="2">
        <v>0</v>
      </c>
      <c r="V383" s="2">
        <v>3.8976744186046512E-2</v>
      </c>
      <c r="W383" s="2">
        <v>1.0836956521739132</v>
      </c>
      <c r="X383" s="2">
        <v>6.2606521739130425</v>
      </c>
      <c r="Y383" s="2">
        <v>0</v>
      </c>
      <c r="Z383" s="2">
        <v>0.12087298747763864</v>
      </c>
      <c r="AA383" s="2">
        <v>0</v>
      </c>
      <c r="AB383" s="2">
        <v>0</v>
      </c>
      <c r="AC383" s="2">
        <v>0</v>
      </c>
      <c r="AD383" s="2">
        <v>0</v>
      </c>
      <c r="AE383" s="2">
        <v>0</v>
      </c>
      <c r="AF383" s="2">
        <v>0</v>
      </c>
      <c r="AG383" s="2">
        <v>0</v>
      </c>
      <c r="AH383" t="s">
        <v>181</v>
      </c>
      <c r="AI383">
        <v>5</v>
      </c>
    </row>
    <row r="384" spans="1:35" x14ac:dyDescent="0.25">
      <c r="A384" t="s">
        <v>1155</v>
      </c>
      <c r="B384" t="s">
        <v>612</v>
      </c>
      <c r="C384" t="s">
        <v>985</v>
      </c>
      <c r="D384" t="s">
        <v>1090</v>
      </c>
      <c r="E384" s="2">
        <v>84.423913043478265</v>
      </c>
      <c r="F384" s="2">
        <v>5.5652173913043477</v>
      </c>
      <c r="G384" s="2">
        <v>0</v>
      </c>
      <c r="H384" s="2">
        <v>0.40217391304347827</v>
      </c>
      <c r="I384" s="2">
        <v>8.9184782608695645</v>
      </c>
      <c r="J384" s="2">
        <v>0</v>
      </c>
      <c r="K384" s="2">
        <v>0</v>
      </c>
      <c r="L384" s="2">
        <v>6.0334782608695647</v>
      </c>
      <c r="M384" s="2">
        <v>5.5652173913043477</v>
      </c>
      <c r="N384" s="2">
        <v>1.0974999999999999</v>
      </c>
      <c r="O384" s="2">
        <v>7.8919788850263933E-2</v>
      </c>
      <c r="P384" s="2">
        <v>5.5652173913043477</v>
      </c>
      <c r="Q384" s="2">
        <v>7.9999999999999964</v>
      </c>
      <c r="R384" s="2">
        <v>0.16067979915025102</v>
      </c>
      <c r="S384" s="2">
        <v>5.7902173913043482</v>
      </c>
      <c r="T384" s="2">
        <v>3.1836956521739128</v>
      </c>
      <c r="U384" s="2">
        <v>0</v>
      </c>
      <c r="V384" s="2">
        <v>0.10629586713016607</v>
      </c>
      <c r="W384" s="2">
        <v>3.680978260869566</v>
      </c>
      <c r="X384" s="2">
        <v>7.9806521739130458</v>
      </c>
      <c r="Y384" s="2">
        <v>0</v>
      </c>
      <c r="Z384" s="2">
        <v>0.13813183983520025</v>
      </c>
      <c r="AA384" s="2">
        <v>0</v>
      </c>
      <c r="AB384" s="2">
        <v>0</v>
      </c>
      <c r="AC384" s="2">
        <v>0</v>
      </c>
      <c r="AD384" s="2">
        <v>0</v>
      </c>
      <c r="AE384" s="2">
        <v>0</v>
      </c>
      <c r="AF384" s="2">
        <v>0</v>
      </c>
      <c r="AG384" s="2">
        <v>0</v>
      </c>
      <c r="AH384" t="s">
        <v>189</v>
      </c>
      <c r="AI384">
        <v>5</v>
      </c>
    </row>
    <row r="385" spans="1:35" x14ac:dyDescent="0.25">
      <c r="A385" t="s">
        <v>1155</v>
      </c>
      <c r="B385" t="s">
        <v>628</v>
      </c>
      <c r="C385" t="s">
        <v>991</v>
      </c>
      <c r="D385" t="s">
        <v>1070</v>
      </c>
      <c r="E385" s="2">
        <v>71.728260869565219</v>
      </c>
      <c r="F385" s="2">
        <v>5.2173913043478262</v>
      </c>
      <c r="G385" s="2">
        <v>0</v>
      </c>
      <c r="H385" s="2">
        <v>0</v>
      </c>
      <c r="I385" s="2">
        <v>5.1304347826086953</v>
      </c>
      <c r="J385" s="2">
        <v>0</v>
      </c>
      <c r="K385" s="2">
        <v>0</v>
      </c>
      <c r="L385" s="2">
        <v>2.4169565217391309</v>
      </c>
      <c r="M385" s="2">
        <v>0</v>
      </c>
      <c r="N385" s="2">
        <v>5.3984782608695649</v>
      </c>
      <c r="O385" s="2">
        <v>7.5262918624033934E-2</v>
      </c>
      <c r="P385" s="2">
        <v>5.3043478260869561</v>
      </c>
      <c r="Q385" s="2">
        <v>5.1589130434782602</v>
      </c>
      <c r="R385" s="2">
        <v>0.1458736172147295</v>
      </c>
      <c r="S385" s="2">
        <v>4.5163043478260869</v>
      </c>
      <c r="T385" s="2">
        <v>3.8522826086956523</v>
      </c>
      <c r="U385" s="2">
        <v>0</v>
      </c>
      <c r="V385" s="2">
        <v>0.11667070768298227</v>
      </c>
      <c r="W385" s="2">
        <v>1.7580434782608696</v>
      </c>
      <c r="X385" s="2">
        <v>4.4714130434782611</v>
      </c>
      <c r="Y385" s="2">
        <v>0</v>
      </c>
      <c r="Z385" s="2">
        <v>8.6848007273829367E-2</v>
      </c>
      <c r="AA385" s="2">
        <v>0</v>
      </c>
      <c r="AB385" s="2">
        <v>0</v>
      </c>
      <c r="AC385" s="2">
        <v>0</v>
      </c>
      <c r="AD385" s="2">
        <v>0</v>
      </c>
      <c r="AE385" s="2">
        <v>0</v>
      </c>
      <c r="AF385" s="2">
        <v>0</v>
      </c>
      <c r="AG385" s="2">
        <v>0</v>
      </c>
      <c r="AH385" t="s">
        <v>206</v>
      </c>
      <c r="AI385">
        <v>5</v>
      </c>
    </row>
    <row r="386" spans="1:35" x14ac:dyDescent="0.25">
      <c r="A386" t="s">
        <v>1155</v>
      </c>
      <c r="B386" t="s">
        <v>653</v>
      </c>
      <c r="C386" t="s">
        <v>872</v>
      </c>
      <c r="D386" t="s">
        <v>1064</v>
      </c>
      <c r="E386" s="2">
        <v>95.576086956521735</v>
      </c>
      <c r="F386" s="2">
        <v>5.5652173913043477</v>
      </c>
      <c r="G386" s="2">
        <v>0</v>
      </c>
      <c r="H386" s="2">
        <v>0</v>
      </c>
      <c r="I386" s="2">
        <v>5.5652173913043477</v>
      </c>
      <c r="J386" s="2">
        <v>0</v>
      </c>
      <c r="K386" s="2">
        <v>0</v>
      </c>
      <c r="L386" s="2">
        <v>0.29467391304347823</v>
      </c>
      <c r="M386" s="2">
        <v>5.5652173913043477</v>
      </c>
      <c r="N386" s="2">
        <v>0</v>
      </c>
      <c r="O386" s="2">
        <v>5.8228136017286478E-2</v>
      </c>
      <c r="P386" s="2">
        <v>5.5652173913043477</v>
      </c>
      <c r="Q386" s="2">
        <v>13.58445652173913</v>
      </c>
      <c r="R386" s="2">
        <v>0.20036051404526328</v>
      </c>
      <c r="S386" s="2">
        <v>5.0922826086956521</v>
      </c>
      <c r="T386" s="2">
        <v>4.0116304347826102</v>
      </c>
      <c r="U386" s="2">
        <v>0</v>
      </c>
      <c r="V386" s="2">
        <v>9.5253042192653251E-2</v>
      </c>
      <c r="W386" s="2">
        <v>5.7106521739130436</v>
      </c>
      <c r="X386" s="2">
        <v>1.130108695652174</v>
      </c>
      <c r="Y386" s="2">
        <v>0</v>
      </c>
      <c r="Z386" s="2">
        <v>7.1573979301717286E-2</v>
      </c>
      <c r="AA386" s="2">
        <v>0</v>
      </c>
      <c r="AB386" s="2">
        <v>0</v>
      </c>
      <c r="AC386" s="2">
        <v>0</v>
      </c>
      <c r="AD386" s="2">
        <v>0</v>
      </c>
      <c r="AE386" s="2">
        <v>0</v>
      </c>
      <c r="AF386" s="2">
        <v>0</v>
      </c>
      <c r="AG386" s="2">
        <v>0</v>
      </c>
      <c r="AH386" t="s">
        <v>231</v>
      </c>
      <c r="AI386">
        <v>5</v>
      </c>
    </row>
    <row r="387" spans="1:35" x14ac:dyDescent="0.25">
      <c r="A387" t="s">
        <v>1155</v>
      </c>
      <c r="B387" t="s">
        <v>620</v>
      </c>
      <c r="C387" t="s">
        <v>912</v>
      </c>
      <c r="D387" t="s">
        <v>1101</v>
      </c>
      <c r="E387" s="2">
        <v>70.967391304347828</v>
      </c>
      <c r="F387" s="2">
        <v>5.4782608695652177</v>
      </c>
      <c r="G387" s="2">
        <v>0.32608695652173914</v>
      </c>
      <c r="H387" s="2">
        <v>0</v>
      </c>
      <c r="I387" s="2">
        <v>10.608695652173912</v>
      </c>
      <c r="J387" s="2">
        <v>0</v>
      </c>
      <c r="K387" s="2">
        <v>2.9945652173913042</v>
      </c>
      <c r="L387" s="2">
        <v>1.6693478260869568</v>
      </c>
      <c r="M387" s="2">
        <v>6.1516304347826107</v>
      </c>
      <c r="N387" s="2">
        <v>0</v>
      </c>
      <c r="O387" s="2">
        <v>8.668249349058052E-2</v>
      </c>
      <c r="P387" s="2">
        <v>4.8695652173913047</v>
      </c>
      <c r="Q387" s="2">
        <v>17.079021739130443</v>
      </c>
      <c r="R387" s="2">
        <v>0.30927707152703338</v>
      </c>
      <c r="S387" s="2">
        <v>2.9146739130434782</v>
      </c>
      <c r="T387" s="2">
        <v>6.0691304347826085</v>
      </c>
      <c r="U387" s="2">
        <v>0</v>
      </c>
      <c r="V387" s="2">
        <v>0.12659059580333895</v>
      </c>
      <c r="W387" s="2">
        <v>1.4130434782608696E-2</v>
      </c>
      <c r="X387" s="2">
        <v>3.0467391304347835</v>
      </c>
      <c r="Y387" s="2">
        <v>0</v>
      </c>
      <c r="Z387" s="2">
        <v>4.3130647878695062E-2</v>
      </c>
      <c r="AA387" s="2">
        <v>0</v>
      </c>
      <c r="AB387" s="2">
        <v>0</v>
      </c>
      <c r="AC387" s="2">
        <v>0</v>
      </c>
      <c r="AD387" s="2">
        <v>0</v>
      </c>
      <c r="AE387" s="2">
        <v>0</v>
      </c>
      <c r="AF387" s="2">
        <v>0</v>
      </c>
      <c r="AG387" s="2">
        <v>0</v>
      </c>
      <c r="AH387" t="s">
        <v>198</v>
      </c>
      <c r="AI387">
        <v>5</v>
      </c>
    </row>
    <row r="388" spans="1:35" x14ac:dyDescent="0.25">
      <c r="A388" t="s">
        <v>1155</v>
      </c>
      <c r="B388" t="s">
        <v>621</v>
      </c>
      <c r="C388" t="s">
        <v>878</v>
      </c>
      <c r="D388" t="s">
        <v>1123</v>
      </c>
      <c r="E388" s="2">
        <v>58.793478260869563</v>
      </c>
      <c r="F388" s="2">
        <v>5.5652173913043477</v>
      </c>
      <c r="G388" s="2">
        <v>0.99456521739130432</v>
      </c>
      <c r="H388" s="2">
        <v>0</v>
      </c>
      <c r="I388" s="2">
        <v>0</v>
      </c>
      <c r="J388" s="2">
        <v>0</v>
      </c>
      <c r="K388" s="2">
        <v>0</v>
      </c>
      <c r="L388" s="2">
        <v>1.3665217391304345</v>
      </c>
      <c r="M388" s="2">
        <v>0</v>
      </c>
      <c r="N388" s="2">
        <v>4.5078260869565216</v>
      </c>
      <c r="O388" s="2">
        <v>7.6672212978369389E-2</v>
      </c>
      <c r="P388" s="2">
        <v>5.3043478260869561</v>
      </c>
      <c r="Q388" s="2">
        <v>7.8726086956521728</v>
      </c>
      <c r="R388" s="2">
        <v>0.22412275836568679</v>
      </c>
      <c r="S388" s="2">
        <v>5.3913043478260869</v>
      </c>
      <c r="T388" s="2">
        <v>3.0786956521739137</v>
      </c>
      <c r="U388" s="2">
        <v>0</v>
      </c>
      <c r="V388" s="2">
        <v>0.14406359770752453</v>
      </c>
      <c r="W388" s="2">
        <v>1.1016304347826089</v>
      </c>
      <c r="X388" s="2">
        <v>0</v>
      </c>
      <c r="Y388" s="2">
        <v>0</v>
      </c>
      <c r="Z388" s="2">
        <v>1.8737289702347944E-2</v>
      </c>
      <c r="AA388" s="2">
        <v>0</v>
      </c>
      <c r="AB388" s="2">
        <v>0</v>
      </c>
      <c r="AC388" s="2">
        <v>0</v>
      </c>
      <c r="AD388" s="2">
        <v>0</v>
      </c>
      <c r="AE388" s="2">
        <v>0</v>
      </c>
      <c r="AF388" s="2">
        <v>0</v>
      </c>
      <c r="AG388" s="2">
        <v>0</v>
      </c>
      <c r="AH388" t="s">
        <v>199</v>
      </c>
      <c r="AI388">
        <v>5</v>
      </c>
    </row>
    <row r="389" spans="1:35" x14ac:dyDescent="0.25">
      <c r="A389" t="s">
        <v>1155</v>
      </c>
      <c r="B389" t="s">
        <v>705</v>
      </c>
      <c r="C389" t="s">
        <v>1019</v>
      </c>
      <c r="D389" t="s">
        <v>1107</v>
      </c>
      <c r="E389" s="2">
        <v>79.456521739130437</v>
      </c>
      <c r="F389" s="2">
        <v>2.9565217391304346</v>
      </c>
      <c r="G389" s="2">
        <v>0.51086956521739135</v>
      </c>
      <c r="H389" s="2">
        <v>0.2608695652173913</v>
      </c>
      <c r="I389" s="2">
        <v>5.7065217391304346</v>
      </c>
      <c r="J389" s="2">
        <v>0</v>
      </c>
      <c r="K389" s="2">
        <v>0</v>
      </c>
      <c r="L389" s="2">
        <v>7.1333695652173903</v>
      </c>
      <c r="M389" s="2">
        <v>4.7826086956521738</v>
      </c>
      <c r="N389" s="2">
        <v>5.3043478260869561</v>
      </c>
      <c r="O389" s="2">
        <v>0.12694938440492473</v>
      </c>
      <c r="P389" s="2">
        <v>4.6956521739130439</v>
      </c>
      <c r="Q389" s="2">
        <v>14.839130434782604</v>
      </c>
      <c r="R389" s="2">
        <v>0.24585499316005463</v>
      </c>
      <c r="S389" s="2">
        <v>4.9952173913043474</v>
      </c>
      <c r="T389" s="2">
        <v>15.963804347826093</v>
      </c>
      <c r="U389" s="2">
        <v>0</v>
      </c>
      <c r="V389" s="2">
        <v>0.26377975376196999</v>
      </c>
      <c r="W389" s="2">
        <v>4.9669565217391307</v>
      </c>
      <c r="X389" s="2">
        <v>10.504673913043476</v>
      </c>
      <c r="Y389" s="2">
        <v>0</v>
      </c>
      <c r="Z389" s="2">
        <v>0.19471819425444595</v>
      </c>
      <c r="AA389" s="2">
        <v>0</v>
      </c>
      <c r="AB389" s="2">
        <v>0</v>
      </c>
      <c r="AC389" s="2">
        <v>0</v>
      </c>
      <c r="AD389" s="2">
        <v>0</v>
      </c>
      <c r="AE389" s="2">
        <v>0</v>
      </c>
      <c r="AF389" s="2">
        <v>0</v>
      </c>
      <c r="AG389" s="2">
        <v>0</v>
      </c>
      <c r="AH389" t="s">
        <v>283</v>
      </c>
      <c r="AI389">
        <v>5</v>
      </c>
    </row>
    <row r="390" spans="1:35" x14ac:dyDescent="0.25">
      <c r="A390" t="s">
        <v>1155</v>
      </c>
      <c r="B390" t="s">
        <v>798</v>
      </c>
      <c r="C390" t="s">
        <v>905</v>
      </c>
      <c r="D390" t="s">
        <v>1095</v>
      </c>
      <c r="E390" s="2">
        <v>57.739130434782609</v>
      </c>
      <c r="F390" s="2">
        <v>8.695652173913043</v>
      </c>
      <c r="G390" s="2">
        <v>0</v>
      </c>
      <c r="H390" s="2">
        <v>0</v>
      </c>
      <c r="I390" s="2">
        <v>3.6754347826086962</v>
      </c>
      <c r="J390" s="2">
        <v>0</v>
      </c>
      <c r="K390" s="2">
        <v>0</v>
      </c>
      <c r="L390" s="2">
        <v>0</v>
      </c>
      <c r="M390" s="2">
        <v>5.2173913043478262</v>
      </c>
      <c r="N390" s="2">
        <v>0</v>
      </c>
      <c r="O390" s="2">
        <v>9.036144578313253E-2</v>
      </c>
      <c r="P390" s="2">
        <v>5.3913043478260869</v>
      </c>
      <c r="Q390" s="2">
        <v>0</v>
      </c>
      <c r="R390" s="2">
        <v>9.337349397590361E-2</v>
      </c>
      <c r="S390" s="2">
        <v>0</v>
      </c>
      <c r="T390" s="2">
        <v>0</v>
      </c>
      <c r="U390" s="2">
        <v>0</v>
      </c>
      <c r="V390" s="2">
        <v>0</v>
      </c>
      <c r="W390" s="2">
        <v>0</v>
      </c>
      <c r="X390" s="2">
        <v>0</v>
      </c>
      <c r="Y390" s="2">
        <v>0</v>
      </c>
      <c r="Z390" s="2">
        <v>0</v>
      </c>
      <c r="AA390" s="2">
        <v>0</v>
      </c>
      <c r="AB390" s="2">
        <v>0</v>
      </c>
      <c r="AC390" s="2">
        <v>0</v>
      </c>
      <c r="AD390" s="2">
        <v>9.1095652173913031</v>
      </c>
      <c r="AE390" s="2">
        <v>0</v>
      </c>
      <c r="AF390" s="2">
        <v>0</v>
      </c>
      <c r="AG390" s="2">
        <v>0</v>
      </c>
      <c r="AH390" t="s">
        <v>378</v>
      </c>
      <c r="AI390">
        <v>5</v>
      </c>
    </row>
    <row r="391" spans="1:35" x14ac:dyDescent="0.25">
      <c r="A391" t="s">
        <v>1155</v>
      </c>
      <c r="B391" t="s">
        <v>812</v>
      </c>
      <c r="C391" t="s">
        <v>940</v>
      </c>
      <c r="D391" t="s">
        <v>1065</v>
      </c>
      <c r="E391" s="2">
        <v>55.836956521739133</v>
      </c>
      <c r="F391" s="2">
        <v>33.700978260869562</v>
      </c>
      <c r="G391" s="2">
        <v>1.6956521739130435</v>
      </c>
      <c r="H391" s="2">
        <v>0.45380434782608697</v>
      </c>
      <c r="I391" s="2">
        <v>7.4130434782608695E-2</v>
      </c>
      <c r="J391" s="2">
        <v>0</v>
      </c>
      <c r="K391" s="2">
        <v>0</v>
      </c>
      <c r="L391" s="2">
        <v>4.0543478260869563E-2</v>
      </c>
      <c r="M391" s="2">
        <v>5.3968478260869572</v>
      </c>
      <c r="N391" s="2">
        <v>0</v>
      </c>
      <c r="O391" s="2">
        <v>9.6653688923496212E-2</v>
      </c>
      <c r="P391" s="2">
        <v>4.2371739130434785</v>
      </c>
      <c r="Q391" s="2">
        <v>21.362282608695651</v>
      </c>
      <c r="R391" s="2">
        <v>0.4584679774187268</v>
      </c>
      <c r="S391" s="2">
        <v>4.7898913043478277</v>
      </c>
      <c r="T391" s="2">
        <v>4.4407608695652172</v>
      </c>
      <c r="U391" s="2">
        <v>0</v>
      </c>
      <c r="V391" s="2">
        <v>0.16531438582830449</v>
      </c>
      <c r="W391" s="2">
        <v>0.10217391304347827</v>
      </c>
      <c r="X391" s="2">
        <v>5.0016304347826095</v>
      </c>
      <c r="Y391" s="2">
        <v>0.22021739130434789</v>
      </c>
      <c r="Z391" s="2">
        <v>9.5349425734864726E-2</v>
      </c>
      <c r="AA391" s="2">
        <v>0</v>
      </c>
      <c r="AB391" s="2">
        <v>0</v>
      </c>
      <c r="AC391" s="2">
        <v>0</v>
      </c>
      <c r="AD391" s="2">
        <v>68.266413043478266</v>
      </c>
      <c r="AE391" s="2">
        <v>0</v>
      </c>
      <c r="AF391" s="2">
        <v>0</v>
      </c>
      <c r="AG391" s="2">
        <v>0</v>
      </c>
      <c r="AH391" t="s">
        <v>392</v>
      </c>
      <c r="AI391">
        <v>5</v>
      </c>
    </row>
    <row r="392" spans="1:35" x14ac:dyDescent="0.25">
      <c r="A392" t="s">
        <v>1155</v>
      </c>
      <c r="B392" t="s">
        <v>819</v>
      </c>
      <c r="C392" t="s">
        <v>966</v>
      </c>
      <c r="D392" t="s">
        <v>1066</v>
      </c>
      <c r="E392" s="2">
        <v>50.978260869565219</v>
      </c>
      <c r="F392" s="2">
        <v>27.666521739130427</v>
      </c>
      <c r="G392" s="2">
        <v>0.84782608695652173</v>
      </c>
      <c r="H392" s="2">
        <v>0.15760869565217392</v>
      </c>
      <c r="I392" s="2">
        <v>5.8913043478260867E-2</v>
      </c>
      <c r="J392" s="2">
        <v>0</v>
      </c>
      <c r="K392" s="2">
        <v>0</v>
      </c>
      <c r="L392" s="2">
        <v>1.9816304347826088</v>
      </c>
      <c r="M392" s="2">
        <v>5.5127173913043492</v>
      </c>
      <c r="N392" s="2">
        <v>0</v>
      </c>
      <c r="O392" s="2">
        <v>0.10813859275053307</v>
      </c>
      <c r="P392" s="2">
        <v>5.2465217391304364</v>
      </c>
      <c r="Q392" s="2">
        <v>19.049565217391297</v>
      </c>
      <c r="R392" s="2">
        <v>0.47659701492537304</v>
      </c>
      <c r="S392" s="2">
        <v>3.2578260869565203</v>
      </c>
      <c r="T392" s="2">
        <v>4.1108695652173912</v>
      </c>
      <c r="U392" s="2">
        <v>0</v>
      </c>
      <c r="V392" s="2">
        <v>0.14454584221748398</v>
      </c>
      <c r="W392" s="2">
        <v>3.1279347826086954</v>
      </c>
      <c r="X392" s="2">
        <v>4.6236956521739137</v>
      </c>
      <c r="Y392" s="2">
        <v>0</v>
      </c>
      <c r="Z392" s="2">
        <v>0.15205756929637526</v>
      </c>
      <c r="AA392" s="2">
        <v>0</v>
      </c>
      <c r="AB392" s="2">
        <v>0</v>
      </c>
      <c r="AC392" s="2">
        <v>0</v>
      </c>
      <c r="AD392" s="2">
        <v>59.196630434782612</v>
      </c>
      <c r="AE392" s="2">
        <v>0</v>
      </c>
      <c r="AF392" s="2">
        <v>0</v>
      </c>
      <c r="AG392" s="2">
        <v>0</v>
      </c>
      <c r="AH392" t="s">
        <v>399</v>
      </c>
      <c r="AI392">
        <v>5</v>
      </c>
    </row>
    <row r="393" spans="1:35" x14ac:dyDescent="0.25">
      <c r="A393" t="s">
        <v>1155</v>
      </c>
      <c r="B393" t="s">
        <v>813</v>
      </c>
      <c r="C393" t="s">
        <v>891</v>
      </c>
      <c r="D393" t="s">
        <v>1081</v>
      </c>
      <c r="E393" s="2">
        <v>58.695652173913047</v>
      </c>
      <c r="F393" s="2">
        <v>24.479021739130438</v>
      </c>
      <c r="G393" s="2">
        <v>0</v>
      </c>
      <c r="H393" s="2">
        <v>0.55434782608695654</v>
      </c>
      <c r="I393" s="2">
        <v>0</v>
      </c>
      <c r="J393" s="2">
        <v>0</v>
      </c>
      <c r="K393" s="2">
        <v>0</v>
      </c>
      <c r="L393" s="2">
        <v>2.8314130434782614</v>
      </c>
      <c r="M393" s="2">
        <v>6.3349999999999991</v>
      </c>
      <c r="N393" s="2">
        <v>0</v>
      </c>
      <c r="O393" s="2">
        <v>0.10792962962962961</v>
      </c>
      <c r="P393" s="2">
        <v>5.3171739130434785</v>
      </c>
      <c r="Q393" s="2">
        <v>15.093369565217397</v>
      </c>
      <c r="R393" s="2">
        <v>0.34773518518518531</v>
      </c>
      <c r="S393" s="2">
        <v>3.6583695652173911</v>
      </c>
      <c r="T393" s="2">
        <v>6.9164130434782605</v>
      </c>
      <c r="U393" s="2">
        <v>0</v>
      </c>
      <c r="V393" s="2">
        <v>0.18016296296296294</v>
      </c>
      <c r="W393" s="2">
        <v>3.423695652173913</v>
      </c>
      <c r="X393" s="2">
        <v>10.14086956521739</v>
      </c>
      <c r="Y393" s="2">
        <v>1.7173913043478262E-2</v>
      </c>
      <c r="Z393" s="2">
        <v>0.23139259259259257</v>
      </c>
      <c r="AA393" s="2">
        <v>0</v>
      </c>
      <c r="AB393" s="2">
        <v>0</v>
      </c>
      <c r="AC393" s="2">
        <v>0</v>
      </c>
      <c r="AD393" s="2">
        <v>46.349239130434775</v>
      </c>
      <c r="AE393" s="2">
        <v>0</v>
      </c>
      <c r="AF393" s="2">
        <v>0</v>
      </c>
      <c r="AG393" s="2">
        <v>1.4130434782608696</v>
      </c>
      <c r="AH393" t="s">
        <v>393</v>
      </c>
      <c r="AI393">
        <v>5</v>
      </c>
    </row>
    <row r="394" spans="1:35" x14ac:dyDescent="0.25">
      <c r="A394" t="s">
        <v>1155</v>
      </c>
      <c r="B394" t="s">
        <v>430</v>
      </c>
      <c r="C394" t="s">
        <v>888</v>
      </c>
      <c r="D394" t="s">
        <v>1079</v>
      </c>
      <c r="E394" s="2">
        <v>130.93478260869566</v>
      </c>
      <c r="F394" s="2">
        <v>0</v>
      </c>
      <c r="G394" s="2">
        <v>6.5217391304347824E-2</v>
      </c>
      <c r="H394" s="2">
        <v>0.74728260869565222</v>
      </c>
      <c r="I394" s="2">
        <v>0</v>
      </c>
      <c r="J394" s="2">
        <v>0</v>
      </c>
      <c r="K394" s="2">
        <v>0</v>
      </c>
      <c r="L394" s="2">
        <v>0</v>
      </c>
      <c r="M394" s="2">
        <v>0</v>
      </c>
      <c r="N394" s="2">
        <v>10.394347826086957</v>
      </c>
      <c r="O394" s="2">
        <v>7.9385688195251533E-2</v>
      </c>
      <c r="P394" s="2">
        <v>1.358695652173913E-2</v>
      </c>
      <c r="Q394" s="2">
        <v>32.665543478260886</v>
      </c>
      <c r="R394" s="2">
        <v>0.2495832641540762</v>
      </c>
      <c r="S394" s="2">
        <v>9.1654347826086955</v>
      </c>
      <c r="T394" s="2">
        <v>0</v>
      </c>
      <c r="U394" s="2">
        <v>0</v>
      </c>
      <c r="V394" s="2">
        <v>6.9999999999999993E-2</v>
      </c>
      <c r="W394" s="2">
        <v>7.2907608695652177</v>
      </c>
      <c r="X394" s="2">
        <v>0</v>
      </c>
      <c r="Y394" s="2">
        <v>19.170760869565221</v>
      </c>
      <c r="Z394" s="2">
        <v>0.20209696164701979</v>
      </c>
      <c r="AA394" s="2">
        <v>0</v>
      </c>
      <c r="AB394" s="2">
        <v>0</v>
      </c>
      <c r="AC394" s="2">
        <v>0</v>
      </c>
      <c r="AD394" s="2">
        <v>0</v>
      </c>
      <c r="AE394" s="2">
        <v>0</v>
      </c>
      <c r="AF394" s="2">
        <v>0</v>
      </c>
      <c r="AG394" s="2">
        <v>0</v>
      </c>
      <c r="AH394" t="s">
        <v>6</v>
      </c>
      <c r="AI394">
        <v>5</v>
      </c>
    </row>
    <row r="395" spans="1:35" x14ac:dyDescent="0.25">
      <c r="A395" t="s">
        <v>1155</v>
      </c>
      <c r="B395" t="s">
        <v>466</v>
      </c>
      <c r="C395" t="s">
        <v>913</v>
      </c>
      <c r="D395" t="s">
        <v>1102</v>
      </c>
      <c r="E395" s="2">
        <v>130.63043478260869</v>
      </c>
      <c r="F395" s="2">
        <v>10</v>
      </c>
      <c r="G395" s="2">
        <v>0.52173913043478259</v>
      </c>
      <c r="H395" s="2">
        <v>0</v>
      </c>
      <c r="I395" s="2">
        <v>1.0244565217391304</v>
      </c>
      <c r="J395" s="2">
        <v>0</v>
      </c>
      <c r="K395" s="2">
        <v>0</v>
      </c>
      <c r="L395" s="2">
        <v>3.4130434782608687</v>
      </c>
      <c r="M395" s="2">
        <v>24.847826086956523</v>
      </c>
      <c r="N395" s="2">
        <v>0</v>
      </c>
      <c r="O395" s="2">
        <v>0.19021467798302549</v>
      </c>
      <c r="P395" s="2">
        <v>0</v>
      </c>
      <c r="Q395" s="2">
        <v>28.654891304347824</v>
      </c>
      <c r="R395" s="2">
        <v>0.21935846230654019</v>
      </c>
      <c r="S395" s="2">
        <v>4.4634782608695645</v>
      </c>
      <c r="T395" s="2">
        <v>9.7743478260869558</v>
      </c>
      <c r="U395" s="2">
        <v>0</v>
      </c>
      <c r="V395" s="2">
        <v>0.10899317690131469</v>
      </c>
      <c r="W395" s="2">
        <v>3.2394565217391307</v>
      </c>
      <c r="X395" s="2">
        <v>8.9709782608695665</v>
      </c>
      <c r="Y395" s="2">
        <v>2.1703260869565217</v>
      </c>
      <c r="Z395" s="2">
        <v>0.11008736894658014</v>
      </c>
      <c r="AA395" s="2">
        <v>0</v>
      </c>
      <c r="AB395" s="2">
        <v>5.3913043478260869</v>
      </c>
      <c r="AC395" s="2">
        <v>0</v>
      </c>
      <c r="AD395" s="2">
        <v>0</v>
      </c>
      <c r="AE395" s="2">
        <v>0</v>
      </c>
      <c r="AF395" s="2">
        <v>0</v>
      </c>
      <c r="AG395" s="2">
        <v>0</v>
      </c>
      <c r="AH395" t="s">
        <v>43</v>
      </c>
      <c r="AI395">
        <v>5</v>
      </c>
    </row>
    <row r="396" spans="1:35" x14ac:dyDescent="0.25">
      <c r="A396" t="s">
        <v>1155</v>
      </c>
      <c r="B396" t="s">
        <v>601</v>
      </c>
      <c r="C396" t="s">
        <v>898</v>
      </c>
      <c r="D396" t="s">
        <v>1059</v>
      </c>
      <c r="E396" s="2">
        <v>114.01086956521739</v>
      </c>
      <c r="F396" s="2">
        <v>5.1304347826086953</v>
      </c>
      <c r="G396" s="2">
        <v>0.5</v>
      </c>
      <c r="H396" s="2">
        <v>0.68206521739130432</v>
      </c>
      <c r="I396" s="2">
        <v>10.695652173913043</v>
      </c>
      <c r="J396" s="2">
        <v>0</v>
      </c>
      <c r="K396" s="2">
        <v>2.347826086956522</v>
      </c>
      <c r="L396" s="2">
        <v>4.1041304347826095</v>
      </c>
      <c r="M396" s="2">
        <v>8.2608695652173907</v>
      </c>
      <c r="N396" s="2">
        <v>0</v>
      </c>
      <c r="O396" s="2">
        <v>7.2456859567165591E-2</v>
      </c>
      <c r="P396" s="2">
        <v>3.0434782608695654</v>
      </c>
      <c r="Q396" s="2">
        <v>13.1875</v>
      </c>
      <c r="R396" s="2">
        <v>0.14236342835351321</v>
      </c>
      <c r="S396" s="2">
        <v>4.8251086956521752</v>
      </c>
      <c r="T396" s="2">
        <v>4.7539130434782608</v>
      </c>
      <c r="U396" s="2">
        <v>0</v>
      </c>
      <c r="V396" s="2">
        <v>8.4018495566784257E-2</v>
      </c>
      <c r="W396" s="2">
        <v>3.8528260869565201</v>
      </c>
      <c r="X396" s="2">
        <v>5.2186956521739152</v>
      </c>
      <c r="Y396" s="2">
        <v>0</v>
      </c>
      <c r="Z396" s="2">
        <v>7.9567165602059314E-2</v>
      </c>
      <c r="AA396" s="2">
        <v>0</v>
      </c>
      <c r="AB396" s="2">
        <v>0</v>
      </c>
      <c r="AC396" s="2">
        <v>0</v>
      </c>
      <c r="AD396" s="2">
        <v>0</v>
      </c>
      <c r="AE396" s="2">
        <v>0</v>
      </c>
      <c r="AF396" s="2">
        <v>0</v>
      </c>
      <c r="AG396" s="2">
        <v>0</v>
      </c>
      <c r="AH396" t="s">
        <v>178</v>
      </c>
      <c r="AI396">
        <v>5</v>
      </c>
    </row>
    <row r="397" spans="1:35" x14ac:dyDescent="0.25">
      <c r="A397" t="s">
        <v>1155</v>
      </c>
      <c r="B397" t="s">
        <v>521</v>
      </c>
      <c r="C397" t="s">
        <v>839</v>
      </c>
      <c r="D397" t="s">
        <v>1053</v>
      </c>
      <c r="E397" s="2">
        <v>26.913043478260871</v>
      </c>
      <c r="F397" s="2">
        <v>4.9402173913043477</v>
      </c>
      <c r="G397" s="2">
        <v>0</v>
      </c>
      <c r="H397" s="2">
        <v>0</v>
      </c>
      <c r="I397" s="2">
        <v>0</v>
      </c>
      <c r="J397" s="2">
        <v>0</v>
      </c>
      <c r="K397" s="2">
        <v>0</v>
      </c>
      <c r="L397" s="2">
        <v>0</v>
      </c>
      <c r="M397" s="2">
        <v>0</v>
      </c>
      <c r="N397" s="2">
        <v>5.2019565217391301</v>
      </c>
      <c r="O397" s="2">
        <v>0.19328756058158317</v>
      </c>
      <c r="P397" s="2">
        <v>0</v>
      </c>
      <c r="Q397" s="2">
        <v>8.368804347826087</v>
      </c>
      <c r="R397" s="2">
        <v>0.31095718901453956</v>
      </c>
      <c r="S397" s="2">
        <v>0</v>
      </c>
      <c r="T397" s="2">
        <v>0</v>
      </c>
      <c r="U397" s="2">
        <v>0</v>
      </c>
      <c r="V397" s="2">
        <v>0</v>
      </c>
      <c r="W397" s="2">
        <v>0</v>
      </c>
      <c r="X397" s="2">
        <v>0</v>
      </c>
      <c r="Y397" s="2">
        <v>0</v>
      </c>
      <c r="Z397" s="2">
        <v>0</v>
      </c>
      <c r="AA397" s="2">
        <v>0</v>
      </c>
      <c r="AB397" s="2">
        <v>0</v>
      </c>
      <c r="AC397" s="2">
        <v>0</v>
      </c>
      <c r="AD397" s="2">
        <v>0</v>
      </c>
      <c r="AE397" s="2">
        <v>0</v>
      </c>
      <c r="AF397" s="2">
        <v>0</v>
      </c>
      <c r="AG397" s="2">
        <v>0</v>
      </c>
      <c r="AH397" t="s">
        <v>98</v>
      </c>
      <c r="AI397">
        <v>5</v>
      </c>
    </row>
    <row r="398" spans="1:35" x14ac:dyDescent="0.25">
      <c r="A398" t="s">
        <v>1155</v>
      </c>
      <c r="B398" t="s">
        <v>810</v>
      </c>
      <c r="C398" t="s">
        <v>966</v>
      </c>
      <c r="D398" t="s">
        <v>1066</v>
      </c>
      <c r="E398" s="2">
        <v>66.543478260869563</v>
      </c>
      <c r="F398" s="2">
        <v>10.956521739130435</v>
      </c>
      <c r="G398" s="2">
        <v>0</v>
      </c>
      <c r="H398" s="2">
        <v>0</v>
      </c>
      <c r="I398" s="2">
        <v>5.1847826086956523</v>
      </c>
      <c r="J398" s="2">
        <v>0</v>
      </c>
      <c r="K398" s="2">
        <v>0</v>
      </c>
      <c r="L398" s="2">
        <v>4.2121739130434781</v>
      </c>
      <c r="M398" s="2">
        <v>4.6086956521739131</v>
      </c>
      <c r="N398" s="2">
        <v>0</v>
      </c>
      <c r="O398" s="2">
        <v>6.9258412283567466E-2</v>
      </c>
      <c r="P398" s="2">
        <v>5.3043478260869561</v>
      </c>
      <c r="Q398" s="2">
        <v>8.008152173913043</v>
      </c>
      <c r="R398" s="2">
        <v>0.20005717085919636</v>
      </c>
      <c r="S398" s="2">
        <v>6.2790217391304353</v>
      </c>
      <c r="T398" s="2">
        <v>5.6368478260869583</v>
      </c>
      <c r="U398" s="2">
        <v>0</v>
      </c>
      <c r="V398" s="2">
        <v>0.17906893172165964</v>
      </c>
      <c r="W398" s="2">
        <v>8.0746739130434779</v>
      </c>
      <c r="X398" s="2">
        <v>11.010760869565214</v>
      </c>
      <c r="Y398" s="2">
        <v>0</v>
      </c>
      <c r="Z398" s="2">
        <v>0.28681149950996404</v>
      </c>
      <c r="AA398" s="2">
        <v>0</v>
      </c>
      <c r="AB398" s="2">
        <v>0</v>
      </c>
      <c r="AC398" s="2">
        <v>0</v>
      </c>
      <c r="AD398" s="2">
        <v>8.2663043478260878</v>
      </c>
      <c r="AE398" s="2">
        <v>0</v>
      </c>
      <c r="AF398" s="2">
        <v>0</v>
      </c>
      <c r="AG398" s="2">
        <v>0</v>
      </c>
      <c r="AH398" t="s">
        <v>390</v>
      </c>
      <c r="AI398">
        <v>5</v>
      </c>
    </row>
    <row r="399" spans="1:35" x14ac:dyDescent="0.25">
      <c r="A399" t="s">
        <v>1155</v>
      </c>
      <c r="B399" t="s">
        <v>835</v>
      </c>
      <c r="C399" t="s">
        <v>1001</v>
      </c>
      <c r="D399" t="s">
        <v>1090</v>
      </c>
      <c r="E399" s="2">
        <v>45.619565217391305</v>
      </c>
      <c r="F399" s="2">
        <v>5.3043478260869561</v>
      </c>
      <c r="G399" s="2">
        <v>2.3043478260869565</v>
      </c>
      <c r="H399" s="2">
        <v>0</v>
      </c>
      <c r="I399" s="2">
        <v>8.3315217391304355</v>
      </c>
      <c r="J399" s="2">
        <v>0</v>
      </c>
      <c r="K399" s="2">
        <v>0</v>
      </c>
      <c r="L399" s="2">
        <v>3.6011956521739132</v>
      </c>
      <c r="M399" s="2">
        <v>4.7826086956521738</v>
      </c>
      <c r="N399" s="2">
        <v>4.9347826086956523</v>
      </c>
      <c r="O399" s="2">
        <v>0.21300929235167979</v>
      </c>
      <c r="P399" s="2">
        <v>3.4266304347826089</v>
      </c>
      <c r="Q399" s="2">
        <v>4.4836956521739131</v>
      </c>
      <c r="R399" s="2">
        <v>0.17339766499880865</v>
      </c>
      <c r="S399" s="2">
        <v>7.1963043478260849</v>
      </c>
      <c r="T399" s="2">
        <v>8.1980434782608693</v>
      </c>
      <c r="U399" s="2">
        <v>0</v>
      </c>
      <c r="V399" s="2">
        <v>0.337450559923755</v>
      </c>
      <c r="W399" s="2">
        <v>4.8121739130434777</v>
      </c>
      <c r="X399" s="2">
        <v>6.9698913043478266</v>
      </c>
      <c r="Y399" s="2">
        <v>0</v>
      </c>
      <c r="Z399" s="2">
        <v>0.25826781034071955</v>
      </c>
      <c r="AA399" s="2">
        <v>0</v>
      </c>
      <c r="AB399" s="2">
        <v>0</v>
      </c>
      <c r="AC399" s="2">
        <v>0</v>
      </c>
      <c r="AD399" s="2">
        <v>16.429347826086957</v>
      </c>
      <c r="AE399" s="2">
        <v>0</v>
      </c>
      <c r="AF399" s="2">
        <v>0</v>
      </c>
      <c r="AG399" s="2">
        <v>0</v>
      </c>
      <c r="AH399" t="s">
        <v>415</v>
      </c>
      <c r="AI399">
        <v>5</v>
      </c>
    </row>
    <row r="400" spans="1:35" x14ac:dyDescent="0.25">
      <c r="A400" t="s">
        <v>1155</v>
      </c>
      <c r="B400" t="s">
        <v>825</v>
      </c>
      <c r="C400" t="s">
        <v>1007</v>
      </c>
      <c r="D400" t="s">
        <v>1104</v>
      </c>
      <c r="E400" s="2">
        <v>58.076086956521742</v>
      </c>
      <c r="F400" s="2">
        <v>5.4782608695652177</v>
      </c>
      <c r="G400" s="2">
        <v>1.2717391304347827</v>
      </c>
      <c r="H400" s="2">
        <v>0</v>
      </c>
      <c r="I400" s="2">
        <v>6.4347826086956523</v>
      </c>
      <c r="J400" s="2">
        <v>0</v>
      </c>
      <c r="K400" s="2">
        <v>0</v>
      </c>
      <c r="L400" s="2">
        <v>4.5027173913043477</v>
      </c>
      <c r="M400" s="2">
        <v>5.4782608695652177</v>
      </c>
      <c r="N400" s="2">
        <v>0</v>
      </c>
      <c r="O400" s="2">
        <v>9.4329028635597986E-2</v>
      </c>
      <c r="P400" s="2">
        <v>4.5217391304347823</v>
      </c>
      <c r="Q400" s="2">
        <v>5.2092391304347823</v>
      </c>
      <c r="R400" s="2">
        <v>0.16755568032940293</v>
      </c>
      <c r="S400" s="2">
        <v>4.4865217391304348</v>
      </c>
      <c r="T400" s="2">
        <v>3.6747826086956525</v>
      </c>
      <c r="U400" s="2">
        <v>0</v>
      </c>
      <c r="V400" s="2">
        <v>0.14052779337450871</v>
      </c>
      <c r="W400" s="2">
        <v>3.7291304347826091</v>
      </c>
      <c r="X400" s="2">
        <v>4.0032608695652154</v>
      </c>
      <c r="Y400" s="2">
        <v>0</v>
      </c>
      <c r="Z400" s="2">
        <v>0.13314242934680889</v>
      </c>
      <c r="AA400" s="2">
        <v>0.42391304347826086</v>
      </c>
      <c r="AB400" s="2">
        <v>0</v>
      </c>
      <c r="AC400" s="2">
        <v>0</v>
      </c>
      <c r="AD400" s="2">
        <v>27.266304347826086</v>
      </c>
      <c r="AE400" s="2">
        <v>0</v>
      </c>
      <c r="AF400" s="2">
        <v>0</v>
      </c>
      <c r="AG400" s="2">
        <v>0</v>
      </c>
      <c r="AH400" t="s">
        <v>405</v>
      </c>
      <c r="AI400">
        <v>5</v>
      </c>
    </row>
    <row r="401" spans="1:35" x14ac:dyDescent="0.25">
      <c r="A401" t="s">
        <v>1155</v>
      </c>
      <c r="B401" t="s">
        <v>483</v>
      </c>
      <c r="C401" t="s">
        <v>924</v>
      </c>
      <c r="D401" t="s">
        <v>1104</v>
      </c>
      <c r="E401" s="2">
        <v>66.934782608695656</v>
      </c>
      <c r="F401" s="2">
        <v>5.2173913043478262</v>
      </c>
      <c r="G401" s="2">
        <v>1.4347826086956521</v>
      </c>
      <c r="H401" s="2">
        <v>0.45652173913043476</v>
      </c>
      <c r="I401" s="2">
        <v>3.1304347826086958</v>
      </c>
      <c r="J401" s="2">
        <v>0</v>
      </c>
      <c r="K401" s="2">
        <v>0.84782608695652173</v>
      </c>
      <c r="L401" s="2">
        <v>4.4164130434782605</v>
      </c>
      <c r="M401" s="2">
        <v>9.7635869565217384</v>
      </c>
      <c r="N401" s="2">
        <v>0</v>
      </c>
      <c r="O401" s="2">
        <v>0.14586716466385188</v>
      </c>
      <c r="P401" s="2">
        <v>5.3913043478260869</v>
      </c>
      <c r="Q401" s="2">
        <v>6.9619565217391308</v>
      </c>
      <c r="R401" s="2">
        <v>0.1845566742448847</v>
      </c>
      <c r="S401" s="2">
        <v>14.080652173913039</v>
      </c>
      <c r="T401" s="2">
        <v>1.4315217391304349</v>
      </c>
      <c r="U401" s="2">
        <v>0</v>
      </c>
      <c r="V401" s="2">
        <v>0.23175056836635263</v>
      </c>
      <c r="W401" s="2">
        <v>3.4768478260869555</v>
      </c>
      <c r="X401" s="2">
        <v>7.6416304347826109</v>
      </c>
      <c r="Y401" s="2">
        <v>0</v>
      </c>
      <c r="Z401" s="2">
        <v>0.16610912633972069</v>
      </c>
      <c r="AA401" s="2">
        <v>0.5</v>
      </c>
      <c r="AB401" s="2">
        <v>0</v>
      </c>
      <c r="AC401" s="2">
        <v>0</v>
      </c>
      <c r="AD401" s="2">
        <v>0</v>
      </c>
      <c r="AE401" s="2">
        <v>0</v>
      </c>
      <c r="AF401" s="2">
        <v>0</v>
      </c>
      <c r="AG401" s="2">
        <v>0</v>
      </c>
      <c r="AH401" t="s">
        <v>60</v>
      </c>
      <c r="AI401">
        <v>5</v>
      </c>
    </row>
    <row r="402" spans="1:35" x14ac:dyDescent="0.25">
      <c r="A402" t="s">
        <v>1155</v>
      </c>
      <c r="B402" t="s">
        <v>814</v>
      </c>
      <c r="C402" t="s">
        <v>1020</v>
      </c>
      <c r="D402" t="s">
        <v>1090</v>
      </c>
      <c r="E402" s="2">
        <v>65.695652173913047</v>
      </c>
      <c r="F402" s="2">
        <v>6.6086956521739131</v>
      </c>
      <c r="G402" s="2">
        <v>0.84782608695652173</v>
      </c>
      <c r="H402" s="2">
        <v>3.2608695652173912E-2</v>
      </c>
      <c r="I402" s="2">
        <v>5.0760869565217392</v>
      </c>
      <c r="J402" s="2">
        <v>1.2391304347826086</v>
      </c>
      <c r="K402" s="2">
        <v>1.173913043478261</v>
      </c>
      <c r="L402" s="2">
        <v>3.9916304347826084</v>
      </c>
      <c r="M402" s="2">
        <v>2.9864130434782608</v>
      </c>
      <c r="N402" s="2">
        <v>0.43478260869565216</v>
      </c>
      <c r="O402" s="2">
        <v>5.2076439444076771E-2</v>
      </c>
      <c r="P402" s="2">
        <v>5.2173913043478262</v>
      </c>
      <c r="Q402" s="2">
        <v>4.5733695652173916</v>
      </c>
      <c r="R402" s="2">
        <v>0.14903209794837857</v>
      </c>
      <c r="S402" s="2">
        <v>12.284239130434786</v>
      </c>
      <c r="T402" s="2">
        <v>19.306956521739131</v>
      </c>
      <c r="U402" s="2">
        <v>0</v>
      </c>
      <c r="V402" s="2">
        <v>0.48087193911317011</v>
      </c>
      <c r="W402" s="2">
        <v>14.031521739130438</v>
      </c>
      <c r="X402" s="2">
        <v>11.498043478260868</v>
      </c>
      <c r="Y402" s="2">
        <v>0</v>
      </c>
      <c r="Z402" s="2">
        <v>0.38860357379219063</v>
      </c>
      <c r="AA402" s="2">
        <v>0</v>
      </c>
      <c r="AB402" s="2">
        <v>0</v>
      </c>
      <c r="AC402" s="2">
        <v>0</v>
      </c>
      <c r="AD402" s="2">
        <v>13.111413043478262</v>
      </c>
      <c r="AE402" s="2">
        <v>0</v>
      </c>
      <c r="AF402" s="2">
        <v>0</v>
      </c>
      <c r="AG402" s="2">
        <v>0.29347826086956524</v>
      </c>
      <c r="AH402" t="s">
        <v>394</v>
      </c>
      <c r="AI402">
        <v>5</v>
      </c>
    </row>
    <row r="403" spans="1:35" x14ac:dyDescent="0.25">
      <c r="A403" t="s">
        <v>1155</v>
      </c>
      <c r="B403" t="s">
        <v>829</v>
      </c>
      <c r="C403" t="s">
        <v>1049</v>
      </c>
      <c r="D403" t="s">
        <v>1066</v>
      </c>
      <c r="E403" s="2">
        <v>89.293478260869563</v>
      </c>
      <c r="F403" s="2">
        <v>4.2608695652173916</v>
      </c>
      <c r="G403" s="2">
        <v>1.7391304347826086</v>
      </c>
      <c r="H403" s="2">
        <v>0</v>
      </c>
      <c r="I403" s="2">
        <v>8.8885869565217384</v>
      </c>
      <c r="J403" s="2">
        <v>0</v>
      </c>
      <c r="K403" s="2">
        <v>1.3804347826086956</v>
      </c>
      <c r="L403" s="2">
        <v>4.8857608695652166</v>
      </c>
      <c r="M403" s="2">
        <v>0.78260869565217395</v>
      </c>
      <c r="N403" s="2">
        <v>5.0027173913043477</v>
      </c>
      <c r="O403" s="2">
        <v>6.4790018259281795E-2</v>
      </c>
      <c r="P403" s="2">
        <v>4.8043478260869561</v>
      </c>
      <c r="Q403" s="2">
        <v>7.9891304347826084</v>
      </c>
      <c r="R403" s="2">
        <v>0.14327449786975044</v>
      </c>
      <c r="S403" s="2">
        <v>10.249239130434782</v>
      </c>
      <c r="T403" s="2">
        <v>10.12445652173913</v>
      </c>
      <c r="U403" s="2">
        <v>0</v>
      </c>
      <c r="V403" s="2">
        <v>0.2281655508216677</v>
      </c>
      <c r="W403" s="2">
        <v>8.2228260869565233</v>
      </c>
      <c r="X403" s="2">
        <v>13.064999999999998</v>
      </c>
      <c r="Y403" s="2">
        <v>0</v>
      </c>
      <c r="Z403" s="2">
        <v>0.23840292148508826</v>
      </c>
      <c r="AA403" s="2">
        <v>0</v>
      </c>
      <c r="AB403" s="2">
        <v>0</v>
      </c>
      <c r="AC403" s="2">
        <v>0</v>
      </c>
      <c r="AD403" s="2">
        <v>0</v>
      </c>
      <c r="AE403" s="2">
        <v>0</v>
      </c>
      <c r="AF403" s="2">
        <v>0</v>
      </c>
      <c r="AG403" s="2">
        <v>0</v>
      </c>
      <c r="AH403" t="s">
        <v>409</v>
      </c>
      <c r="AI403">
        <v>5</v>
      </c>
    </row>
    <row r="404" spans="1:35" x14ac:dyDescent="0.25">
      <c r="A404" t="s">
        <v>1155</v>
      </c>
      <c r="B404" t="s">
        <v>826</v>
      </c>
      <c r="C404" t="s">
        <v>899</v>
      </c>
      <c r="D404" t="s">
        <v>1090</v>
      </c>
      <c r="E404" s="2">
        <v>68</v>
      </c>
      <c r="F404" s="2">
        <v>5.5652173913043477</v>
      </c>
      <c r="G404" s="2">
        <v>0.85869565217391308</v>
      </c>
      <c r="H404" s="2">
        <v>0</v>
      </c>
      <c r="I404" s="2">
        <v>5.4782608695652177</v>
      </c>
      <c r="J404" s="2">
        <v>0</v>
      </c>
      <c r="K404" s="2">
        <v>1.3695652173913044</v>
      </c>
      <c r="L404" s="2">
        <v>3.0972826086956529</v>
      </c>
      <c r="M404" s="2">
        <v>5.3043478260869561</v>
      </c>
      <c r="N404" s="2">
        <v>0</v>
      </c>
      <c r="O404" s="2">
        <v>7.8005115089514063E-2</v>
      </c>
      <c r="P404" s="2">
        <v>4.6956521739130439</v>
      </c>
      <c r="Q404" s="2">
        <v>5.0326086956521738</v>
      </c>
      <c r="R404" s="2">
        <v>0.14306265984654734</v>
      </c>
      <c r="S404" s="2">
        <v>3.6064130434782613</v>
      </c>
      <c r="T404" s="2">
        <v>12.480652173913041</v>
      </c>
      <c r="U404" s="2">
        <v>0</v>
      </c>
      <c r="V404" s="2">
        <v>0.23657448849104856</v>
      </c>
      <c r="W404" s="2">
        <v>11.988586956521738</v>
      </c>
      <c r="X404" s="2">
        <v>13.056956521739128</v>
      </c>
      <c r="Y404" s="2">
        <v>0</v>
      </c>
      <c r="Z404" s="2">
        <v>0.36831681585677745</v>
      </c>
      <c r="AA404" s="2">
        <v>0.40760869565217389</v>
      </c>
      <c r="AB404" s="2">
        <v>2.6086956521739131</v>
      </c>
      <c r="AC404" s="2">
        <v>1.9619565217391304</v>
      </c>
      <c r="AD404" s="2">
        <v>24.744565217391305</v>
      </c>
      <c r="AE404" s="2">
        <v>0</v>
      </c>
      <c r="AF404" s="2">
        <v>0</v>
      </c>
      <c r="AG404" s="2">
        <v>1.0706521739130435</v>
      </c>
      <c r="AH404" t="s">
        <v>406</v>
      </c>
      <c r="AI404">
        <v>5</v>
      </c>
    </row>
    <row r="405" spans="1:35" x14ac:dyDescent="0.25">
      <c r="A405" t="s">
        <v>1155</v>
      </c>
      <c r="B405" t="s">
        <v>816</v>
      </c>
      <c r="C405" t="s">
        <v>1047</v>
      </c>
      <c r="D405" t="s">
        <v>1107</v>
      </c>
      <c r="E405" s="2">
        <v>86.771739130434781</v>
      </c>
      <c r="F405" s="2">
        <v>4.6141304347826084</v>
      </c>
      <c r="G405" s="2">
        <v>1.4891304347826086</v>
      </c>
      <c r="H405" s="2">
        <v>0</v>
      </c>
      <c r="I405" s="2">
        <v>9.8369565217391308</v>
      </c>
      <c r="J405" s="2">
        <v>0</v>
      </c>
      <c r="K405" s="2">
        <v>2.6956521739130435</v>
      </c>
      <c r="L405" s="2">
        <v>5.5518478260869557</v>
      </c>
      <c r="M405" s="2">
        <v>5.0434782608695654</v>
      </c>
      <c r="N405" s="2">
        <v>4.4021739130434785</v>
      </c>
      <c r="O405" s="2">
        <v>0.10885631967931855</v>
      </c>
      <c r="P405" s="2">
        <v>5.3043478260869561</v>
      </c>
      <c r="Q405" s="2">
        <v>16.616847826086957</v>
      </c>
      <c r="R405" s="2">
        <v>0.25263059000375798</v>
      </c>
      <c r="S405" s="2">
        <v>5.9191304347826108</v>
      </c>
      <c r="T405" s="2">
        <v>12.73858695652174</v>
      </c>
      <c r="U405" s="2">
        <v>0</v>
      </c>
      <c r="V405" s="2">
        <v>0.21502066892145816</v>
      </c>
      <c r="W405" s="2">
        <v>6.2058695652173919</v>
      </c>
      <c r="X405" s="2">
        <v>16.551304347826086</v>
      </c>
      <c r="Y405" s="2">
        <v>0</v>
      </c>
      <c r="Z405" s="2">
        <v>0.26226481272704494</v>
      </c>
      <c r="AA405" s="2">
        <v>0</v>
      </c>
      <c r="AB405" s="2">
        <v>0</v>
      </c>
      <c r="AC405" s="2">
        <v>0</v>
      </c>
      <c r="AD405" s="2">
        <v>28.021739130434781</v>
      </c>
      <c r="AE405" s="2">
        <v>0</v>
      </c>
      <c r="AF405" s="2">
        <v>0</v>
      </c>
      <c r="AG405" s="2">
        <v>0</v>
      </c>
      <c r="AH405" t="s">
        <v>396</v>
      </c>
      <c r="AI405">
        <v>5</v>
      </c>
    </row>
    <row r="406" spans="1:35" x14ac:dyDescent="0.25">
      <c r="A406" t="s">
        <v>1155</v>
      </c>
      <c r="B406" t="s">
        <v>533</v>
      </c>
      <c r="C406" t="s">
        <v>861</v>
      </c>
      <c r="D406" t="s">
        <v>1055</v>
      </c>
      <c r="E406" s="2">
        <v>85.086956521739125</v>
      </c>
      <c r="F406" s="2">
        <v>5.6521739130434785</v>
      </c>
      <c r="G406" s="2">
        <v>0.35869565217391303</v>
      </c>
      <c r="H406" s="2">
        <v>0.49434782608695649</v>
      </c>
      <c r="I406" s="2">
        <v>4.8695652173913047</v>
      </c>
      <c r="J406" s="2">
        <v>0</v>
      </c>
      <c r="K406" s="2">
        <v>0</v>
      </c>
      <c r="L406" s="2">
        <v>0.89413043478260856</v>
      </c>
      <c r="M406" s="2">
        <v>11.478260869565217</v>
      </c>
      <c r="N406" s="2">
        <v>0</v>
      </c>
      <c r="O406" s="2">
        <v>0.13490035769034237</v>
      </c>
      <c r="P406" s="2">
        <v>5.6521739130434785</v>
      </c>
      <c r="Q406" s="2">
        <v>13.114130434782609</v>
      </c>
      <c r="R406" s="2">
        <v>0.22055442003065917</v>
      </c>
      <c r="S406" s="2">
        <v>1.8154347826086947</v>
      </c>
      <c r="T406" s="2">
        <v>4.7059782608695659</v>
      </c>
      <c r="U406" s="2">
        <v>0</v>
      </c>
      <c r="V406" s="2">
        <v>7.664409810935105E-2</v>
      </c>
      <c r="W406" s="2">
        <v>6.6172826086956533</v>
      </c>
      <c r="X406" s="2">
        <v>5.4305434782608701</v>
      </c>
      <c r="Y406" s="2">
        <v>0</v>
      </c>
      <c r="Z406" s="2">
        <v>0.14159427695452226</v>
      </c>
      <c r="AA406" s="2">
        <v>0</v>
      </c>
      <c r="AB406" s="2">
        <v>0</v>
      </c>
      <c r="AC406" s="2">
        <v>0</v>
      </c>
      <c r="AD406" s="2">
        <v>0</v>
      </c>
      <c r="AE406" s="2">
        <v>0</v>
      </c>
      <c r="AF406" s="2">
        <v>0</v>
      </c>
      <c r="AG406" s="2">
        <v>0</v>
      </c>
      <c r="AH406" t="s">
        <v>110</v>
      </c>
      <c r="AI406">
        <v>5</v>
      </c>
    </row>
    <row r="407" spans="1:35" x14ac:dyDescent="0.25">
      <c r="A407" t="s">
        <v>1155</v>
      </c>
      <c r="B407" t="s">
        <v>531</v>
      </c>
      <c r="C407" t="s">
        <v>419</v>
      </c>
      <c r="D407" t="s">
        <v>1124</v>
      </c>
      <c r="E407" s="2">
        <v>31.336956521739129</v>
      </c>
      <c r="F407" s="2">
        <v>5.7391304347826084</v>
      </c>
      <c r="G407" s="2">
        <v>0.375</v>
      </c>
      <c r="H407" s="2">
        <v>0.2872826086956522</v>
      </c>
      <c r="I407" s="2">
        <v>4.8913043478260872E-2</v>
      </c>
      <c r="J407" s="2">
        <v>0</v>
      </c>
      <c r="K407" s="2">
        <v>0</v>
      </c>
      <c r="L407" s="2">
        <v>0.42739130434782607</v>
      </c>
      <c r="M407" s="2">
        <v>5.7391304347826084</v>
      </c>
      <c r="N407" s="2">
        <v>0</v>
      </c>
      <c r="O407" s="2">
        <v>0.18314255983350677</v>
      </c>
      <c r="P407" s="2">
        <v>0</v>
      </c>
      <c r="Q407" s="2">
        <v>12.597826086956522</v>
      </c>
      <c r="R407" s="2">
        <v>0.40201179327089837</v>
      </c>
      <c r="S407" s="2">
        <v>3.6402173913043474</v>
      </c>
      <c r="T407" s="2">
        <v>0.33163043478260867</v>
      </c>
      <c r="U407" s="2">
        <v>0</v>
      </c>
      <c r="V407" s="2">
        <v>0.12674644467568505</v>
      </c>
      <c r="W407" s="2">
        <v>0.39673913043478259</v>
      </c>
      <c r="X407" s="2">
        <v>4.7598913043478266</v>
      </c>
      <c r="Y407" s="2">
        <v>0</v>
      </c>
      <c r="Z407" s="2">
        <v>0.16455428373222339</v>
      </c>
      <c r="AA407" s="2">
        <v>0</v>
      </c>
      <c r="AB407" s="2">
        <v>0</v>
      </c>
      <c r="AC407" s="2">
        <v>0</v>
      </c>
      <c r="AD407" s="2">
        <v>0</v>
      </c>
      <c r="AE407" s="2">
        <v>0</v>
      </c>
      <c r="AF407" s="2">
        <v>0</v>
      </c>
      <c r="AG407" s="2">
        <v>0</v>
      </c>
      <c r="AH407" t="s">
        <v>191</v>
      </c>
      <c r="AI407">
        <v>5</v>
      </c>
    </row>
    <row r="408" spans="1:35" x14ac:dyDescent="0.25">
      <c r="A408" t="s">
        <v>1155</v>
      </c>
      <c r="B408" t="s">
        <v>531</v>
      </c>
      <c r="C408" t="s">
        <v>925</v>
      </c>
      <c r="D408" t="s">
        <v>1094</v>
      </c>
      <c r="E408" s="2">
        <v>60.076086956521742</v>
      </c>
      <c r="F408" s="2">
        <v>5.7391304347826084</v>
      </c>
      <c r="G408" s="2">
        <v>1.3913043478260869</v>
      </c>
      <c r="H408" s="2">
        <v>0.19565217391304349</v>
      </c>
      <c r="I408" s="2">
        <v>0.4652173913043478</v>
      </c>
      <c r="J408" s="2">
        <v>0</v>
      </c>
      <c r="K408" s="2">
        <v>3.3043478260869565</v>
      </c>
      <c r="L408" s="2">
        <v>3.1875000000000004</v>
      </c>
      <c r="M408" s="2">
        <v>5.7391304347826084</v>
      </c>
      <c r="N408" s="2">
        <v>3.5190217391304346</v>
      </c>
      <c r="O408" s="2">
        <v>0.15410711054821782</v>
      </c>
      <c r="P408" s="2">
        <v>5.7391304347826084</v>
      </c>
      <c r="Q408" s="2">
        <v>0</v>
      </c>
      <c r="R408" s="2">
        <v>9.5531029491586747E-2</v>
      </c>
      <c r="S408" s="2">
        <v>7.7953260869565213</v>
      </c>
      <c r="T408" s="2">
        <v>4.8916304347826101</v>
      </c>
      <c r="U408" s="2">
        <v>0</v>
      </c>
      <c r="V408" s="2">
        <v>0.21118147277003799</v>
      </c>
      <c r="W408" s="2">
        <v>1.5301086956521743</v>
      </c>
      <c r="X408" s="2">
        <v>7.7136956521739135</v>
      </c>
      <c r="Y408" s="2">
        <v>0</v>
      </c>
      <c r="Z408" s="2">
        <v>0.1538682829744889</v>
      </c>
      <c r="AA408" s="2">
        <v>0</v>
      </c>
      <c r="AB408" s="2">
        <v>0</v>
      </c>
      <c r="AC408" s="2">
        <v>0</v>
      </c>
      <c r="AD408" s="2">
        <v>0</v>
      </c>
      <c r="AE408" s="2">
        <v>0</v>
      </c>
      <c r="AF408" s="2">
        <v>0</v>
      </c>
      <c r="AG408" s="2">
        <v>0</v>
      </c>
      <c r="AH408" t="s">
        <v>108</v>
      </c>
      <c r="AI408">
        <v>5</v>
      </c>
    </row>
    <row r="409" spans="1:35" x14ac:dyDescent="0.25">
      <c r="A409" t="s">
        <v>1155</v>
      </c>
      <c r="B409" t="s">
        <v>673</v>
      </c>
      <c r="C409" t="s">
        <v>953</v>
      </c>
      <c r="D409" t="s">
        <v>1090</v>
      </c>
      <c r="E409" s="2">
        <v>129.08695652173913</v>
      </c>
      <c r="F409" s="2">
        <v>9.304347826086957</v>
      </c>
      <c r="G409" s="2">
        <v>0.54869565217391303</v>
      </c>
      <c r="H409" s="2">
        <v>0.6584782608695654</v>
      </c>
      <c r="I409" s="2">
        <v>5.4015217391304358</v>
      </c>
      <c r="J409" s="2">
        <v>0</v>
      </c>
      <c r="K409" s="2">
        <v>0</v>
      </c>
      <c r="L409" s="2">
        <v>3.9046739130434784</v>
      </c>
      <c r="M409" s="2">
        <v>8.5966304347826092</v>
      </c>
      <c r="N409" s="2">
        <v>10.698695652173916</v>
      </c>
      <c r="O409" s="2">
        <v>0.14947541259683397</v>
      </c>
      <c r="P409" s="2">
        <v>0</v>
      </c>
      <c r="Q409" s="2">
        <v>20.708369565217385</v>
      </c>
      <c r="R409" s="2">
        <v>0.16042185921185581</v>
      </c>
      <c r="S409" s="2">
        <v>17.146304347826085</v>
      </c>
      <c r="T409" s="2">
        <v>14.920978260869562</v>
      </c>
      <c r="U409" s="2">
        <v>0</v>
      </c>
      <c r="V409" s="2">
        <v>0.24841613337824181</v>
      </c>
      <c r="W409" s="2">
        <v>11.299021739130433</v>
      </c>
      <c r="X409" s="2">
        <v>21.246956521739136</v>
      </c>
      <c r="Y409" s="2">
        <v>0</v>
      </c>
      <c r="Z409" s="2">
        <v>0.25212445267766925</v>
      </c>
      <c r="AA409" s="2">
        <v>0</v>
      </c>
      <c r="AB409" s="2">
        <v>0</v>
      </c>
      <c r="AC409" s="2">
        <v>0</v>
      </c>
      <c r="AD409" s="2">
        <v>0</v>
      </c>
      <c r="AE409" s="2">
        <v>0</v>
      </c>
      <c r="AF409" s="2">
        <v>0</v>
      </c>
      <c r="AG409" s="2">
        <v>0</v>
      </c>
      <c r="AH409" t="s">
        <v>251</v>
      </c>
      <c r="AI409">
        <v>5</v>
      </c>
    </row>
    <row r="410" spans="1:35" x14ac:dyDescent="0.25">
      <c r="A410" t="s">
        <v>1155</v>
      </c>
      <c r="B410" t="s">
        <v>526</v>
      </c>
      <c r="C410" t="s">
        <v>856</v>
      </c>
      <c r="D410" t="s">
        <v>1090</v>
      </c>
      <c r="E410" s="2">
        <v>64.206521739130437</v>
      </c>
      <c r="F410" s="2">
        <v>4.6956521739130439</v>
      </c>
      <c r="G410" s="2">
        <v>0</v>
      </c>
      <c r="H410" s="2">
        <v>0.13043478260869565</v>
      </c>
      <c r="I410" s="2">
        <v>0.67391304347826086</v>
      </c>
      <c r="J410" s="2">
        <v>0</v>
      </c>
      <c r="K410" s="2">
        <v>0</v>
      </c>
      <c r="L410" s="2">
        <v>0.86184782608695643</v>
      </c>
      <c r="M410" s="2">
        <v>5.2391304347826084</v>
      </c>
      <c r="N410" s="2">
        <v>0</v>
      </c>
      <c r="O410" s="2">
        <v>8.1598103944472658E-2</v>
      </c>
      <c r="P410" s="2">
        <v>4.1385869565217392</v>
      </c>
      <c r="Q410" s="2">
        <v>7.5815217391304346</v>
      </c>
      <c r="R410" s="2">
        <v>0.18253766717453868</v>
      </c>
      <c r="S410" s="2">
        <v>1.4206521739130433</v>
      </c>
      <c r="T410" s="2">
        <v>2.9149999999999996</v>
      </c>
      <c r="U410" s="2">
        <v>0</v>
      </c>
      <c r="V410" s="2">
        <v>6.7526663280853216E-2</v>
      </c>
      <c r="W410" s="2">
        <v>4.1703260869565213</v>
      </c>
      <c r="X410" s="2">
        <v>4.421086956521739</v>
      </c>
      <c r="Y410" s="2">
        <v>0</v>
      </c>
      <c r="Z410" s="2">
        <v>0.13380904012188927</v>
      </c>
      <c r="AA410" s="2">
        <v>0</v>
      </c>
      <c r="AB410" s="2">
        <v>0</v>
      </c>
      <c r="AC410" s="2">
        <v>0</v>
      </c>
      <c r="AD410" s="2">
        <v>0</v>
      </c>
      <c r="AE410" s="2">
        <v>0</v>
      </c>
      <c r="AF410" s="2">
        <v>0</v>
      </c>
      <c r="AG410" s="2">
        <v>0</v>
      </c>
      <c r="AH410" t="s">
        <v>103</v>
      </c>
      <c r="AI410">
        <v>5</v>
      </c>
    </row>
    <row r="411" spans="1:35" x14ac:dyDescent="0.25">
      <c r="A411" t="s">
        <v>1155</v>
      </c>
      <c r="B411" t="s">
        <v>598</v>
      </c>
      <c r="C411" t="s">
        <v>915</v>
      </c>
      <c r="D411" t="s">
        <v>1064</v>
      </c>
      <c r="E411" s="2">
        <v>76.510869565217391</v>
      </c>
      <c r="F411" s="2">
        <v>4.8695652173913047</v>
      </c>
      <c r="G411" s="2">
        <v>2.9891304347826088E-2</v>
      </c>
      <c r="H411" s="2">
        <v>0</v>
      </c>
      <c r="I411" s="2">
        <v>5.5842391304347823</v>
      </c>
      <c r="J411" s="2">
        <v>5.9782608695652176E-2</v>
      </c>
      <c r="K411" s="2">
        <v>0.83967391304347827</v>
      </c>
      <c r="L411" s="2">
        <v>5.3302173913043456</v>
      </c>
      <c r="M411" s="2">
        <v>4.0353260869565215</v>
      </c>
      <c r="N411" s="2">
        <v>4.875</v>
      </c>
      <c r="O411" s="2">
        <v>0.11645830373632618</v>
      </c>
      <c r="P411" s="2">
        <v>4.5217391304347823</v>
      </c>
      <c r="Q411" s="2">
        <v>11.046195652173912</v>
      </c>
      <c r="R411" s="2">
        <v>0.20347350475919876</v>
      </c>
      <c r="S411" s="2">
        <v>5.2088043478260868</v>
      </c>
      <c r="T411" s="2">
        <v>4.6901086956521763</v>
      </c>
      <c r="U411" s="2">
        <v>0</v>
      </c>
      <c r="V411" s="2">
        <v>0.12937917317800826</v>
      </c>
      <c r="W411" s="2">
        <v>5.2301086956521727</v>
      </c>
      <c r="X411" s="2">
        <v>4.8613043478260858</v>
      </c>
      <c r="Y411" s="2">
        <v>0</v>
      </c>
      <c r="Z411" s="2">
        <v>0.13189515556186956</v>
      </c>
      <c r="AA411" s="2">
        <v>3.2608695652173912E-2</v>
      </c>
      <c r="AB411" s="2">
        <v>0</v>
      </c>
      <c r="AC411" s="2">
        <v>0</v>
      </c>
      <c r="AD411" s="2">
        <v>0</v>
      </c>
      <c r="AE411" s="2">
        <v>0</v>
      </c>
      <c r="AF411" s="2">
        <v>0</v>
      </c>
      <c r="AG411" s="2">
        <v>7.0652173913043473E-2</v>
      </c>
      <c r="AH411" t="s">
        <v>175</v>
      </c>
      <c r="AI411">
        <v>5</v>
      </c>
    </row>
    <row r="412" spans="1:35" x14ac:dyDescent="0.25">
      <c r="A412" t="s">
        <v>1155</v>
      </c>
      <c r="B412" t="s">
        <v>774</v>
      </c>
      <c r="C412" t="s">
        <v>1039</v>
      </c>
      <c r="D412" t="s">
        <v>1063</v>
      </c>
      <c r="E412" s="2">
        <v>57.771739130434781</v>
      </c>
      <c r="F412" s="2">
        <v>5.7391304347826084</v>
      </c>
      <c r="G412" s="2">
        <v>0</v>
      </c>
      <c r="H412" s="2">
        <v>0</v>
      </c>
      <c r="I412" s="2">
        <v>4.8478260869565215</v>
      </c>
      <c r="J412" s="2">
        <v>0</v>
      </c>
      <c r="K412" s="2">
        <v>0</v>
      </c>
      <c r="L412" s="2">
        <v>0</v>
      </c>
      <c r="M412" s="2">
        <v>5.875</v>
      </c>
      <c r="N412" s="2">
        <v>0</v>
      </c>
      <c r="O412" s="2">
        <v>0.10169332079021637</v>
      </c>
      <c r="P412" s="2">
        <v>4.9972826086956523</v>
      </c>
      <c r="Q412" s="2">
        <v>9.804347826086957</v>
      </c>
      <c r="R412" s="2">
        <v>0.25620884289746004</v>
      </c>
      <c r="S412" s="2">
        <v>0</v>
      </c>
      <c r="T412" s="2">
        <v>0</v>
      </c>
      <c r="U412" s="2">
        <v>0</v>
      </c>
      <c r="V412" s="2">
        <v>0</v>
      </c>
      <c r="W412" s="2">
        <v>0</v>
      </c>
      <c r="X412" s="2">
        <v>0</v>
      </c>
      <c r="Y412" s="2">
        <v>0</v>
      </c>
      <c r="Z412" s="2">
        <v>0</v>
      </c>
      <c r="AA412" s="2">
        <v>0</v>
      </c>
      <c r="AB412" s="2">
        <v>0</v>
      </c>
      <c r="AC412" s="2">
        <v>0</v>
      </c>
      <c r="AD412" s="2">
        <v>0</v>
      </c>
      <c r="AE412" s="2">
        <v>0</v>
      </c>
      <c r="AF412" s="2">
        <v>0</v>
      </c>
      <c r="AG412" s="2">
        <v>0</v>
      </c>
      <c r="AH412" t="s">
        <v>354</v>
      </c>
      <c r="AI412">
        <v>5</v>
      </c>
    </row>
    <row r="413" spans="1:35" x14ac:dyDescent="0.25">
      <c r="A413" t="s">
        <v>1155</v>
      </c>
      <c r="B413" t="s">
        <v>750</v>
      </c>
      <c r="C413" t="s">
        <v>867</v>
      </c>
      <c r="D413" t="s">
        <v>1063</v>
      </c>
      <c r="E413" s="2">
        <v>100.79347826086956</v>
      </c>
      <c r="F413" s="2">
        <v>5.1739130434782608</v>
      </c>
      <c r="G413" s="2">
        <v>1.6304347826086956E-2</v>
      </c>
      <c r="H413" s="2">
        <v>0.50543478260869568</v>
      </c>
      <c r="I413" s="2">
        <v>7.9211956521739131</v>
      </c>
      <c r="J413" s="2">
        <v>0</v>
      </c>
      <c r="K413" s="2">
        <v>0</v>
      </c>
      <c r="L413" s="2">
        <v>3.9523913043478247</v>
      </c>
      <c r="M413" s="2">
        <v>5.2391304347826084</v>
      </c>
      <c r="N413" s="2">
        <v>0</v>
      </c>
      <c r="O413" s="2">
        <v>5.1978863366763724E-2</v>
      </c>
      <c r="P413" s="2">
        <v>4.3097826086956523</v>
      </c>
      <c r="Q413" s="2">
        <v>13.801630434782609</v>
      </c>
      <c r="R413" s="2">
        <v>0.17968834249973042</v>
      </c>
      <c r="S413" s="2">
        <v>4.1554347826086948</v>
      </c>
      <c r="T413" s="2">
        <v>4.2358695652173939</v>
      </c>
      <c r="U413" s="2">
        <v>0</v>
      </c>
      <c r="V413" s="2">
        <v>8.3252453359214953E-2</v>
      </c>
      <c r="W413" s="2">
        <v>1.1444565217391303</v>
      </c>
      <c r="X413" s="2">
        <v>10.132608695652175</v>
      </c>
      <c r="Y413" s="2">
        <v>0</v>
      </c>
      <c r="Z413" s="2">
        <v>0.11188288579747656</v>
      </c>
      <c r="AA413" s="2">
        <v>0</v>
      </c>
      <c r="AB413" s="2">
        <v>0</v>
      </c>
      <c r="AC413" s="2">
        <v>0</v>
      </c>
      <c r="AD413" s="2">
        <v>0</v>
      </c>
      <c r="AE413" s="2">
        <v>0</v>
      </c>
      <c r="AF413" s="2">
        <v>0</v>
      </c>
      <c r="AG413" s="2">
        <v>0</v>
      </c>
      <c r="AH413" t="s">
        <v>330</v>
      </c>
      <c r="AI413">
        <v>5</v>
      </c>
    </row>
    <row r="414" spans="1:35" x14ac:dyDescent="0.25">
      <c r="A414" t="s">
        <v>1155</v>
      </c>
      <c r="B414" t="s">
        <v>732</v>
      </c>
      <c r="C414" t="s">
        <v>1027</v>
      </c>
      <c r="D414" t="s">
        <v>1086</v>
      </c>
      <c r="E414" s="2">
        <v>54.510869565217391</v>
      </c>
      <c r="F414" s="2">
        <v>4.8695652173913047</v>
      </c>
      <c r="G414" s="2">
        <v>0.14130434782608695</v>
      </c>
      <c r="H414" s="2">
        <v>0</v>
      </c>
      <c r="I414" s="2">
        <v>5.3043478260869561</v>
      </c>
      <c r="J414" s="2">
        <v>0</v>
      </c>
      <c r="K414" s="2">
        <v>0.41304347826086957</v>
      </c>
      <c r="L414" s="2">
        <v>2.5404347826086959</v>
      </c>
      <c r="M414" s="2">
        <v>4.9565217391304346</v>
      </c>
      <c r="N414" s="2">
        <v>0</v>
      </c>
      <c r="O414" s="2">
        <v>9.0927218344965102E-2</v>
      </c>
      <c r="P414" s="2">
        <v>4.8288043478260869</v>
      </c>
      <c r="Q414" s="2">
        <v>5.0372826086956533</v>
      </c>
      <c r="R414" s="2">
        <v>0.18099302093718847</v>
      </c>
      <c r="S414" s="2">
        <v>9.5870652173913076</v>
      </c>
      <c r="T414" s="2">
        <v>0</v>
      </c>
      <c r="U414" s="2">
        <v>0</v>
      </c>
      <c r="V414" s="2">
        <v>0.17587437686939189</v>
      </c>
      <c r="W414" s="2">
        <v>14.471630434782606</v>
      </c>
      <c r="X414" s="2">
        <v>0</v>
      </c>
      <c r="Y414" s="2">
        <v>0</v>
      </c>
      <c r="Z414" s="2">
        <v>0.26548155533399798</v>
      </c>
      <c r="AA414" s="2">
        <v>0</v>
      </c>
      <c r="AB414" s="2">
        <v>0</v>
      </c>
      <c r="AC414" s="2">
        <v>0</v>
      </c>
      <c r="AD414" s="2">
        <v>0</v>
      </c>
      <c r="AE414" s="2">
        <v>0</v>
      </c>
      <c r="AF414" s="2">
        <v>0</v>
      </c>
      <c r="AG414" s="2">
        <v>0</v>
      </c>
      <c r="AH414" t="s">
        <v>311</v>
      </c>
      <c r="AI414">
        <v>5</v>
      </c>
    </row>
    <row r="415" spans="1:35" x14ac:dyDescent="0.25">
      <c r="A415" t="s">
        <v>1155</v>
      </c>
      <c r="B415" t="s">
        <v>788</v>
      </c>
      <c r="C415" t="s">
        <v>865</v>
      </c>
      <c r="D415" t="s">
        <v>1090</v>
      </c>
      <c r="E415" s="2">
        <v>48.239130434782609</v>
      </c>
      <c r="F415" s="2">
        <v>37.255760869565208</v>
      </c>
      <c r="G415" s="2">
        <v>0.70652173913043481</v>
      </c>
      <c r="H415" s="2">
        <v>0.20108695652173914</v>
      </c>
      <c r="I415" s="2">
        <v>0</v>
      </c>
      <c r="J415" s="2">
        <v>0</v>
      </c>
      <c r="K415" s="2">
        <v>0</v>
      </c>
      <c r="L415" s="2">
        <v>3.3783695652173913</v>
      </c>
      <c r="M415" s="2">
        <v>5.3698913043478251</v>
      </c>
      <c r="N415" s="2">
        <v>0</v>
      </c>
      <c r="O415" s="2">
        <v>0.11131816133393418</v>
      </c>
      <c r="P415" s="2">
        <v>4.8282608695652183</v>
      </c>
      <c r="Q415" s="2">
        <v>24.119456521739128</v>
      </c>
      <c r="R415" s="2">
        <v>0.60008787742226222</v>
      </c>
      <c r="S415" s="2">
        <v>7.2039130434782574</v>
      </c>
      <c r="T415" s="2">
        <v>7.4121739130434756</v>
      </c>
      <c r="U415" s="2">
        <v>0</v>
      </c>
      <c r="V415" s="2">
        <v>0.30299233889139243</v>
      </c>
      <c r="W415" s="2">
        <v>3.6905434782608699</v>
      </c>
      <c r="X415" s="2">
        <v>11.844239130434783</v>
      </c>
      <c r="Y415" s="2">
        <v>0</v>
      </c>
      <c r="Z415" s="2">
        <v>0.32203695358269496</v>
      </c>
      <c r="AA415" s="2">
        <v>0</v>
      </c>
      <c r="AB415" s="2">
        <v>0</v>
      </c>
      <c r="AC415" s="2">
        <v>0</v>
      </c>
      <c r="AD415" s="2">
        <v>67.834456521739156</v>
      </c>
      <c r="AE415" s="2">
        <v>0</v>
      </c>
      <c r="AF415" s="2">
        <v>0</v>
      </c>
      <c r="AG415" s="2">
        <v>0</v>
      </c>
      <c r="AH415" t="s">
        <v>368</v>
      </c>
      <c r="AI415">
        <v>5</v>
      </c>
    </row>
    <row r="416" spans="1:35" x14ac:dyDescent="0.25">
      <c r="A416" t="s">
        <v>1155</v>
      </c>
      <c r="B416" t="s">
        <v>570</v>
      </c>
      <c r="C416" t="s">
        <v>939</v>
      </c>
      <c r="D416" t="s">
        <v>1064</v>
      </c>
      <c r="E416" s="2">
        <v>181.29347826086956</v>
      </c>
      <c r="F416" s="2">
        <v>10.260869565217391</v>
      </c>
      <c r="G416" s="2">
        <v>0</v>
      </c>
      <c r="H416" s="2">
        <v>0.88043478260869568</v>
      </c>
      <c r="I416" s="2">
        <v>9.8260869565217384</v>
      </c>
      <c r="J416" s="2">
        <v>0</v>
      </c>
      <c r="K416" s="2">
        <v>0</v>
      </c>
      <c r="L416" s="2">
        <v>5.3056521739130442</v>
      </c>
      <c r="M416" s="2">
        <v>8.0869565217391308</v>
      </c>
      <c r="N416" s="2">
        <v>6.4833695652173899</v>
      </c>
      <c r="O416" s="2">
        <v>8.0368727141914967E-2</v>
      </c>
      <c r="P416" s="2">
        <v>4.8695652173913047</v>
      </c>
      <c r="Q416" s="2">
        <v>22.089347826086961</v>
      </c>
      <c r="R416" s="2">
        <v>0.14870315966185027</v>
      </c>
      <c r="S416" s="2">
        <v>4.6818478260869565</v>
      </c>
      <c r="T416" s="2">
        <v>6.7789130434782594</v>
      </c>
      <c r="U416" s="2">
        <v>0</v>
      </c>
      <c r="V416" s="2">
        <v>6.3216619701420951E-2</v>
      </c>
      <c r="W416" s="2">
        <v>6.6204347826086947</v>
      </c>
      <c r="X416" s="2">
        <v>9.8264130434782562</v>
      </c>
      <c r="Y416" s="2">
        <v>0</v>
      </c>
      <c r="Z416" s="2">
        <v>9.0719467593980432E-2</v>
      </c>
      <c r="AA416" s="2">
        <v>0</v>
      </c>
      <c r="AB416" s="2">
        <v>0</v>
      </c>
      <c r="AC416" s="2">
        <v>0</v>
      </c>
      <c r="AD416" s="2">
        <v>0</v>
      </c>
      <c r="AE416" s="2">
        <v>0</v>
      </c>
      <c r="AF416" s="2">
        <v>0</v>
      </c>
      <c r="AG416" s="2">
        <v>0</v>
      </c>
      <c r="AH416" t="s">
        <v>147</v>
      </c>
      <c r="AI416">
        <v>5</v>
      </c>
    </row>
    <row r="417" spans="1:35" x14ac:dyDescent="0.25">
      <c r="A417" t="s">
        <v>1155</v>
      </c>
      <c r="B417" t="s">
        <v>639</v>
      </c>
      <c r="C417" t="s">
        <v>915</v>
      </c>
      <c r="D417" t="s">
        <v>1064</v>
      </c>
      <c r="E417" s="2">
        <v>67.684782608695656</v>
      </c>
      <c r="F417" s="2">
        <v>6.3994565217391308</v>
      </c>
      <c r="G417" s="2">
        <v>4.3478260869565216E-2</v>
      </c>
      <c r="H417" s="2">
        <v>0</v>
      </c>
      <c r="I417" s="2">
        <v>0.70652173913043481</v>
      </c>
      <c r="J417" s="2">
        <v>0.96739130434782605</v>
      </c>
      <c r="K417" s="2">
        <v>0.5</v>
      </c>
      <c r="L417" s="2">
        <v>0</v>
      </c>
      <c r="M417" s="2">
        <v>4.6739130434782608</v>
      </c>
      <c r="N417" s="2">
        <v>0</v>
      </c>
      <c r="O417" s="2">
        <v>6.9054119158503291E-2</v>
      </c>
      <c r="P417" s="2">
        <v>8.6956521739130432E-2</v>
      </c>
      <c r="Q417" s="2">
        <v>4.4375</v>
      </c>
      <c r="R417" s="2">
        <v>6.6845993255179065E-2</v>
      </c>
      <c r="S417" s="2">
        <v>3.0190217391304346</v>
      </c>
      <c r="T417" s="2">
        <v>0</v>
      </c>
      <c r="U417" s="2">
        <v>0</v>
      </c>
      <c r="V417" s="2">
        <v>4.4604143247149508E-2</v>
      </c>
      <c r="W417" s="2">
        <v>4.8070652173913047</v>
      </c>
      <c r="X417" s="2">
        <v>0</v>
      </c>
      <c r="Y417" s="2">
        <v>0</v>
      </c>
      <c r="Z417" s="2">
        <v>7.10213585996467E-2</v>
      </c>
      <c r="AA417" s="2">
        <v>0</v>
      </c>
      <c r="AB417" s="2">
        <v>0</v>
      </c>
      <c r="AC417" s="2">
        <v>0</v>
      </c>
      <c r="AD417" s="2">
        <v>16.149456521739129</v>
      </c>
      <c r="AE417" s="2">
        <v>0</v>
      </c>
      <c r="AF417" s="2">
        <v>0</v>
      </c>
      <c r="AG417" s="2">
        <v>0.10869565217391304</v>
      </c>
      <c r="AH417" t="s">
        <v>217</v>
      </c>
      <c r="AI417">
        <v>5</v>
      </c>
    </row>
    <row r="418" spans="1:35" x14ac:dyDescent="0.25">
      <c r="A418" t="s">
        <v>1155</v>
      </c>
      <c r="B418" t="s">
        <v>720</v>
      </c>
      <c r="C418" t="s">
        <v>927</v>
      </c>
      <c r="D418" t="s">
        <v>1104</v>
      </c>
      <c r="E418" s="2">
        <v>101.1195652173913</v>
      </c>
      <c r="F418" s="2">
        <v>5.6521739130434785</v>
      </c>
      <c r="G418" s="2">
        <v>0.71739130434782605</v>
      </c>
      <c r="H418" s="2">
        <v>0.49543478260869578</v>
      </c>
      <c r="I418" s="2">
        <v>6.2028260869565202</v>
      </c>
      <c r="J418" s="2">
        <v>0</v>
      </c>
      <c r="K418" s="2">
        <v>0</v>
      </c>
      <c r="L418" s="2">
        <v>5.2935869565217413</v>
      </c>
      <c r="M418" s="2">
        <v>0.93478260869565222</v>
      </c>
      <c r="N418" s="2">
        <v>9.4655434782608712</v>
      </c>
      <c r="O418" s="2">
        <v>0.10285176824680213</v>
      </c>
      <c r="P418" s="2">
        <v>5.4782608695652177</v>
      </c>
      <c r="Q418" s="2">
        <v>17.525652173913041</v>
      </c>
      <c r="R418" s="2">
        <v>0.22749220681500593</v>
      </c>
      <c r="S418" s="2">
        <v>6.1726086956521735</v>
      </c>
      <c r="T418" s="2">
        <v>9.4908695652173911</v>
      </c>
      <c r="U418" s="2">
        <v>0</v>
      </c>
      <c r="V418" s="2">
        <v>0.15490056970869612</v>
      </c>
      <c r="W418" s="2">
        <v>5.5374999999999988</v>
      </c>
      <c r="X418" s="2">
        <v>16.74586956521739</v>
      </c>
      <c r="Y418" s="2">
        <v>3.9126086956521737</v>
      </c>
      <c r="Z418" s="2">
        <v>0.25905944319036867</v>
      </c>
      <c r="AA418" s="2">
        <v>0</v>
      </c>
      <c r="AB418" s="2">
        <v>0</v>
      </c>
      <c r="AC418" s="2">
        <v>0</v>
      </c>
      <c r="AD418" s="2">
        <v>0</v>
      </c>
      <c r="AE418" s="2">
        <v>0</v>
      </c>
      <c r="AF418" s="2">
        <v>0</v>
      </c>
      <c r="AG418" s="2">
        <v>0</v>
      </c>
      <c r="AH418" t="s">
        <v>299</v>
      </c>
      <c r="AI418">
        <v>5</v>
      </c>
    </row>
    <row r="419" spans="1:35" x14ac:dyDescent="0.25">
      <c r="A419" t="s">
        <v>1155</v>
      </c>
      <c r="B419" t="s">
        <v>824</v>
      </c>
      <c r="C419" t="s">
        <v>845</v>
      </c>
      <c r="D419" t="s">
        <v>1107</v>
      </c>
      <c r="E419" s="2">
        <v>48.771739130434781</v>
      </c>
      <c r="F419" s="2">
        <v>5.7391304347826084</v>
      </c>
      <c r="G419" s="2">
        <v>0</v>
      </c>
      <c r="H419" s="2">
        <v>0</v>
      </c>
      <c r="I419" s="2">
        <v>6.7988043478260893</v>
      </c>
      <c r="J419" s="2">
        <v>0</v>
      </c>
      <c r="K419" s="2">
        <v>0.11206521739130437</v>
      </c>
      <c r="L419" s="2">
        <v>4.910869565217391</v>
      </c>
      <c r="M419" s="2">
        <v>6.0273913043478249</v>
      </c>
      <c r="N419" s="2">
        <v>0</v>
      </c>
      <c r="O419" s="2">
        <v>0.12358368620459102</v>
      </c>
      <c r="P419" s="2">
        <v>0</v>
      </c>
      <c r="Q419" s="2">
        <v>5.5115217391304352</v>
      </c>
      <c r="R419" s="2">
        <v>0.11300646311566749</v>
      </c>
      <c r="S419" s="2">
        <v>4.4789130434782578</v>
      </c>
      <c r="T419" s="2">
        <v>6.9411956521739109</v>
      </c>
      <c r="U419" s="2">
        <v>0</v>
      </c>
      <c r="V419" s="2">
        <v>0.23415422331178951</v>
      </c>
      <c r="W419" s="2">
        <v>5.0331521739130434</v>
      </c>
      <c r="X419" s="2">
        <v>6.544130434782609</v>
      </c>
      <c r="Y419" s="2">
        <v>0</v>
      </c>
      <c r="Z419" s="2">
        <v>0.23737686650323156</v>
      </c>
      <c r="AA419" s="2">
        <v>0</v>
      </c>
      <c r="AB419" s="2">
        <v>0</v>
      </c>
      <c r="AC419" s="2">
        <v>0</v>
      </c>
      <c r="AD419" s="2">
        <v>0</v>
      </c>
      <c r="AE419" s="2">
        <v>0</v>
      </c>
      <c r="AF419" s="2">
        <v>0</v>
      </c>
      <c r="AG419" s="2">
        <v>0</v>
      </c>
      <c r="AH419" t="s">
        <v>404</v>
      </c>
      <c r="AI419">
        <v>5</v>
      </c>
    </row>
    <row r="420" spans="1:35" x14ac:dyDescent="0.25">
      <c r="A420" t="s">
        <v>1155</v>
      </c>
      <c r="B420" t="s">
        <v>726</v>
      </c>
      <c r="C420" t="s">
        <v>937</v>
      </c>
      <c r="D420" t="s">
        <v>1090</v>
      </c>
      <c r="E420" s="2">
        <v>123.29347826086956</v>
      </c>
      <c r="F420" s="2">
        <v>5.3913043478260869</v>
      </c>
      <c r="G420" s="2">
        <v>1.5108695652173914</v>
      </c>
      <c r="H420" s="2">
        <v>0.69565217391304346</v>
      </c>
      <c r="I420" s="2">
        <v>6.6277173913043477</v>
      </c>
      <c r="J420" s="2">
        <v>0</v>
      </c>
      <c r="K420" s="2">
        <v>0</v>
      </c>
      <c r="L420" s="2">
        <v>6.9932608695652174</v>
      </c>
      <c r="M420" s="2">
        <v>10.524456521739131</v>
      </c>
      <c r="N420" s="2">
        <v>6.3043478260869561</v>
      </c>
      <c r="O420" s="2">
        <v>0.13649387287313761</v>
      </c>
      <c r="P420" s="2">
        <v>3.5951086956521738</v>
      </c>
      <c r="Q420" s="2">
        <v>6.6983695652173916</v>
      </c>
      <c r="R420" s="2">
        <v>8.3487613506127142E-2</v>
      </c>
      <c r="S420" s="2">
        <v>17.421521739130434</v>
      </c>
      <c r="T420" s="2">
        <v>24.414021739130437</v>
      </c>
      <c r="U420" s="2">
        <v>0</v>
      </c>
      <c r="V420" s="2">
        <v>0.33931675923477039</v>
      </c>
      <c r="W420" s="2">
        <v>15.873043478260868</v>
      </c>
      <c r="X420" s="2">
        <v>29.488369565217393</v>
      </c>
      <c r="Y420" s="2">
        <v>0</v>
      </c>
      <c r="Z420" s="2">
        <v>0.36791413206382795</v>
      </c>
      <c r="AA420" s="2">
        <v>0</v>
      </c>
      <c r="AB420" s="2">
        <v>5.2173913043478262</v>
      </c>
      <c r="AC420" s="2">
        <v>0</v>
      </c>
      <c r="AD420" s="2">
        <v>0</v>
      </c>
      <c r="AE420" s="2">
        <v>4.3913043478260869</v>
      </c>
      <c r="AF420" s="2">
        <v>0</v>
      </c>
      <c r="AG420" s="2">
        <v>0</v>
      </c>
      <c r="AH420" t="s">
        <v>305</v>
      </c>
      <c r="AI420">
        <v>5</v>
      </c>
    </row>
  </sheetData>
  <pageMargins left="0.7" right="0.7" top="0.75" bottom="0.75" header="0.3" footer="0.3"/>
  <pageSetup orientation="portrait" horizontalDpi="1200" verticalDpi="1200" r:id="rId1"/>
  <ignoredErrors>
    <ignoredError sqref="AH2:AH4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1328</v>
      </c>
      <c r="C2" s="3" t="s">
        <v>1184</v>
      </c>
      <c r="D2" s="3" t="s">
        <v>1329</v>
      </c>
      <c r="E2" s="4"/>
      <c r="F2" s="5" t="s">
        <v>1196</v>
      </c>
      <c r="G2" s="5" t="s">
        <v>1197</v>
      </c>
      <c r="H2" s="5" t="s">
        <v>1192</v>
      </c>
      <c r="I2" s="5" t="s">
        <v>1198</v>
      </c>
      <c r="J2" s="6" t="s">
        <v>1199</v>
      </c>
      <c r="K2" s="5" t="s">
        <v>1200</v>
      </c>
      <c r="L2" s="5"/>
      <c r="M2" s="5" t="s">
        <v>1184</v>
      </c>
      <c r="N2" s="5" t="s">
        <v>1197</v>
      </c>
      <c r="O2" s="5" t="s">
        <v>1192</v>
      </c>
      <c r="P2" s="5" t="s">
        <v>1198</v>
      </c>
      <c r="Q2" s="6" t="s">
        <v>1199</v>
      </c>
      <c r="R2" s="5" t="s">
        <v>1200</v>
      </c>
      <c r="T2" s="7" t="s">
        <v>1201</v>
      </c>
      <c r="U2" s="7" t="s">
        <v>1330</v>
      </c>
      <c r="V2" s="8" t="s">
        <v>1202</v>
      </c>
      <c r="W2" s="8" t="s">
        <v>1203</v>
      </c>
    </row>
    <row r="3" spans="2:29" ht="15" customHeight="1" x14ac:dyDescent="0.25">
      <c r="B3" s="9" t="s">
        <v>1204</v>
      </c>
      <c r="C3" s="10">
        <f>AVERAGE(Nurse[MDS Census])</f>
        <v>74.551416415897009</v>
      </c>
      <c r="D3" s="18">
        <v>76.573652573281407</v>
      </c>
      <c r="E3" s="10"/>
      <c r="F3" s="7">
        <v>1</v>
      </c>
      <c r="G3" s="11">
        <v>69193.21739130441</v>
      </c>
      <c r="H3" s="12">
        <v>3.6434308857239039</v>
      </c>
      <c r="I3" s="11">
        <v>5</v>
      </c>
      <c r="J3" s="13">
        <v>0.69655137723978899</v>
      </c>
      <c r="K3" s="11">
        <v>4</v>
      </c>
      <c r="M3" t="s">
        <v>1133</v>
      </c>
      <c r="N3" s="11">
        <v>499.60869565217388</v>
      </c>
      <c r="O3" s="12">
        <v>5.6112183447915767</v>
      </c>
      <c r="P3" s="14">
        <v>1</v>
      </c>
      <c r="Q3" s="13">
        <v>1.6792550691845793</v>
      </c>
      <c r="R3" s="14">
        <v>1</v>
      </c>
      <c r="T3" s="15" t="s">
        <v>1205</v>
      </c>
      <c r="U3" s="11">
        <f>SUM(Nurse[Total Nurse Staff Hours])</f>
        <v>114611.29673913044</v>
      </c>
      <c r="V3" s="16" t="s">
        <v>1206</v>
      </c>
      <c r="W3" s="12">
        <f>Category[[#This Row],[State Total]]/C9</f>
        <v>3.669082729256794</v>
      </c>
    </row>
    <row r="4" spans="2:29" ht="15" customHeight="1" x14ac:dyDescent="0.25">
      <c r="B4" s="17" t="s">
        <v>1192</v>
      </c>
      <c r="C4" s="18">
        <f>SUM(Nurse[Total Nurse Staff Hours])/SUM(Nurse[MDS Census])</f>
        <v>3.669082729256794</v>
      </c>
      <c r="D4" s="18">
        <v>3.6176047823193387</v>
      </c>
      <c r="E4" s="10"/>
      <c r="F4" s="7">
        <v>2</v>
      </c>
      <c r="G4" s="11">
        <v>127581.48913043467</v>
      </c>
      <c r="H4" s="12">
        <v>3.4416696063905325</v>
      </c>
      <c r="I4" s="11">
        <v>10</v>
      </c>
      <c r="J4" s="13">
        <v>0.65620339242685222</v>
      </c>
      <c r="K4" s="11">
        <v>6</v>
      </c>
      <c r="M4" t="s">
        <v>1134</v>
      </c>
      <c r="N4" s="11">
        <v>19399.108695652176</v>
      </c>
      <c r="O4" s="12">
        <v>3.6775058076401965</v>
      </c>
      <c r="P4" s="14">
        <v>27</v>
      </c>
      <c r="Q4" s="13">
        <v>0.57240147743228875</v>
      </c>
      <c r="R4" s="14">
        <v>40</v>
      </c>
      <c r="T4" s="11" t="s">
        <v>1207</v>
      </c>
      <c r="U4" s="11">
        <f>SUM(Nurse[Total Direct Care Staff Hours])</f>
        <v>105295.23304347834</v>
      </c>
      <c r="V4" s="16">
        <f>Category[[#This Row],[State Total]]/U3</f>
        <v>0.91871600827572331</v>
      </c>
      <c r="W4" s="12">
        <f>Category[[#This Row],[State Total]]/C9</f>
        <v>3.3708450390561979</v>
      </c>
    </row>
    <row r="5" spans="2:29" ht="15" customHeight="1" x14ac:dyDescent="0.25">
      <c r="B5" s="19" t="s">
        <v>1208</v>
      </c>
      <c r="C5" s="20">
        <f>SUM(Nurse[Total Direct Care Staff Hours])/SUM(Nurse[MDS Census])</f>
        <v>3.3708450390561979</v>
      </c>
      <c r="D5" s="20">
        <v>3.3431272661315639</v>
      </c>
      <c r="E5" s="21"/>
      <c r="F5" s="7">
        <v>3</v>
      </c>
      <c r="G5" s="11">
        <v>122874.52173913032</v>
      </c>
      <c r="H5" s="12">
        <v>3.5340426527380098</v>
      </c>
      <c r="I5" s="11">
        <v>6</v>
      </c>
      <c r="J5" s="13">
        <v>0.69302446309667654</v>
      </c>
      <c r="K5" s="11">
        <v>5</v>
      </c>
      <c r="M5" t="s">
        <v>1135</v>
      </c>
      <c r="N5" s="11">
        <v>14869.576086956522</v>
      </c>
      <c r="O5" s="12">
        <v>3.8599588596791961</v>
      </c>
      <c r="P5" s="14">
        <v>18</v>
      </c>
      <c r="Q5" s="13">
        <v>0.37364743885421114</v>
      </c>
      <c r="R5" s="14">
        <v>49</v>
      </c>
      <c r="T5" s="15" t="s">
        <v>1209</v>
      </c>
      <c r="U5" s="11">
        <f>SUM(Nurse[Total RN Hours (w/ Admin, DON)])</f>
        <v>22195.698586956507</v>
      </c>
      <c r="V5" s="16">
        <f>Category[[#This Row],[State Total]]/U3</f>
        <v>0.19366065316821846</v>
      </c>
      <c r="W5" s="12">
        <f>Category[[#This Row],[State Total]]/C9</f>
        <v>0.71055695787610029</v>
      </c>
      <c r="X5" s="22"/>
      <c r="Y5" s="22"/>
      <c r="AB5" s="22"/>
      <c r="AC5" s="22"/>
    </row>
    <row r="6" spans="2:29" ht="15" customHeight="1" x14ac:dyDescent="0.25">
      <c r="B6" s="23" t="s">
        <v>1194</v>
      </c>
      <c r="C6" s="20">
        <f>SUM(Nurse[Total RN Hours (w/ Admin, DON)])/SUM(Nurse[MDS Census])</f>
        <v>0.71055695787610029</v>
      </c>
      <c r="D6" s="20">
        <v>0.62562661165643296</v>
      </c>
      <c r="E6"/>
      <c r="F6" s="7">
        <v>4</v>
      </c>
      <c r="G6" s="11">
        <v>216064.59782608761</v>
      </c>
      <c r="H6" s="12">
        <v>3.7380880873840776</v>
      </c>
      <c r="I6" s="11">
        <v>4</v>
      </c>
      <c r="J6" s="13">
        <v>0.58927713647231816</v>
      </c>
      <c r="K6" s="11">
        <v>9</v>
      </c>
      <c r="M6" t="s">
        <v>1136</v>
      </c>
      <c r="N6" s="11">
        <v>10304.97826086957</v>
      </c>
      <c r="O6" s="12">
        <v>3.9885240354493057</v>
      </c>
      <c r="P6" s="14">
        <v>12</v>
      </c>
      <c r="Q6" s="13">
        <v>0.66199321138580036</v>
      </c>
      <c r="R6" s="14">
        <v>31</v>
      </c>
      <c r="T6" s="24" t="s">
        <v>1210</v>
      </c>
      <c r="U6" s="11">
        <f>SUM(Nurse[RN Hours (excl. Admin, DON)])</f>
        <v>14706.255434782617</v>
      </c>
      <c r="V6" s="16">
        <f>Category[[#This Row],[State Total]]/U3</f>
        <v>0.12831418763419006</v>
      </c>
      <c r="W6" s="12">
        <f>Category[[#This Row],[State Total]]/C9</f>
        <v>0.47079536976722236</v>
      </c>
      <c r="X6" s="22"/>
      <c r="Y6" s="22"/>
      <c r="AB6" s="22"/>
      <c r="AC6" s="22"/>
    </row>
    <row r="7" spans="2:29" ht="15" customHeight="1" thickBot="1" x14ac:dyDescent="0.3">
      <c r="B7" s="25" t="s">
        <v>1211</v>
      </c>
      <c r="C7" s="20">
        <f>SUM(Nurse[RN Hours (excl. Admin, DON)])/SUM(Nurse[MDS Census])</f>
        <v>0.47079536976722236</v>
      </c>
      <c r="D7" s="20">
        <v>0.42587093571797052</v>
      </c>
      <c r="E7"/>
      <c r="F7" s="7">
        <v>5</v>
      </c>
      <c r="G7" s="11">
        <v>221410.13043478233</v>
      </c>
      <c r="H7" s="12">
        <v>3.4421919709105748</v>
      </c>
      <c r="I7" s="11">
        <v>9</v>
      </c>
      <c r="J7" s="13">
        <v>0.70035472729832737</v>
      </c>
      <c r="K7" s="11">
        <v>3</v>
      </c>
      <c r="M7" t="s">
        <v>1137</v>
      </c>
      <c r="N7" s="11">
        <v>90441.815217391239</v>
      </c>
      <c r="O7" s="12">
        <v>4.1688434288824041</v>
      </c>
      <c r="P7" s="14">
        <v>7</v>
      </c>
      <c r="Q7" s="13">
        <v>0.55565366972063701</v>
      </c>
      <c r="R7" s="14">
        <v>41</v>
      </c>
      <c r="T7" s="24" t="s">
        <v>1190</v>
      </c>
      <c r="U7" s="11">
        <f>SUM(Nurse[RN Admin Hours])</f>
        <v>5431.5894565217441</v>
      </c>
      <c r="V7" s="16">
        <f>Category[[#This Row],[State Total]]/U3</f>
        <v>4.7391396930834113E-2</v>
      </c>
      <c r="W7" s="12">
        <f>Category[[#This Row],[State Total]]/C9</f>
        <v>0.17388295599427686</v>
      </c>
      <c r="X7" s="22"/>
      <c r="Y7" s="22"/>
      <c r="Z7" s="22"/>
      <c r="AA7" s="22"/>
      <c r="AB7" s="22"/>
      <c r="AC7" s="22"/>
    </row>
    <row r="8" spans="2:29" ht="15" customHeight="1" thickTop="1" x14ac:dyDescent="0.25">
      <c r="B8" s="26" t="s">
        <v>1212</v>
      </c>
      <c r="C8" s="27">
        <f>COUNTA(Nurse[Provider])</f>
        <v>419</v>
      </c>
      <c r="D8" s="27">
        <v>14806</v>
      </c>
      <c r="F8" s="7">
        <v>6</v>
      </c>
      <c r="G8" s="11">
        <v>135212.58695652158</v>
      </c>
      <c r="H8" s="12">
        <v>3.4486186599234512</v>
      </c>
      <c r="I8" s="11">
        <v>7</v>
      </c>
      <c r="J8" s="13">
        <v>0.36452698962455138</v>
      </c>
      <c r="K8" s="11">
        <v>10</v>
      </c>
      <c r="M8" t="s">
        <v>1138</v>
      </c>
      <c r="N8" s="11">
        <v>14172.717391304339</v>
      </c>
      <c r="O8" s="12">
        <v>3.7166031567080071</v>
      </c>
      <c r="P8" s="14">
        <v>24</v>
      </c>
      <c r="Q8" s="13">
        <v>0.88015673101258662</v>
      </c>
      <c r="R8" s="14">
        <v>10</v>
      </c>
      <c r="T8" s="33" t="s">
        <v>1189</v>
      </c>
      <c r="U8" s="34">
        <f>SUM(Nurse[RN DON Hours])</f>
        <v>2057.853695652173</v>
      </c>
      <c r="V8" s="16">
        <f>Category[[#This Row],[State Total]]/U3</f>
        <v>1.7955068603194534E-2</v>
      </c>
      <c r="W8" s="12">
        <f>Category[[#This Row],[State Total]]/C9</f>
        <v>6.5878632114601973E-2</v>
      </c>
      <c r="X8" s="22"/>
      <c r="Y8" s="22"/>
      <c r="Z8" s="22"/>
      <c r="AA8" s="22"/>
      <c r="AB8" s="22"/>
      <c r="AC8" s="22"/>
    </row>
    <row r="9" spans="2:29" ht="15" customHeight="1" x14ac:dyDescent="0.25">
      <c r="B9" s="26" t="s">
        <v>1213</v>
      </c>
      <c r="C9" s="27">
        <f>SUM(Nurse[MDS Census])</f>
        <v>31237.043478260846</v>
      </c>
      <c r="D9" s="27">
        <v>1133749.5000000044</v>
      </c>
      <c r="F9" s="7">
        <v>7</v>
      </c>
      <c r="G9" s="11">
        <v>75955.347826086945</v>
      </c>
      <c r="H9" s="12">
        <v>3.4450510440058326</v>
      </c>
      <c r="I9" s="11">
        <v>8</v>
      </c>
      <c r="J9" s="13">
        <v>0.5931386961904962</v>
      </c>
      <c r="K9" s="11">
        <v>8</v>
      </c>
      <c r="M9" t="s">
        <v>1139</v>
      </c>
      <c r="N9" s="11">
        <v>18656.978260869564</v>
      </c>
      <c r="O9" s="12">
        <v>3.5149813975654292</v>
      </c>
      <c r="P9" s="14">
        <v>40</v>
      </c>
      <c r="Q9" s="13">
        <v>0.65521450768508349</v>
      </c>
      <c r="R9" s="14">
        <v>32</v>
      </c>
      <c r="T9" s="15" t="s">
        <v>1214</v>
      </c>
      <c r="U9" s="11">
        <f>SUM(Nurse[Total LPN Hours (w/ Admin)])</f>
        <v>27459.001739130439</v>
      </c>
      <c r="V9" s="16">
        <f>Category[[#This Row],[State Total]]/U3</f>
        <v>0.23958372796034705</v>
      </c>
      <c r="W9" s="12">
        <f>Category[[#This Row],[State Total]]/C9</f>
        <v>0.87905251847026744</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1140</v>
      </c>
      <c r="N10" s="11">
        <v>1991.2717391304345</v>
      </c>
      <c r="O10" s="12">
        <v>4.1797175172082515</v>
      </c>
      <c r="P10" s="14">
        <v>6</v>
      </c>
      <c r="Q10" s="13">
        <v>1.1788154282002434</v>
      </c>
      <c r="R10" s="14">
        <v>3</v>
      </c>
      <c r="T10" s="24" t="s">
        <v>1215</v>
      </c>
      <c r="U10" s="11">
        <f>SUM(Nurse[LPN Hours (excl. Admin)])</f>
        <v>25632.381195652197</v>
      </c>
      <c r="V10" s="16">
        <f>Category[[#This Row],[State Total]]/U3</f>
        <v>0.22364620177009847</v>
      </c>
      <c r="W10" s="12">
        <f>Category[[#This Row],[State Total]]/C9</f>
        <v>0.8205764163785485</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1141</v>
      </c>
      <c r="N11" s="11">
        <v>3455.0000000000005</v>
      </c>
      <c r="O11" s="12">
        <v>3.9600654690744359</v>
      </c>
      <c r="P11" s="14">
        <v>14</v>
      </c>
      <c r="Q11" s="13">
        <v>0.96703712326181301</v>
      </c>
      <c r="R11" s="14">
        <v>7</v>
      </c>
      <c r="T11" s="24" t="s">
        <v>1191</v>
      </c>
      <c r="U11" s="11">
        <f>SUM(Nurse[LPN Admin Hours])</f>
        <v>1826.6205434782605</v>
      </c>
      <c r="V11" s="16">
        <f>Category[[#This Row],[State Total]]/U3</f>
        <v>1.593752619024873E-2</v>
      </c>
      <c r="W11" s="12">
        <f>Category[[#This Row],[State Total]]/C9</f>
        <v>5.8476102091719454E-2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1142</v>
      </c>
      <c r="N12" s="11">
        <v>65769.554347826066</v>
      </c>
      <c r="O12" s="12">
        <v>4.1160659410434892</v>
      </c>
      <c r="P12" s="14">
        <v>10</v>
      </c>
      <c r="Q12" s="13">
        <v>0.69445656019973667</v>
      </c>
      <c r="R12" s="14">
        <v>26</v>
      </c>
      <c r="T12" s="15" t="s">
        <v>1216</v>
      </c>
      <c r="U12" s="11">
        <f>SUM(Nurse[Total CNA, NA TR, Med Aide/Tech Hours])</f>
        <v>64956.596413043524</v>
      </c>
      <c r="V12" s="16">
        <f>Category[[#This Row],[State Total]]/U3</f>
        <v>0.56675561887143477</v>
      </c>
      <c r="W12" s="12">
        <f>Category[[#This Row],[State Total]]/C9</f>
        <v>2.079473252910427</v>
      </c>
      <c r="X12" s="22"/>
      <c r="Y12" s="22"/>
      <c r="Z12" s="22"/>
      <c r="AA12" s="22"/>
      <c r="AB12" s="22"/>
      <c r="AC12" s="22"/>
    </row>
    <row r="13" spans="2:29" ht="15" customHeight="1" x14ac:dyDescent="0.25">
      <c r="I13" s="11"/>
      <c r="J13" s="11"/>
      <c r="K13" s="11"/>
      <c r="M13" t="s">
        <v>1143</v>
      </c>
      <c r="N13" s="11">
        <v>27780.826086956524</v>
      </c>
      <c r="O13" s="12">
        <v>3.3807142868321751</v>
      </c>
      <c r="P13" s="14">
        <v>47</v>
      </c>
      <c r="Q13" s="13">
        <v>0.42906146169002968</v>
      </c>
      <c r="R13" s="14">
        <v>46</v>
      </c>
      <c r="T13" s="24" t="s">
        <v>1217</v>
      </c>
      <c r="U13" s="11">
        <f>SUM(Nurse[CNA Hours])</f>
        <v>61294.541630434833</v>
      </c>
      <c r="V13" s="16">
        <f>Category[[#This Row],[State Total]]/U3</f>
        <v>0.53480366573243499</v>
      </c>
      <c r="W13" s="12">
        <f>Category[[#This Row],[State Total]]/C9</f>
        <v>1.9622388934821007</v>
      </c>
      <c r="X13" s="22"/>
      <c r="Y13" s="22"/>
      <c r="Z13" s="22"/>
      <c r="AA13" s="22"/>
      <c r="AB13" s="22"/>
      <c r="AC13" s="22"/>
    </row>
    <row r="14" spans="2:29" ht="15" customHeight="1" x14ac:dyDescent="0.25">
      <c r="G14" s="12"/>
      <c r="I14" s="11"/>
      <c r="J14" s="11"/>
      <c r="K14" s="11"/>
      <c r="M14" t="s">
        <v>1144</v>
      </c>
      <c r="N14" s="11">
        <v>3190.6195652173915</v>
      </c>
      <c r="O14" s="12">
        <v>4.4830250360261221</v>
      </c>
      <c r="P14" s="14">
        <v>3</v>
      </c>
      <c r="Q14" s="13">
        <v>1.4751847637606159</v>
      </c>
      <c r="R14" s="14">
        <v>2</v>
      </c>
      <c r="T14" s="24" t="s">
        <v>1218</v>
      </c>
      <c r="U14" s="11">
        <f>SUM(Nurse[NA TR Hours])</f>
        <v>3609.2843478260879</v>
      </c>
      <c r="V14" s="16">
        <f>Category[[#This Row],[State Total]]/U3</f>
        <v>3.1491523527922977E-2</v>
      </c>
      <c r="W14" s="12">
        <f>Category[[#This Row],[State Total]]/C9</f>
        <v>0.11554500509428617</v>
      </c>
    </row>
    <row r="15" spans="2:29" ht="15" customHeight="1" x14ac:dyDescent="0.25">
      <c r="I15" s="11"/>
      <c r="J15" s="11"/>
      <c r="K15" s="11"/>
      <c r="M15" t="s">
        <v>1145</v>
      </c>
      <c r="N15" s="11">
        <v>20203.739130434784</v>
      </c>
      <c r="O15" s="12">
        <v>3.6020515197359071</v>
      </c>
      <c r="P15" s="14">
        <v>33</v>
      </c>
      <c r="Q15" s="13">
        <v>0.7107612452279598</v>
      </c>
      <c r="R15" s="14">
        <v>23</v>
      </c>
      <c r="T15" s="28" t="s">
        <v>1219</v>
      </c>
      <c r="U15" s="29">
        <f>SUM(Nurse[Med Aide/Tech Hours])</f>
        <v>52.770434782608675</v>
      </c>
      <c r="V15" s="16">
        <f>Category[[#This Row],[State Total]]/U3</f>
        <v>4.6042961107682732E-4</v>
      </c>
      <c r="W15" s="12">
        <f>Category[[#This Row],[State Total]]/C9</f>
        <v>1.6893543340404096E-3</v>
      </c>
    </row>
    <row r="16" spans="2:29" ht="15" customHeight="1" x14ac:dyDescent="0.25">
      <c r="I16" s="11"/>
      <c r="J16" s="11"/>
      <c r="K16" s="11"/>
      <c r="M16" t="s">
        <v>1146</v>
      </c>
      <c r="N16" s="11">
        <v>3648.0760869565211</v>
      </c>
      <c r="O16" s="12">
        <v>4.1569399594187546</v>
      </c>
      <c r="P16" s="14">
        <v>8</v>
      </c>
      <c r="Q16" s="13">
        <v>0.88999982122798493</v>
      </c>
      <c r="R16" s="14">
        <v>9</v>
      </c>
    </row>
    <row r="17" spans="9:23" ht="15" customHeight="1" x14ac:dyDescent="0.25">
      <c r="I17" s="11"/>
      <c r="J17" s="11"/>
      <c r="K17" s="11"/>
      <c r="M17" t="s">
        <v>1147</v>
      </c>
      <c r="N17" s="11">
        <v>56360.021739130454</v>
      </c>
      <c r="O17" s="12">
        <v>2.9793116169687046</v>
      </c>
      <c r="P17" s="14">
        <v>51</v>
      </c>
      <c r="Q17" s="13">
        <v>0.67574055538133815</v>
      </c>
      <c r="R17" s="14">
        <v>29</v>
      </c>
    </row>
    <row r="18" spans="9:23" ht="15" customHeight="1" x14ac:dyDescent="0.25">
      <c r="I18" s="11"/>
      <c r="J18" s="11"/>
      <c r="K18" s="11"/>
      <c r="M18" t="s">
        <v>1148</v>
      </c>
      <c r="N18" s="11">
        <v>33912.184782608732</v>
      </c>
      <c r="O18" s="12">
        <v>3.4266122764005855</v>
      </c>
      <c r="P18" s="14">
        <v>44</v>
      </c>
      <c r="Q18" s="13">
        <v>0.5972269073479739</v>
      </c>
      <c r="R18" s="14">
        <v>37</v>
      </c>
      <c r="T18" s="7" t="s">
        <v>1220</v>
      </c>
      <c r="U18" s="7" t="s">
        <v>1330</v>
      </c>
    </row>
    <row r="19" spans="9:23" ht="15" customHeight="1" x14ac:dyDescent="0.25">
      <c r="M19" t="s">
        <v>1149</v>
      </c>
      <c r="N19" s="11">
        <v>14767.652173913046</v>
      </c>
      <c r="O19" s="12">
        <v>3.8376440575170174</v>
      </c>
      <c r="P19" s="14">
        <v>20</v>
      </c>
      <c r="Q19" s="13">
        <v>0.69296483795369435</v>
      </c>
      <c r="R19" s="14">
        <v>28</v>
      </c>
      <c r="T19" s="7" t="s">
        <v>1221</v>
      </c>
      <c r="U19" s="11">
        <f>SUM(Nurse[RN Hours Contract (excl. Admin, DON)])</f>
        <v>525.84891304347832</v>
      </c>
    </row>
    <row r="20" spans="9:23" ht="15" customHeight="1" x14ac:dyDescent="0.25">
      <c r="M20" t="s">
        <v>1150</v>
      </c>
      <c r="N20" s="11">
        <v>20228.043478260875</v>
      </c>
      <c r="O20" s="12">
        <v>3.649939445883351</v>
      </c>
      <c r="P20" s="14">
        <v>29</v>
      </c>
      <c r="Q20" s="13">
        <v>0.65163810465453664</v>
      </c>
      <c r="R20" s="14">
        <v>33</v>
      </c>
      <c r="T20" s="7" t="s">
        <v>1222</v>
      </c>
      <c r="U20" s="11">
        <f>SUM(Nurse[RN Admin Hours Contract])</f>
        <v>54.071195652173905</v>
      </c>
      <c r="W20" s="11"/>
    </row>
    <row r="21" spans="9:23" ht="15" customHeight="1" x14ac:dyDescent="0.25">
      <c r="M21" t="s">
        <v>1151</v>
      </c>
      <c r="N21" s="11">
        <v>20988.326086956513</v>
      </c>
      <c r="O21" s="12">
        <v>3.5257540682553339</v>
      </c>
      <c r="P21" s="14">
        <v>39</v>
      </c>
      <c r="Q21" s="13">
        <v>0.24752919065774662</v>
      </c>
      <c r="R21" s="14">
        <v>51</v>
      </c>
      <c r="T21" s="7" t="s">
        <v>1223</v>
      </c>
      <c r="U21" s="11">
        <f>SUM(Nurse[RN DON Hours Contract])</f>
        <v>28.922934782608692</v>
      </c>
    </row>
    <row r="22" spans="9:23" ht="15" customHeight="1" x14ac:dyDescent="0.25">
      <c r="M22" t="s">
        <v>1152</v>
      </c>
      <c r="N22" s="11">
        <v>31567.130434782615</v>
      </c>
      <c r="O22" s="12">
        <v>3.6090746807356027</v>
      </c>
      <c r="P22" s="14">
        <v>32</v>
      </c>
      <c r="Q22" s="13">
        <v>0.64982515178143496</v>
      </c>
      <c r="R22" s="14">
        <v>34</v>
      </c>
      <c r="T22" s="7" t="s">
        <v>1224</v>
      </c>
      <c r="U22" s="11">
        <f>SUM(Nurse[LPN Hours Contract (excl. Admin)])</f>
        <v>2371.0597826086951</v>
      </c>
    </row>
    <row r="23" spans="9:23" ht="15" customHeight="1" x14ac:dyDescent="0.25">
      <c r="M23" t="s">
        <v>1153</v>
      </c>
      <c r="N23" s="11">
        <v>20843.717391304348</v>
      </c>
      <c r="O23" s="12">
        <v>3.7171215599320409</v>
      </c>
      <c r="P23" s="14">
        <v>23</v>
      </c>
      <c r="Q23" s="13">
        <v>0.7752439792618151</v>
      </c>
      <c r="R23" s="14">
        <v>17</v>
      </c>
      <c r="T23" s="7" t="s">
        <v>1225</v>
      </c>
      <c r="U23" s="11">
        <f>SUM(Nurse[LPN Admin Hours Contract])</f>
        <v>2.1358695652173911</v>
      </c>
    </row>
    <row r="24" spans="9:23" ht="15" customHeight="1" x14ac:dyDescent="0.25">
      <c r="M24" t="s">
        <v>1154</v>
      </c>
      <c r="N24" s="11">
        <v>4934.9782608695641</v>
      </c>
      <c r="O24" s="12">
        <v>4.3008784012968659</v>
      </c>
      <c r="P24" s="14">
        <v>5</v>
      </c>
      <c r="Q24" s="13">
        <v>1.0343943632190795</v>
      </c>
      <c r="R24" s="14">
        <v>6</v>
      </c>
      <c r="T24" s="7" t="s">
        <v>1226</v>
      </c>
      <c r="U24" s="11">
        <f>SUM(Nurse[CNA Hours Contract])</f>
        <v>4102.1703260869554</v>
      </c>
    </row>
    <row r="25" spans="9:23" ht="15" customHeight="1" x14ac:dyDescent="0.25">
      <c r="M25" t="s">
        <v>1155</v>
      </c>
      <c r="N25" s="11">
        <v>31237.043478260846</v>
      </c>
      <c r="O25" s="12">
        <v>3.669082729256794</v>
      </c>
      <c r="P25" s="14">
        <v>28</v>
      </c>
      <c r="Q25" s="13">
        <v>0.71055695787610029</v>
      </c>
      <c r="R25" s="14">
        <v>24</v>
      </c>
      <c r="T25" s="7" t="s">
        <v>1227</v>
      </c>
      <c r="U25" s="11">
        <f>SUM(Nurse[NA TR Hours Contract])</f>
        <v>10.265217391304347</v>
      </c>
    </row>
    <row r="26" spans="9:23" ht="15" customHeight="1" x14ac:dyDescent="0.25">
      <c r="M26" t="s">
        <v>1156</v>
      </c>
      <c r="N26" s="11">
        <v>20244.869565217403</v>
      </c>
      <c r="O26" s="12">
        <v>4.1530949172307707</v>
      </c>
      <c r="P26" s="14">
        <v>9</v>
      </c>
      <c r="Q26" s="13">
        <v>1.0613915441808113</v>
      </c>
      <c r="R26" s="14">
        <v>5</v>
      </c>
      <c r="T26" s="7" t="s">
        <v>1228</v>
      </c>
      <c r="U26" s="11">
        <f>SUM(Nurse[Med Aide/Tech Hours Contract])</f>
        <v>0</v>
      </c>
    </row>
    <row r="27" spans="9:23" ht="15" customHeight="1" x14ac:dyDescent="0.25">
      <c r="M27" t="s">
        <v>1157</v>
      </c>
      <c r="N27" s="11">
        <v>31430.967391304355</v>
      </c>
      <c r="O27" s="12">
        <v>2.9948222484817468</v>
      </c>
      <c r="P27" s="14">
        <v>50</v>
      </c>
      <c r="Q27" s="13">
        <v>0.41892845224299335</v>
      </c>
      <c r="R27" s="14">
        <v>47</v>
      </c>
      <c r="T27" s="7" t="s">
        <v>1229</v>
      </c>
      <c r="U27" s="11">
        <f>SUM(Nurse[Total Contract Hours])</f>
        <v>7094.4742391304353</v>
      </c>
    </row>
    <row r="28" spans="9:23" ht="15" customHeight="1" x14ac:dyDescent="0.25">
      <c r="M28" t="s">
        <v>1158</v>
      </c>
      <c r="N28" s="11">
        <v>13447.456521739132</v>
      </c>
      <c r="O28" s="12">
        <v>3.9079850319197242</v>
      </c>
      <c r="P28" s="14">
        <v>17</v>
      </c>
      <c r="Q28" s="13">
        <v>0.58742220526590605</v>
      </c>
      <c r="R28" s="14">
        <v>38</v>
      </c>
      <c r="T28" s="7" t="s">
        <v>1250</v>
      </c>
      <c r="U28" s="11">
        <f>SUM(Nurse[Total Nurse Staff Hours])</f>
        <v>114611.29673913044</v>
      </c>
    </row>
    <row r="29" spans="9:23" ht="15" customHeight="1" x14ac:dyDescent="0.25">
      <c r="M29" t="s">
        <v>1159</v>
      </c>
      <c r="N29" s="11">
        <v>3239.3369565217386</v>
      </c>
      <c r="O29" s="12">
        <v>3.7065618970602547</v>
      </c>
      <c r="P29" s="14">
        <v>25</v>
      </c>
      <c r="Q29" s="13">
        <v>0.81876702492122988</v>
      </c>
      <c r="R29" s="14">
        <v>15</v>
      </c>
      <c r="T29" s="7" t="s">
        <v>1230</v>
      </c>
      <c r="U29" s="30">
        <f>U27/U28</f>
        <v>6.1900305126800378E-2</v>
      </c>
    </row>
    <row r="30" spans="9:23" ht="15" customHeight="1" x14ac:dyDescent="0.25">
      <c r="M30" t="s">
        <v>1160</v>
      </c>
      <c r="N30" s="11">
        <v>31207.90217391304</v>
      </c>
      <c r="O30" s="12">
        <v>3.4602131009878692</v>
      </c>
      <c r="P30" s="14">
        <v>42</v>
      </c>
      <c r="Q30" s="13">
        <v>0.53505824367922394</v>
      </c>
      <c r="R30" s="14">
        <v>44</v>
      </c>
    </row>
    <row r="31" spans="9:23" ht="15" customHeight="1" x14ac:dyDescent="0.25">
      <c r="M31" t="s">
        <v>1161</v>
      </c>
      <c r="N31" s="11">
        <v>4519.467391304348</v>
      </c>
      <c r="O31" s="12">
        <v>4.4549235553439095</v>
      </c>
      <c r="P31" s="14">
        <v>4</v>
      </c>
      <c r="Q31" s="13">
        <v>0.8534804986158907</v>
      </c>
      <c r="R31" s="14">
        <v>12</v>
      </c>
      <c r="U31" s="11"/>
    </row>
    <row r="32" spans="9:23" ht="15" customHeight="1" x14ac:dyDescent="0.25">
      <c r="M32" t="s">
        <v>1162</v>
      </c>
      <c r="N32" s="11">
        <v>9552.9891304347821</v>
      </c>
      <c r="O32" s="12">
        <v>3.9874417863746263</v>
      </c>
      <c r="P32" s="14">
        <v>13</v>
      </c>
      <c r="Q32" s="13">
        <v>0.76324079078367268</v>
      </c>
      <c r="R32" s="14">
        <v>18</v>
      </c>
    </row>
    <row r="33" spans="13:23" ht="15" customHeight="1" x14ac:dyDescent="0.25">
      <c r="M33" t="s">
        <v>1163</v>
      </c>
      <c r="N33" s="11">
        <v>5527.1413043478251</v>
      </c>
      <c r="O33" s="12">
        <v>3.7897723880376883</v>
      </c>
      <c r="P33" s="14">
        <v>22</v>
      </c>
      <c r="Q33" s="13">
        <v>0.70854187930312285</v>
      </c>
      <c r="R33" s="14">
        <v>25</v>
      </c>
      <c r="T33" s="49"/>
      <c r="U33" s="50"/>
    </row>
    <row r="34" spans="13:23" ht="15" customHeight="1" x14ac:dyDescent="0.25">
      <c r="M34" t="s">
        <v>1164</v>
      </c>
      <c r="N34" s="11">
        <v>36267.402173912989</v>
      </c>
      <c r="O34" s="12">
        <v>3.5869267047513382</v>
      </c>
      <c r="P34" s="14">
        <v>34</v>
      </c>
      <c r="Q34" s="13">
        <v>0.69307262390678503</v>
      </c>
      <c r="R34" s="14">
        <v>27</v>
      </c>
      <c r="T34" s="51"/>
      <c r="U34" s="52"/>
    </row>
    <row r="35" spans="13:23" ht="15" customHeight="1" x14ac:dyDescent="0.25">
      <c r="M35" t="s">
        <v>1165</v>
      </c>
      <c r="N35" s="11">
        <v>4756.804347826087</v>
      </c>
      <c r="O35" s="12">
        <v>3.5403690137240473</v>
      </c>
      <c r="P35" s="14">
        <v>38</v>
      </c>
      <c r="Q35" s="13">
        <v>0.66842913812250659</v>
      </c>
      <c r="R35" s="14">
        <v>30</v>
      </c>
      <c r="T35" s="53"/>
      <c r="U35" s="54"/>
    </row>
    <row r="36" spans="13:23" ht="15" customHeight="1" x14ac:dyDescent="0.25">
      <c r="M36" t="s">
        <v>1166</v>
      </c>
      <c r="N36" s="11">
        <v>5172.9782608695668</v>
      </c>
      <c r="O36" s="12">
        <v>3.8502402324789768</v>
      </c>
      <c r="P36" s="14">
        <v>19</v>
      </c>
      <c r="Q36" s="13">
        <v>0.77957656215198534</v>
      </c>
      <c r="R36" s="14">
        <v>16</v>
      </c>
      <c r="T36" s="53"/>
      <c r="U36" s="54"/>
    </row>
    <row r="37" spans="13:23" ht="15" customHeight="1" x14ac:dyDescent="0.25">
      <c r="M37" t="s">
        <v>1167</v>
      </c>
      <c r="N37" s="11">
        <v>91180.445652173919</v>
      </c>
      <c r="O37" s="12">
        <v>3.3841995453115512</v>
      </c>
      <c r="P37" s="14">
        <v>46</v>
      </c>
      <c r="Q37" s="13">
        <v>0.63938540645812103</v>
      </c>
      <c r="R37" s="14">
        <v>35</v>
      </c>
      <c r="T37" s="53"/>
      <c r="U37" s="54"/>
      <c r="W37" s="12"/>
    </row>
    <row r="38" spans="13:23" ht="15" customHeight="1" x14ac:dyDescent="0.25">
      <c r="M38" t="s">
        <v>1168</v>
      </c>
      <c r="N38" s="11">
        <v>61588.445652173861</v>
      </c>
      <c r="O38" s="12">
        <v>3.4122058238267097</v>
      </c>
      <c r="P38" s="14">
        <v>45</v>
      </c>
      <c r="Q38" s="13">
        <v>0.58208364887753339</v>
      </c>
      <c r="R38" s="14">
        <v>39</v>
      </c>
      <c r="T38" s="49"/>
      <c r="U38" s="49"/>
    </row>
    <row r="39" spans="13:23" ht="15" customHeight="1" x14ac:dyDescent="0.25">
      <c r="M39" t="s">
        <v>1169</v>
      </c>
      <c r="N39" s="11">
        <v>15250.72826086957</v>
      </c>
      <c r="O39" s="12">
        <v>3.6884554835941534</v>
      </c>
      <c r="P39" s="14">
        <v>26</v>
      </c>
      <c r="Q39" s="13">
        <v>0.36361032652040087</v>
      </c>
      <c r="R39" s="14">
        <v>50</v>
      </c>
    </row>
    <row r="40" spans="13:23" ht="15" customHeight="1" x14ac:dyDescent="0.25">
      <c r="M40" t="s">
        <v>1170</v>
      </c>
      <c r="N40" s="11">
        <v>6106.5760869565238</v>
      </c>
      <c r="O40" s="12">
        <v>4.7231716164861455</v>
      </c>
      <c r="P40" s="14">
        <v>2</v>
      </c>
      <c r="Q40" s="13">
        <v>0.74970906275309002</v>
      </c>
      <c r="R40" s="14">
        <v>20</v>
      </c>
    </row>
    <row r="41" spans="13:23" ht="15" customHeight="1" x14ac:dyDescent="0.25">
      <c r="M41" t="s">
        <v>1171</v>
      </c>
      <c r="N41" s="11">
        <v>63468.804347826132</v>
      </c>
      <c r="O41" s="12">
        <v>3.5005099201422096</v>
      </c>
      <c r="P41" s="14">
        <v>41</v>
      </c>
      <c r="Q41" s="13">
        <v>0.71129022131721642</v>
      </c>
      <c r="R41" s="14">
        <v>22</v>
      </c>
    </row>
    <row r="42" spans="13:23" ht="15" customHeight="1" x14ac:dyDescent="0.25">
      <c r="M42" t="s">
        <v>1172</v>
      </c>
      <c r="N42" s="11">
        <v>6268.7065217391309</v>
      </c>
      <c r="O42" s="12">
        <v>3.4431534485479123</v>
      </c>
      <c r="P42" s="14">
        <v>43</v>
      </c>
      <c r="Q42" s="13">
        <v>0.75944399458316914</v>
      </c>
      <c r="R42" s="14">
        <v>19</v>
      </c>
    </row>
    <row r="43" spans="13:23" ht="15" customHeight="1" x14ac:dyDescent="0.25">
      <c r="M43" t="s">
        <v>1173</v>
      </c>
      <c r="N43" s="11">
        <v>14918.402173913038</v>
      </c>
      <c r="O43" s="12">
        <v>3.5435185898944495</v>
      </c>
      <c r="P43" s="14">
        <v>37</v>
      </c>
      <c r="Q43" s="13">
        <v>0.53974215533339709</v>
      </c>
      <c r="R43" s="14">
        <v>43</v>
      </c>
    </row>
    <row r="44" spans="13:23" ht="15" customHeight="1" x14ac:dyDescent="0.25">
      <c r="M44" t="s">
        <v>1174</v>
      </c>
      <c r="N44" s="11">
        <v>4723.108695652174</v>
      </c>
      <c r="O44" s="12">
        <v>3.5677603181397655</v>
      </c>
      <c r="P44" s="14">
        <v>35</v>
      </c>
      <c r="Q44" s="13">
        <v>0.8353498064557705</v>
      </c>
      <c r="R44" s="14">
        <v>14</v>
      </c>
    </row>
    <row r="45" spans="13:23" ht="15" customHeight="1" x14ac:dyDescent="0.25">
      <c r="M45" t="s">
        <v>1175</v>
      </c>
      <c r="N45" s="11">
        <v>23313.304347826088</v>
      </c>
      <c r="O45" s="12">
        <v>3.6229993323461502</v>
      </c>
      <c r="P45" s="14">
        <v>30</v>
      </c>
      <c r="Q45" s="13">
        <v>0.54875251302670991</v>
      </c>
      <c r="R45" s="14">
        <v>42</v>
      </c>
    </row>
    <row r="46" spans="13:23" ht="15" customHeight="1" x14ac:dyDescent="0.25">
      <c r="M46" t="s">
        <v>1176</v>
      </c>
      <c r="N46" s="11">
        <v>79347.152173913142</v>
      </c>
      <c r="O46" s="12">
        <v>3.2995330042529103</v>
      </c>
      <c r="P46" s="14">
        <v>49</v>
      </c>
      <c r="Q46" s="13">
        <v>0.37572269654892942</v>
      </c>
      <c r="R46" s="14">
        <v>48</v>
      </c>
    </row>
    <row r="47" spans="13:23" ht="15" customHeight="1" x14ac:dyDescent="0.25">
      <c r="M47" t="s">
        <v>1177</v>
      </c>
      <c r="N47" s="11">
        <v>5298.0652173913022</v>
      </c>
      <c r="O47" s="12">
        <v>3.9381061380077234</v>
      </c>
      <c r="P47" s="14">
        <v>16</v>
      </c>
      <c r="Q47" s="13">
        <v>1.0787532569313658</v>
      </c>
      <c r="R47" s="14">
        <v>4</v>
      </c>
    </row>
    <row r="48" spans="13:23" ht="15" customHeight="1" x14ac:dyDescent="0.25">
      <c r="M48" t="s">
        <v>1178</v>
      </c>
      <c r="N48" s="11">
        <v>24257.923913043476</v>
      </c>
      <c r="O48" s="12">
        <v>3.3229098335864258</v>
      </c>
      <c r="P48" s="14">
        <v>48</v>
      </c>
      <c r="Q48" s="13">
        <v>0.51671344952724996</v>
      </c>
      <c r="R48" s="14">
        <v>45</v>
      </c>
    </row>
    <row r="49" spans="13:18" ht="15" customHeight="1" x14ac:dyDescent="0.25">
      <c r="M49" t="s">
        <v>1179</v>
      </c>
      <c r="N49" s="11">
        <v>2238.2826086956525</v>
      </c>
      <c r="O49" s="12">
        <v>3.9486413302124101</v>
      </c>
      <c r="P49" s="14">
        <v>15</v>
      </c>
      <c r="Q49" s="13">
        <v>0.74947480113829501</v>
      </c>
      <c r="R49" s="14">
        <v>21</v>
      </c>
    </row>
    <row r="50" spans="13:18" ht="15" customHeight="1" x14ac:dyDescent="0.25">
      <c r="M50" t="s">
        <v>1180</v>
      </c>
      <c r="N50" s="11">
        <v>12189.869565217394</v>
      </c>
      <c r="O50" s="12">
        <v>4.070232035153925</v>
      </c>
      <c r="P50" s="14">
        <v>11</v>
      </c>
      <c r="Q50" s="13">
        <v>0.87998641958575707</v>
      </c>
      <c r="R50" s="14">
        <v>11</v>
      </c>
    </row>
    <row r="51" spans="13:18" ht="15" customHeight="1" x14ac:dyDescent="0.25">
      <c r="M51" t="s">
        <v>1181</v>
      </c>
      <c r="N51" s="11">
        <v>18067.565217391315</v>
      </c>
      <c r="O51" s="12">
        <v>3.8287163581628367</v>
      </c>
      <c r="P51" s="14">
        <v>21</v>
      </c>
      <c r="Q51" s="13">
        <v>0.95168056979357585</v>
      </c>
      <c r="R51" s="14">
        <v>8</v>
      </c>
    </row>
    <row r="52" spans="13:18" ht="15" customHeight="1" x14ac:dyDescent="0.25">
      <c r="M52" t="s">
        <v>1182</v>
      </c>
      <c r="N52" s="11">
        <v>8857.8043478260879</v>
      </c>
      <c r="O52" s="12">
        <v>3.6103887016853227</v>
      </c>
      <c r="P52" s="14">
        <v>31</v>
      </c>
      <c r="Q52" s="13">
        <v>0.6354275031352844</v>
      </c>
      <c r="R52" s="14">
        <v>36</v>
      </c>
    </row>
    <row r="53" spans="13:18" ht="15" customHeight="1" x14ac:dyDescent="0.25">
      <c r="M53" t="s">
        <v>1183</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1267</v>
      </c>
      <c r="D2" s="40"/>
    </row>
    <row r="3" spans="2:4" x14ac:dyDescent="0.25">
      <c r="C3" s="41" t="s">
        <v>1217</v>
      </c>
      <c r="D3" s="42" t="s">
        <v>1268</v>
      </c>
    </row>
    <row r="4" spans="2:4" x14ac:dyDescent="0.25">
      <c r="C4" s="43" t="s">
        <v>1203</v>
      </c>
      <c r="D4" s="44" t="s">
        <v>1269</v>
      </c>
    </row>
    <row r="5" spans="2:4" x14ac:dyDescent="0.25">
      <c r="C5" s="43" t="s">
        <v>1270</v>
      </c>
      <c r="D5" s="44" t="s">
        <v>1271</v>
      </c>
    </row>
    <row r="6" spans="2:4" ht="15.6" customHeight="1" x14ac:dyDescent="0.25">
      <c r="C6" s="43" t="s">
        <v>1219</v>
      </c>
      <c r="D6" s="44" t="s">
        <v>1272</v>
      </c>
    </row>
    <row r="7" spans="2:4" ht="15.6" customHeight="1" x14ac:dyDescent="0.25">
      <c r="C7" s="43" t="s">
        <v>1218</v>
      </c>
      <c r="D7" s="44" t="s">
        <v>1273</v>
      </c>
    </row>
    <row r="8" spans="2:4" x14ac:dyDescent="0.25">
      <c r="C8" s="43" t="s">
        <v>1274</v>
      </c>
      <c r="D8" s="44" t="s">
        <v>1275</v>
      </c>
    </row>
    <row r="9" spans="2:4" x14ac:dyDescent="0.25">
      <c r="C9" s="45" t="s">
        <v>1276</v>
      </c>
      <c r="D9" s="43" t="s">
        <v>1277</v>
      </c>
    </row>
    <row r="10" spans="2:4" x14ac:dyDescent="0.25">
      <c r="B10" s="46"/>
      <c r="C10" s="43" t="s">
        <v>1278</v>
      </c>
      <c r="D10" s="44" t="s">
        <v>1279</v>
      </c>
    </row>
    <row r="11" spans="2:4" x14ac:dyDescent="0.25">
      <c r="C11" s="43" t="s">
        <v>1171</v>
      </c>
      <c r="D11" s="44" t="s">
        <v>1280</v>
      </c>
    </row>
    <row r="12" spans="2:4" x14ac:dyDescent="0.25">
      <c r="C12" s="43" t="s">
        <v>1281</v>
      </c>
      <c r="D12" s="44" t="s">
        <v>1282</v>
      </c>
    </row>
    <row r="13" spans="2:4" x14ac:dyDescent="0.25">
      <c r="C13" s="43" t="s">
        <v>1278</v>
      </c>
      <c r="D13" s="44" t="s">
        <v>1279</v>
      </c>
    </row>
    <row r="14" spans="2:4" x14ac:dyDescent="0.25">
      <c r="C14" s="43" t="s">
        <v>1171</v>
      </c>
      <c r="D14" s="44" t="s">
        <v>1283</v>
      </c>
    </row>
    <row r="15" spans="2:4" x14ac:dyDescent="0.25">
      <c r="C15" s="47" t="s">
        <v>1281</v>
      </c>
      <c r="D15" s="48" t="s">
        <v>1282</v>
      </c>
    </row>
    <row r="17" spans="3:4" ht="23.25" x14ac:dyDescent="0.35">
      <c r="C17" s="39" t="s">
        <v>1284</v>
      </c>
      <c r="D17" s="40"/>
    </row>
    <row r="18" spans="3:4" x14ac:dyDescent="0.25">
      <c r="C18" s="43" t="s">
        <v>1203</v>
      </c>
      <c r="D18" s="44" t="s">
        <v>1285</v>
      </c>
    </row>
    <row r="19" spans="3:4" x14ac:dyDescent="0.25">
      <c r="C19" s="43" t="s">
        <v>1193</v>
      </c>
      <c r="D19" s="44" t="s">
        <v>1286</v>
      </c>
    </row>
    <row r="20" spans="3:4" x14ac:dyDescent="0.25">
      <c r="C20" s="45" t="s">
        <v>1287</v>
      </c>
      <c r="D20" s="43" t="s">
        <v>1288</v>
      </c>
    </row>
    <row r="21" spans="3:4" x14ac:dyDescent="0.25">
      <c r="C21" s="43" t="s">
        <v>1289</v>
      </c>
      <c r="D21" s="44" t="s">
        <v>1290</v>
      </c>
    </row>
    <row r="22" spans="3:4" x14ac:dyDescent="0.25">
      <c r="C22" s="43" t="s">
        <v>1291</v>
      </c>
      <c r="D22" s="44" t="s">
        <v>1292</v>
      </c>
    </row>
    <row r="23" spans="3:4" x14ac:dyDescent="0.25">
      <c r="C23" s="43" t="s">
        <v>1293</v>
      </c>
      <c r="D23" s="44" t="s">
        <v>1294</v>
      </c>
    </row>
    <row r="24" spans="3:4" x14ac:dyDescent="0.25">
      <c r="C24" s="43" t="s">
        <v>1295</v>
      </c>
      <c r="D24" s="44" t="s">
        <v>1296</v>
      </c>
    </row>
    <row r="25" spans="3:4" x14ac:dyDescent="0.25">
      <c r="C25" s="43" t="s">
        <v>1209</v>
      </c>
      <c r="D25" s="44" t="s">
        <v>1297</v>
      </c>
    </row>
    <row r="26" spans="3:4" x14ac:dyDescent="0.25">
      <c r="C26" s="43" t="s">
        <v>1291</v>
      </c>
      <c r="D26" s="44" t="s">
        <v>1292</v>
      </c>
    </row>
    <row r="27" spans="3:4" x14ac:dyDescent="0.25">
      <c r="C27" s="43" t="s">
        <v>1293</v>
      </c>
      <c r="D27" s="44" t="s">
        <v>1294</v>
      </c>
    </row>
    <row r="28" spans="3:4" x14ac:dyDescent="0.25">
      <c r="C28" s="47" t="s">
        <v>1295</v>
      </c>
      <c r="D28" s="48" t="s">
        <v>1296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I s S a n d b o x E m b e d d e d " > < C u s t o m C o n t e n t > < ! [ C D A T A [ y e s ] ] > < / 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S a n d b o x N o n E m p t y " > < C u s t o m C o n t e n t > < ! [ C D A T A [ 1 ] ] > < / C u s t o m C o n t e n t > < / G e m i n i > 
</file>

<file path=customXml/item4.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6.xml>��< ? x m l   v e r s i o n = " 1 . 0 "   e n c o d i n g = " U T F - 1 6 " ? > < G e m i n i   x m l n s = " h t t p : / / g e m i n i / p i v o t c u s t o m i z a t i o n / P o w e r P i v o t V e r s i o n " > < C u s t o m C o n t e n t > < ! [ C D A T A [ 2 0 1 5 . 1 3 0 . 1 6 0 5 . 4 0 6 ] ] > < / C u s t o m C o n t e n t > < / G e m i n i > 
</file>

<file path=customXml/itemProps1.xml><?xml version="1.0" encoding="utf-8"?>
<ds:datastoreItem xmlns:ds="http://schemas.openxmlformats.org/officeDocument/2006/customXml" ds:itemID="{80E33DC4-4DD3-49B7-9092-FE12AD1B1012}">
  <ds:schemaRefs/>
</ds:datastoreItem>
</file>

<file path=customXml/itemProps2.xml><?xml version="1.0" encoding="utf-8"?>
<ds:datastoreItem xmlns:ds="http://schemas.openxmlformats.org/officeDocument/2006/customXml" ds:itemID="{4A0F9BBD-0722-44C0-A51D-871F1E608662}">
  <ds:schemaRefs/>
</ds:datastoreItem>
</file>

<file path=customXml/itemProps3.xml><?xml version="1.0" encoding="utf-8"?>
<ds:datastoreItem xmlns:ds="http://schemas.openxmlformats.org/officeDocument/2006/customXml" ds:itemID="{5E70A7C7-2103-44AA-8B08-92C32F7E8F41}">
  <ds:schemaRefs/>
</ds:datastoreItem>
</file>

<file path=customXml/itemProps4.xml><?xml version="1.0" encoding="utf-8"?>
<ds:datastoreItem xmlns:ds="http://schemas.openxmlformats.org/officeDocument/2006/customXml" ds:itemID="{696E26E2-54FB-4F48-A7C1-42B31EB870F2}">
  <ds:schemaRefs>
    <ds:schemaRef ds:uri="http://schemas.microsoft.com/DataMashup"/>
  </ds:schemaRefs>
</ds:datastoreItem>
</file>

<file path=customXml/itemProps5.xml><?xml version="1.0" encoding="utf-8"?>
<ds:datastoreItem xmlns:ds="http://schemas.openxmlformats.org/officeDocument/2006/customXml" ds:itemID="{A4A438E6-B8DE-4271-94C6-683D0D7167DF}">
  <ds:schemaRefs/>
</ds:datastoreItem>
</file>

<file path=customXml/itemProps6.xml><?xml version="1.0" encoding="utf-8"?>
<ds:datastoreItem xmlns:ds="http://schemas.openxmlformats.org/officeDocument/2006/customXml" ds:itemID="{97E02576-7B1E-4A71-8318-92E74C9030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2022-03-02T16:28:57Z</dcterms:modified>
</cp:coreProperties>
</file>